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comments7.xml" ContentType="application/vnd.openxmlformats-officedocument.spreadsheetml.comments+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0D0F54D4-B2B7-47D1-8684-DF7324C3E387}" xr6:coauthVersionLast="47" xr6:coauthVersionMax="47" xr10:uidLastSave="{00000000-0000-0000-0000-000000000000}"/>
  <bookViews>
    <workbookView xWindow="-110" yWindow="-110" windowWidth="19420" windowHeight="11620" tabRatio="621" firstSheet="3" activeTab="3" xr2:uid="{00000000-000D-0000-FFFF-FFFF00000000}"/>
  </bookViews>
  <sheets>
    <sheet name="Blank" sheetId="7" state="hidden" r:id="rId1"/>
    <sheet name="Guidance" sheetId="38" state="hidden" r:id="rId2"/>
    <sheet name="Baseline" sheetId="47" state="hidden" r:id="rId3"/>
    <sheet name="Performance &amp; Impact Summary" sheetId="94" r:id="rId4"/>
    <sheet name="CVP 7 gas escapes NGN" sheetId="61" r:id="rId5"/>
    <sheet name="CVP 7 gas escapes EoE" sheetId="65" r:id="rId6"/>
    <sheet name="CVP 7 gas escapes Lon" sheetId="64" r:id="rId7"/>
    <sheet name="CVP 7 gas escapes NW" sheetId="63" r:id="rId8"/>
    <sheet name="CVP 7 gas escapes SC" sheetId="69" r:id="rId9"/>
    <sheet name="CVP 7 gas escapes SO" sheetId="70" r:id="rId10"/>
    <sheet name="CVP 7 gas escapes WM" sheetId="78" r:id="rId11"/>
    <sheet name="CVP 7 gas escapes WWU" sheetId="71" r:id="rId12"/>
    <sheet name="11.11 Other_PREReports&amp;Rep EoE" sheetId="84" r:id="rId13"/>
    <sheet name="11.11 Other_PREReports&amp;Rep Lon" sheetId="85" r:id="rId14"/>
    <sheet name="11.11 Other_PREReports&amp;Rep NGN" sheetId="86" r:id="rId15"/>
    <sheet name="11.11 Other_PREReports&amp;Rep NW" sheetId="87" r:id="rId16"/>
    <sheet name="11.11 Other_PREReports&amp;Rep SC" sheetId="88" r:id="rId17"/>
    <sheet name="11.11 Other_PREReports&amp;Rep SO" sheetId="89" r:id="rId18"/>
    <sheet name="11.11 Other_PREReports&amp;Rep WM" sheetId="90" r:id="rId19"/>
    <sheet name="11.11 Other_PREReports&amp;Rep WWU" sheetId="91" r:id="rId20"/>
    <sheet name="Option_2" sheetId="49" state="hidden" r:id="rId21"/>
    <sheet name="Option_3" sheetId="50" state="hidden" r:id="rId22"/>
    <sheet name="Option_4" sheetId="51" state="hidden" r:id="rId23"/>
    <sheet name="Option_5" sheetId="52" state="hidden" r:id="rId24"/>
    <sheet name="Option_6" sheetId="53" state="hidden" r:id="rId25"/>
    <sheet name="Option_7" sheetId="54" state="hidden" r:id="rId26"/>
    <sheet name="Option_8" sheetId="55" state="hidden" r:id="rId27"/>
    <sheet name="Option_9" sheetId="56" state="hidden" r:id="rId28"/>
    <sheet name="Option_10" sheetId="57" state="hidden" r:id="rId29"/>
    <sheet name="Template" sheetId="42" state="hidden" r:id="rId30"/>
  </sheets>
  <externalReferences>
    <externalReference r:id="rId31"/>
    <externalReference r:id="rId32"/>
    <externalReference r:id="rId33"/>
    <externalReference r:id="rId34"/>
    <externalReference r:id="rId35"/>
    <externalReference r:id="rId36"/>
    <externalReference r:id="rId37"/>
  </externalReferences>
  <definedNames>
    <definedName name="________hom1" localSheetId="12" hidden="1">{#N/A,#N/A,FALSE,"Assessment";#N/A,#N/A,FALSE,"Staffing";#N/A,#N/A,FALSE,"Hires";#N/A,#N/A,FALSE,"Assumptions"}</definedName>
    <definedName name="________hom1" localSheetId="13" hidden="1">{#N/A,#N/A,FALSE,"Assessment";#N/A,#N/A,FALSE,"Staffing";#N/A,#N/A,FALSE,"Hires";#N/A,#N/A,FALSE,"Assumptions"}</definedName>
    <definedName name="________hom1" localSheetId="14" hidden="1">{#N/A,#N/A,FALSE,"Assessment";#N/A,#N/A,FALSE,"Staffing";#N/A,#N/A,FALSE,"Hires";#N/A,#N/A,FALSE,"Assumptions"}</definedName>
    <definedName name="________hom1" localSheetId="15" hidden="1">{#N/A,#N/A,FALSE,"Assessment";#N/A,#N/A,FALSE,"Staffing";#N/A,#N/A,FALSE,"Hires";#N/A,#N/A,FALSE,"Assumptions"}</definedName>
    <definedName name="________hom1" localSheetId="16" hidden="1">{#N/A,#N/A,FALSE,"Assessment";#N/A,#N/A,FALSE,"Staffing";#N/A,#N/A,FALSE,"Hires";#N/A,#N/A,FALSE,"Assumptions"}</definedName>
    <definedName name="________hom1" localSheetId="17" hidden="1">{#N/A,#N/A,FALSE,"Assessment";#N/A,#N/A,FALSE,"Staffing";#N/A,#N/A,FALSE,"Hires";#N/A,#N/A,FALSE,"Assumptions"}</definedName>
    <definedName name="________hom1" localSheetId="18" hidden="1">{#N/A,#N/A,FALSE,"Assessment";#N/A,#N/A,FALSE,"Staffing";#N/A,#N/A,FALSE,"Hires";#N/A,#N/A,FALSE,"Assumptions"}</definedName>
    <definedName name="________hom1" localSheetId="19" hidden="1">{#N/A,#N/A,FALSE,"Assessment";#N/A,#N/A,FALSE,"Staffing";#N/A,#N/A,FALSE,"Hires";#N/A,#N/A,FALSE,"Assumptions"}</definedName>
    <definedName name="________hom1" hidden="1">{#N/A,#N/A,FALSE,"Assessment";#N/A,#N/A,FALSE,"Staffing";#N/A,#N/A,FALSE,"Hires";#N/A,#N/A,FALSE,"Assumptions"}</definedName>
    <definedName name="________hom1_1" localSheetId="12" hidden="1">{#N/A,#N/A,FALSE,"Assessment";#N/A,#N/A,FALSE,"Staffing";#N/A,#N/A,FALSE,"Hires";#N/A,#N/A,FALSE,"Assumptions"}</definedName>
    <definedName name="________hom1_1" localSheetId="13" hidden="1">{#N/A,#N/A,FALSE,"Assessment";#N/A,#N/A,FALSE,"Staffing";#N/A,#N/A,FALSE,"Hires";#N/A,#N/A,FALSE,"Assumptions"}</definedName>
    <definedName name="________hom1_1" localSheetId="14" hidden="1">{#N/A,#N/A,FALSE,"Assessment";#N/A,#N/A,FALSE,"Staffing";#N/A,#N/A,FALSE,"Hires";#N/A,#N/A,FALSE,"Assumptions"}</definedName>
    <definedName name="________hom1_1" localSheetId="15" hidden="1">{#N/A,#N/A,FALSE,"Assessment";#N/A,#N/A,FALSE,"Staffing";#N/A,#N/A,FALSE,"Hires";#N/A,#N/A,FALSE,"Assumptions"}</definedName>
    <definedName name="________hom1_1" localSheetId="16" hidden="1">{#N/A,#N/A,FALSE,"Assessment";#N/A,#N/A,FALSE,"Staffing";#N/A,#N/A,FALSE,"Hires";#N/A,#N/A,FALSE,"Assumptions"}</definedName>
    <definedName name="________hom1_1" localSheetId="17" hidden="1">{#N/A,#N/A,FALSE,"Assessment";#N/A,#N/A,FALSE,"Staffing";#N/A,#N/A,FALSE,"Hires";#N/A,#N/A,FALSE,"Assumptions"}</definedName>
    <definedName name="________hom1_1" localSheetId="18" hidden="1">{#N/A,#N/A,FALSE,"Assessment";#N/A,#N/A,FALSE,"Staffing";#N/A,#N/A,FALSE,"Hires";#N/A,#N/A,FALSE,"Assumptions"}</definedName>
    <definedName name="________hom1_1" localSheetId="19" hidden="1">{#N/A,#N/A,FALSE,"Assessment";#N/A,#N/A,FALSE,"Staffing";#N/A,#N/A,FALSE,"Hires";#N/A,#N/A,FALSE,"Assumptions"}</definedName>
    <definedName name="________hom1_1" hidden="1">{#N/A,#N/A,FALSE,"Assessment";#N/A,#N/A,FALSE,"Staffing";#N/A,#N/A,FALSE,"Hires";#N/A,#N/A,FALSE,"Assumptions"}</definedName>
    <definedName name="________hom1_2" localSheetId="12" hidden="1">{#N/A,#N/A,FALSE,"Assessment";#N/A,#N/A,FALSE,"Staffing";#N/A,#N/A,FALSE,"Hires";#N/A,#N/A,FALSE,"Assumptions"}</definedName>
    <definedName name="________hom1_2" localSheetId="13" hidden="1">{#N/A,#N/A,FALSE,"Assessment";#N/A,#N/A,FALSE,"Staffing";#N/A,#N/A,FALSE,"Hires";#N/A,#N/A,FALSE,"Assumptions"}</definedName>
    <definedName name="________hom1_2" localSheetId="14" hidden="1">{#N/A,#N/A,FALSE,"Assessment";#N/A,#N/A,FALSE,"Staffing";#N/A,#N/A,FALSE,"Hires";#N/A,#N/A,FALSE,"Assumptions"}</definedName>
    <definedName name="________hom1_2" localSheetId="15" hidden="1">{#N/A,#N/A,FALSE,"Assessment";#N/A,#N/A,FALSE,"Staffing";#N/A,#N/A,FALSE,"Hires";#N/A,#N/A,FALSE,"Assumptions"}</definedName>
    <definedName name="________hom1_2" localSheetId="16" hidden="1">{#N/A,#N/A,FALSE,"Assessment";#N/A,#N/A,FALSE,"Staffing";#N/A,#N/A,FALSE,"Hires";#N/A,#N/A,FALSE,"Assumptions"}</definedName>
    <definedName name="________hom1_2" localSheetId="17" hidden="1">{#N/A,#N/A,FALSE,"Assessment";#N/A,#N/A,FALSE,"Staffing";#N/A,#N/A,FALSE,"Hires";#N/A,#N/A,FALSE,"Assumptions"}</definedName>
    <definedName name="________hom1_2" localSheetId="18" hidden="1">{#N/A,#N/A,FALSE,"Assessment";#N/A,#N/A,FALSE,"Staffing";#N/A,#N/A,FALSE,"Hires";#N/A,#N/A,FALSE,"Assumptions"}</definedName>
    <definedName name="________hom1_2" localSheetId="19" hidden="1">{#N/A,#N/A,FALSE,"Assessment";#N/A,#N/A,FALSE,"Staffing";#N/A,#N/A,FALSE,"Hires";#N/A,#N/A,FALSE,"Assumptions"}</definedName>
    <definedName name="________hom1_2" hidden="1">{#N/A,#N/A,FALSE,"Assessment";#N/A,#N/A,FALSE,"Staffing";#N/A,#N/A,FALSE,"Hires";#N/A,#N/A,FALSE,"Assumptions"}</definedName>
    <definedName name="________hom1_3" localSheetId="12" hidden="1">{#N/A,#N/A,FALSE,"Assessment";#N/A,#N/A,FALSE,"Staffing";#N/A,#N/A,FALSE,"Hires";#N/A,#N/A,FALSE,"Assumptions"}</definedName>
    <definedName name="________hom1_3" localSheetId="13" hidden="1">{#N/A,#N/A,FALSE,"Assessment";#N/A,#N/A,FALSE,"Staffing";#N/A,#N/A,FALSE,"Hires";#N/A,#N/A,FALSE,"Assumptions"}</definedName>
    <definedName name="________hom1_3" localSheetId="14" hidden="1">{#N/A,#N/A,FALSE,"Assessment";#N/A,#N/A,FALSE,"Staffing";#N/A,#N/A,FALSE,"Hires";#N/A,#N/A,FALSE,"Assumptions"}</definedName>
    <definedName name="________hom1_3" localSheetId="15" hidden="1">{#N/A,#N/A,FALSE,"Assessment";#N/A,#N/A,FALSE,"Staffing";#N/A,#N/A,FALSE,"Hires";#N/A,#N/A,FALSE,"Assumptions"}</definedName>
    <definedName name="________hom1_3" localSheetId="16" hidden="1">{#N/A,#N/A,FALSE,"Assessment";#N/A,#N/A,FALSE,"Staffing";#N/A,#N/A,FALSE,"Hires";#N/A,#N/A,FALSE,"Assumptions"}</definedName>
    <definedName name="________hom1_3" localSheetId="17" hidden="1">{#N/A,#N/A,FALSE,"Assessment";#N/A,#N/A,FALSE,"Staffing";#N/A,#N/A,FALSE,"Hires";#N/A,#N/A,FALSE,"Assumptions"}</definedName>
    <definedName name="________hom1_3" localSheetId="18" hidden="1">{#N/A,#N/A,FALSE,"Assessment";#N/A,#N/A,FALSE,"Staffing";#N/A,#N/A,FALSE,"Hires";#N/A,#N/A,FALSE,"Assumptions"}</definedName>
    <definedName name="________hom1_3" localSheetId="19" hidden="1">{#N/A,#N/A,FALSE,"Assessment";#N/A,#N/A,FALSE,"Staffing";#N/A,#N/A,FALSE,"Hires";#N/A,#N/A,FALSE,"Assumptions"}</definedName>
    <definedName name="________hom1_3" hidden="1">{#N/A,#N/A,FALSE,"Assessment";#N/A,#N/A,FALSE,"Staffing";#N/A,#N/A,FALSE,"Hires";#N/A,#N/A,FALSE,"Assumptions"}</definedName>
    <definedName name="________hom1_4" localSheetId="12" hidden="1">{#N/A,#N/A,FALSE,"Assessment";#N/A,#N/A,FALSE,"Staffing";#N/A,#N/A,FALSE,"Hires";#N/A,#N/A,FALSE,"Assumptions"}</definedName>
    <definedName name="________hom1_4" localSheetId="13" hidden="1">{#N/A,#N/A,FALSE,"Assessment";#N/A,#N/A,FALSE,"Staffing";#N/A,#N/A,FALSE,"Hires";#N/A,#N/A,FALSE,"Assumptions"}</definedName>
    <definedName name="________hom1_4" localSheetId="14" hidden="1">{#N/A,#N/A,FALSE,"Assessment";#N/A,#N/A,FALSE,"Staffing";#N/A,#N/A,FALSE,"Hires";#N/A,#N/A,FALSE,"Assumptions"}</definedName>
    <definedName name="________hom1_4" localSheetId="15" hidden="1">{#N/A,#N/A,FALSE,"Assessment";#N/A,#N/A,FALSE,"Staffing";#N/A,#N/A,FALSE,"Hires";#N/A,#N/A,FALSE,"Assumptions"}</definedName>
    <definedName name="________hom1_4" localSheetId="16" hidden="1">{#N/A,#N/A,FALSE,"Assessment";#N/A,#N/A,FALSE,"Staffing";#N/A,#N/A,FALSE,"Hires";#N/A,#N/A,FALSE,"Assumptions"}</definedName>
    <definedName name="________hom1_4" localSheetId="17" hidden="1">{#N/A,#N/A,FALSE,"Assessment";#N/A,#N/A,FALSE,"Staffing";#N/A,#N/A,FALSE,"Hires";#N/A,#N/A,FALSE,"Assumptions"}</definedName>
    <definedName name="________hom1_4" localSheetId="18" hidden="1">{#N/A,#N/A,FALSE,"Assessment";#N/A,#N/A,FALSE,"Staffing";#N/A,#N/A,FALSE,"Hires";#N/A,#N/A,FALSE,"Assumptions"}</definedName>
    <definedName name="________hom1_4" localSheetId="19" hidden="1">{#N/A,#N/A,FALSE,"Assessment";#N/A,#N/A,FALSE,"Staffing";#N/A,#N/A,FALSE,"Hires";#N/A,#N/A,FALSE,"Assumptions"}</definedName>
    <definedName name="________hom1_4" hidden="1">{#N/A,#N/A,FALSE,"Assessment";#N/A,#N/A,FALSE,"Staffing";#N/A,#N/A,FALSE,"Hires";#N/A,#N/A,FALSE,"Assumptions"}</definedName>
    <definedName name="________k1" localSheetId="12" hidden="1">{#N/A,#N/A,FALSE,"Assessment";#N/A,#N/A,FALSE,"Staffing";#N/A,#N/A,FALSE,"Hires";#N/A,#N/A,FALSE,"Assumptions"}</definedName>
    <definedName name="________k1" localSheetId="13" hidden="1">{#N/A,#N/A,FALSE,"Assessment";#N/A,#N/A,FALSE,"Staffing";#N/A,#N/A,FALSE,"Hires";#N/A,#N/A,FALSE,"Assumptions"}</definedName>
    <definedName name="________k1" localSheetId="14" hidden="1">{#N/A,#N/A,FALSE,"Assessment";#N/A,#N/A,FALSE,"Staffing";#N/A,#N/A,FALSE,"Hires";#N/A,#N/A,FALSE,"Assumptions"}</definedName>
    <definedName name="________k1" localSheetId="15" hidden="1">{#N/A,#N/A,FALSE,"Assessment";#N/A,#N/A,FALSE,"Staffing";#N/A,#N/A,FALSE,"Hires";#N/A,#N/A,FALSE,"Assumptions"}</definedName>
    <definedName name="________k1" localSheetId="16" hidden="1">{#N/A,#N/A,FALSE,"Assessment";#N/A,#N/A,FALSE,"Staffing";#N/A,#N/A,FALSE,"Hires";#N/A,#N/A,FALSE,"Assumptions"}</definedName>
    <definedName name="________k1" localSheetId="17" hidden="1">{#N/A,#N/A,FALSE,"Assessment";#N/A,#N/A,FALSE,"Staffing";#N/A,#N/A,FALSE,"Hires";#N/A,#N/A,FALSE,"Assumptions"}</definedName>
    <definedName name="________k1" localSheetId="18" hidden="1">{#N/A,#N/A,FALSE,"Assessment";#N/A,#N/A,FALSE,"Staffing";#N/A,#N/A,FALSE,"Hires";#N/A,#N/A,FALSE,"Assumptions"}</definedName>
    <definedName name="________k1" localSheetId="19" hidden="1">{#N/A,#N/A,FALSE,"Assessment";#N/A,#N/A,FALSE,"Staffing";#N/A,#N/A,FALSE,"Hires";#N/A,#N/A,FALSE,"Assumptions"}</definedName>
    <definedName name="________k1" hidden="1">{#N/A,#N/A,FALSE,"Assessment";#N/A,#N/A,FALSE,"Staffing";#N/A,#N/A,FALSE,"Hires";#N/A,#N/A,FALSE,"Assumptions"}</definedName>
    <definedName name="________k1_1" localSheetId="12" hidden="1">{#N/A,#N/A,FALSE,"Assessment";#N/A,#N/A,FALSE,"Staffing";#N/A,#N/A,FALSE,"Hires";#N/A,#N/A,FALSE,"Assumptions"}</definedName>
    <definedName name="________k1_1" localSheetId="13" hidden="1">{#N/A,#N/A,FALSE,"Assessment";#N/A,#N/A,FALSE,"Staffing";#N/A,#N/A,FALSE,"Hires";#N/A,#N/A,FALSE,"Assumptions"}</definedName>
    <definedName name="________k1_1" localSheetId="14" hidden="1">{#N/A,#N/A,FALSE,"Assessment";#N/A,#N/A,FALSE,"Staffing";#N/A,#N/A,FALSE,"Hires";#N/A,#N/A,FALSE,"Assumptions"}</definedName>
    <definedName name="________k1_1" localSheetId="15" hidden="1">{#N/A,#N/A,FALSE,"Assessment";#N/A,#N/A,FALSE,"Staffing";#N/A,#N/A,FALSE,"Hires";#N/A,#N/A,FALSE,"Assumptions"}</definedName>
    <definedName name="________k1_1" localSheetId="16" hidden="1">{#N/A,#N/A,FALSE,"Assessment";#N/A,#N/A,FALSE,"Staffing";#N/A,#N/A,FALSE,"Hires";#N/A,#N/A,FALSE,"Assumptions"}</definedName>
    <definedName name="________k1_1" localSheetId="17" hidden="1">{#N/A,#N/A,FALSE,"Assessment";#N/A,#N/A,FALSE,"Staffing";#N/A,#N/A,FALSE,"Hires";#N/A,#N/A,FALSE,"Assumptions"}</definedName>
    <definedName name="________k1_1" localSheetId="18" hidden="1">{#N/A,#N/A,FALSE,"Assessment";#N/A,#N/A,FALSE,"Staffing";#N/A,#N/A,FALSE,"Hires";#N/A,#N/A,FALSE,"Assumptions"}</definedName>
    <definedName name="________k1_1" localSheetId="19" hidden="1">{#N/A,#N/A,FALSE,"Assessment";#N/A,#N/A,FALSE,"Staffing";#N/A,#N/A,FALSE,"Hires";#N/A,#N/A,FALSE,"Assumptions"}</definedName>
    <definedName name="________k1_1" hidden="1">{#N/A,#N/A,FALSE,"Assessment";#N/A,#N/A,FALSE,"Staffing";#N/A,#N/A,FALSE,"Hires";#N/A,#N/A,FALSE,"Assumptions"}</definedName>
    <definedName name="________k1_2" localSheetId="12" hidden="1">{#N/A,#N/A,FALSE,"Assessment";#N/A,#N/A,FALSE,"Staffing";#N/A,#N/A,FALSE,"Hires";#N/A,#N/A,FALSE,"Assumptions"}</definedName>
    <definedName name="________k1_2" localSheetId="13" hidden="1">{#N/A,#N/A,FALSE,"Assessment";#N/A,#N/A,FALSE,"Staffing";#N/A,#N/A,FALSE,"Hires";#N/A,#N/A,FALSE,"Assumptions"}</definedName>
    <definedName name="________k1_2" localSheetId="14" hidden="1">{#N/A,#N/A,FALSE,"Assessment";#N/A,#N/A,FALSE,"Staffing";#N/A,#N/A,FALSE,"Hires";#N/A,#N/A,FALSE,"Assumptions"}</definedName>
    <definedName name="________k1_2" localSheetId="15" hidden="1">{#N/A,#N/A,FALSE,"Assessment";#N/A,#N/A,FALSE,"Staffing";#N/A,#N/A,FALSE,"Hires";#N/A,#N/A,FALSE,"Assumptions"}</definedName>
    <definedName name="________k1_2" localSheetId="16" hidden="1">{#N/A,#N/A,FALSE,"Assessment";#N/A,#N/A,FALSE,"Staffing";#N/A,#N/A,FALSE,"Hires";#N/A,#N/A,FALSE,"Assumptions"}</definedName>
    <definedName name="________k1_2" localSheetId="17" hidden="1">{#N/A,#N/A,FALSE,"Assessment";#N/A,#N/A,FALSE,"Staffing";#N/A,#N/A,FALSE,"Hires";#N/A,#N/A,FALSE,"Assumptions"}</definedName>
    <definedName name="________k1_2" localSheetId="18" hidden="1">{#N/A,#N/A,FALSE,"Assessment";#N/A,#N/A,FALSE,"Staffing";#N/A,#N/A,FALSE,"Hires";#N/A,#N/A,FALSE,"Assumptions"}</definedName>
    <definedName name="________k1_2" localSheetId="19" hidden="1">{#N/A,#N/A,FALSE,"Assessment";#N/A,#N/A,FALSE,"Staffing";#N/A,#N/A,FALSE,"Hires";#N/A,#N/A,FALSE,"Assumptions"}</definedName>
    <definedName name="________k1_2" hidden="1">{#N/A,#N/A,FALSE,"Assessment";#N/A,#N/A,FALSE,"Staffing";#N/A,#N/A,FALSE,"Hires";#N/A,#N/A,FALSE,"Assumptions"}</definedName>
    <definedName name="________k1_3" localSheetId="12" hidden="1">{#N/A,#N/A,FALSE,"Assessment";#N/A,#N/A,FALSE,"Staffing";#N/A,#N/A,FALSE,"Hires";#N/A,#N/A,FALSE,"Assumptions"}</definedName>
    <definedName name="________k1_3" localSheetId="13" hidden="1">{#N/A,#N/A,FALSE,"Assessment";#N/A,#N/A,FALSE,"Staffing";#N/A,#N/A,FALSE,"Hires";#N/A,#N/A,FALSE,"Assumptions"}</definedName>
    <definedName name="________k1_3" localSheetId="14" hidden="1">{#N/A,#N/A,FALSE,"Assessment";#N/A,#N/A,FALSE,"Staffing";#N/A,#N/A,FALSE,"Hires";#N/A,#N/A,FALSE,"Assumptions"}</definedName>
    <definedName name="________k1_3" localSheetId="15" hidden="1">{#N/A,#N/A,FALSE,"Assessment";#N/A,#N/A,FALSE,"Staffing";#N/A,#N/A,FALSE,"Hires";#N/A,#N/A,FALSE,"Assumptions"}</definedName>
    <definedName name="________k1_3" localSheetId="16" hidden="1">{#N/A,#N/A,FALSE,"Assessment";#N/A,#N/A,FALSE,"Staffing";#N/A,#N/A,FALSE,"Hires";#N/A,#N/A,FALSE,"Assumptions"}</definedName>
    <definedName name="________k1_3" localSheetId="17" hidden="1">{#N/A,#N/A,FALSE,"Assessment";#N/A,#N/A,FALSE,"Staffing";#N/A,#N/A,FALSE,"Hires";#N/A,#N/A,FALSE,"Assumptions"}</definedName>
    <definedName name="________k1_3" localSheetId="18" hidden="1">{#N/A,#N/A,FALSE,"Assessment";#N/A,#N/A,FALSE,"Staffing";#N/A,#N/A,FALSE,"Hires";#N/A,#N/A,FALSE,"Assumptions"}</definedName>
    <definedName name="________k1_3" localSheetId="19" hidden="1">{#N/A,#N/A,FALSE,"Assessment";#N/A,#N/A,FALSE,"Staffing";#N/A,#N/A,FALSE,"Hires";#N/A,#N/A,FALSE,"Assumptions"}</definedName>
    <definedName name="________k1_3" hidden="1">{#N/A,#N/A,FALSE,"Assessment";#N/A,#N/A,FALSE,"Staffing";#N/A,#N/A,FALSE,"Hires";#N/A,#N/A,FALSE,"Assumptions"}</definedName>
    <definedName name="________k1_4" localSheetId="12" hidden="1">{#N/A,#N/A,FALSE,"Assessment";#N/A,#N/A,FALSE,"Staffing";#N/A,#N/A,FALSE,"Hires";#N/A,#N/A,FALSE,"Assumptions"}</definedName>
    <definedName name="________k1_4" localSheetId="13" hidden="1">{#N/A,#N/A,FALSE,"Assessment";#N/A,#N/A,FALSE,"Staffing";#N/A,#N/A,FALSE,"Hires";#N/A,#N/A,FALSE,"Assumptions"}</definedName>
    <definedName name="________k1_4" localSheetId="14" hidden="1">{#N/A,#N/A,FALSE,"Assessment";#N/A,#N/A,FALSE,"Staffing";#N/A,#N/A,FALSE,"Hires";#N/A,#N/A,FALSE,"Assumptions"}</definedName>
    <definedName name="________k1_4" localSheetId="15" hidden="1">{#N/A,#N/A,FALSE,"Assessment";#N/A,#N/A,FALSE,"Staffing";#N/A,#N/A,FALSE,"Hires";#N/A,#N/A,FALSE,"Assumptions"}</definedName>
    <definedName name="________k1_4" localSheetId="16" hidden="1">{#N/A,#N/A,FALSE,"Assessment";#N/A,#N/A,FALSE,"Staffing";#N/A,#N/A,FALSE,"Hires";#N/A,#N/A,FALSE,"Assumptions"}</definedName>
    <definedName name="________k1_4" localSheetId="17" hidden="1">{#N/A,#N/A,FALSE,"Assessment";#N/A,#N/A,FALSE,"Staffing";#N/A,#N/A,FALSE,"Hires";#N/A,#N/A,FALSE,"Assumptions"}</definedName>
    <definedName name="________k1_4" localSheetId="18" hidden="1">{#N/A,#N/A,FALSE,"Assessment";#N/A,#N/A,FALSE,"Staffing";#N/A,#N/A,FALSE,"Hires";#N/A,#N/A,FALSE,"Assumptions"}</definedName>
    <definedName name="________k1_4" localSheetId="19" hidden="1">{#N/A,#N/A,FALSE,"Assessment";#N/A,#N/A,FALSE,"Staffing";#N/A,#N/A,FALSE,"Hires";#N/A,#N/A,FALSE,"Assumptions"}</definedName>
    <definedName name="________k1_4" hidden="1">{#N/A,#N/A,FALSE,"Assessment";#N/A,#N/A,FALSE,"Staffing";#N/A,#N/A,FALSE,"Hires";#N/A,#N/A,FALSE,"Assumptions"}</definedName>
    <definedName name="________kk1" localSheetId="12" hidden="1">{#N/A,#N/A,FALSE,"Assessment";#N/A,#N/A,FALSE,"Staffing";#N/A,#N/A,FALSE,"Hires";#N/A,#N/A,FALSE,"Assumptions"}</definedName>
    <definedName name="________kk1" localSheetId="13" hidden="1">{#N/A,#N/A,FALSE,"Assessment";#N/A,#N/A,FALSE,"Staffing";#N/A,#N/A,FALSE,"Hires";#N/A,#N/A,FALSE,"Assumptions"}</definedName>
    <definedName name="________kk1" localSheetId="14" hidden="1">{#N/A,#N/A,FALSE,"Assessment";#N/A,#N/A,FALSE,"Staffing";#N/A,#N/A,FALSE,"Hires";#N/A,#N/A,FALSE,"Assumptions"}</definedName>
    <definedName name="________kk1" localSheetId="15" hidden="1">{#N/A,#N/A,FALSE,"Assessment";#N/A,#N/A,FALSE,"Staffing";#N/A,#N/A,FALSE,"Hires";#N/A,#N/A,FALSE,"Assumptions"}</definedName>
    <definedName name="________kk1" localSheetId="16" hidden="1">{#N/A,#N/A,FALSE,"Assessment";#N/A,#N/A,FALSE,"Staffing";#N/A,#N/A,FALSE,"Hires";#N/A,#N/A,FALSE,"Assumptions"}</definedName>
    <definedName name="________kk1" localSheetId="17" hidden="1">{#N/A,#N/A,FALSE,"Assessment";#N/A,#N/A,FALSE,"Staffing";#N/A,#N/A,FALSE,"Hires";#N/A,#N/A,FALSE,"Assumptions"}</definedName>
    <definedName name="________kk1" localSheetId="18" hidden="1">{#N/A,#N/A,FALSE,"Assessment";#N/A,#N/A,FALSE,"Staffing";#N/A,#N/A,FALSE,"Hires";#N/A,#N/A,FALSE,"Assumptions"}</definedName>
    <definedName name="________kk1" localSheetId="19" hidden="1">{#N/A,#N/A,FALSE,"Assessment";#N/A,#N/A,FALSE,"Staffing";#N/A,#N/A,FALSE,"Hires";#N/A,#N/A,FALSE,"Assumptions"}</definedName>
    <definedName name="________kk1" hidden="1">{#N/A,#N/A,FALSE,"Assessment";#N/A,#N/A,FALSE,"Staffing";#N/A,#N/A,FALSE,"Hires";#N/A,#N/A,FALSE,"Assumptions"}</definedName>
    <definedName name="________kk1_1" localSheetId="12" hidden="1">{#N/A,#N/A,FALSE,"Assessment";#N/A,#N/A,FALSE,"Staffing";#N/A,#N/A,FALSE,"Hires";#N/A,#N/A,FALSE,"Assumptions"}</definedName>
    <definedName name="________kk1_1" localSheetId="13" hidden="1">{#N/A,#N/A,FALSE,"Assessment";#N/A,#N/A,FALSE,"Staffing";#N/A,#N/A,FALSE,"Hires";#N/A,#N/A,FALSE,"Assumptions"}</definedName>
    <definedName name="________kk1_1" localSheetId="14" hidden="1">{#N/A,#N/A,FALSE,"Assessment";#N/A,#N/A,FALSE,"Staffing";#N/A,#N/A,FALSE,"Hires";#N/A,#N/A,FALSE,"Assumptions"}</definedName>
    <definedName name="________kk1_1" localSheetId="15" hidden="1">{#N/A,#N/A,FALSE,"Assessment";#N/A,#N/A,FALSE,"Staffing";#N/A,#N/A,FALSE,"Hires";#N/A,#N/A,FALSE,"Assumptions"}</definedName>
    <definedName name="________kk1_1" localSheetId="16" hidden="1">{#N/A,#N/A,FALSE,"Assessment";#N/A,#N/A,FALSE,"Staffing";#N/A,#N/A,FALSE,"Hires";#N/A,#N/A,FALSE,"Assumptions"}</definedName>
    <definedName name="________kk1_1" localSheetId="17" hidden="1">{#N/A,#N/A,FALSE,"Assessment";#N/A,#N/A,FALSE,"Staffing";#N/A,#N/A,FALSE,"Hires";#N/A,#N/A,FALSE,"Assumptions"}</definedName>
    <definedName name="________kk1_1" localSheetId="18" hidden="1">{#N/A,#N/A,FALSE,"Assessment";#N/A,#N/A,FALSE,"Staffing";#N/A,#N/A,FALSE,"Hires";#N/A,#N/A,FALSE,"Assumptions"}</definedName>
    <definedName name="________kk1_1" localSheetId="19" hidden="1">{#N/A,#N/A,FALSE,"Assessment";#N/A,#N/A,FALSE,"Staffing";#N/A,#N/A,FALSE,"Hires";#N/A,#N/A,FALSE,"Assumptions"}</definedName>
    <definedName name="________kk1_1" hidden="1">{#N/A,#N/A,FALSE,"Assessment";#N/A,#N/A,FALSE,"Staffing";#N/A,#N/A,FALSE,"Hires";#N/A,#N/A,FALSE,"Assumptions"}</definedName>
    <definedName name="________kk1_2" localSheetId="12" hidden="1">{#N/A,#N/A,FALSE,"Assessment";#N/A,#N/A,FALSE,"Staffing";#N/A,#N/A,FALSE,"Hires";#N/A,#N/A,FALSE,"Assumptions"}</definedName>
    <definedName name="________kk1_2" localSheetId="13" hidden="1">{#N/A,#N/A,FALSE,"Assessment";#N/A,#N/A,FALSE,"Staffing";#N/A,#N/A,FALSE,"Hires";#N/A,#N/A,FALSE,"Assumptions"}</definedName>
    <definedName name="________kk1_2" localSheetId="14" hidden="1">{#N/A,#N/A,FALSE,"Assessment";#N/A,#N/A,FALSE,"Staffing";#N/A,#N/A,FALSE,"Hires";#N/A,#N/A,FALSE,"Assumptions"}</definedName>
    <definedName name="________kk1_2" localSheetId="15" hidden="1">{#N/A,#N/A,FALSE,"Assessment";#N/A,#N/A,FALSE,"Staffing";#N/A,#N/A,FALSE,"Hires";#N/A,#N/A,FALSE,"Assumptions"}</definedName>
    <definedName name="________kk1_2" localSheetId="16" hidden="1">{#N/A,#N/A,FALSE,"Assessment";#N/A,#N/A,FALSE,"Staffing";#N/A,#N/A,FALSE,"Hires";#N/A,#N/A,FALSE,"Assumptions"}</definedName>
    <definedName name="________kk1_2" localSheetId="17" hidden="1">{#N/A,#N/A,FALSE,"Assessment";#N/A,#N/A,FALSE,"Staffing";#N/A,#N/A,FALSE,"Hires";#N/A,#N/A,FALSE,"Assumptions"}</definedName>
    <definedName name="________kk1_2" localSheetId="18" hidden="1">{#N/A,#N/A,FALSE,"Assessment";#N/A,#N/A,FALSE,"Staffing";#N/A,#N/A,FALSE,"Hires";#N/A,#N/A,FALSE,"Assumptions"}</definedName>
    <definedName name="________kk1_2" localSheetId="19" hidden="1">{#N/A,#N/A,FALSE,"Assessment";#N/A,#N/A,FALSE,"Staffing";#N/A,#N/A,FALSE,"Hires";#N/A,#N/A,FALSE,"Assumptions"}</definedName>
    <definedName name="________kk1_2" hidden="1">{#N/A,#N/A,FALSE,"Assessment";#N/A,#N/A,FALSE,"Staffing";#N/A,#N/A,FALSE,"Hires";#N/A,#N/A,FALSE,"Assumptions"}</definedName>
    <definedName name="________kk1_3" localSheetId="12" hidden="1">{#N/A,#N/A,FALSE,"Assessment";#N/A,#N/A,FALSE,"Staffing";#N/A,#N/A,FALSE,"Hires";#N/A,#N/A,FALSE,"Assumptions"}</definedName>
    <definedName name="________kk1_3" localSheetId="13" hidden="1">{#N/A,#N/A,FALSE,"Assessment";#N/A,#N/A,FALSE,"Staffing";#N/A,#N/A,FALSE,"Hires";#N/A,#N/A,FALSE,"Assumptions"}</definedName>
    <definedName name="________kk1_3" localSheetId="14" hidden="1">{#N/A,#N/A,FALSE,"Assessment";#N/A,#N/A,FALSE,"Staffing";#N/A,#N/A,FALSE,"Hires";#N/A,#N/A,FALSE,"Assumptions"}</definedName>
    <definedName name="________kk1_3" localSheetId="15" hidden="1">{#N/A,#N/A,FALSE,"Assessment";#N/A,#N/A,FALSE,"Staffing";#N/A,#N/A,FALSE,"Hires";#N/A,#N/A,FALSE,"Assumptions"}</definedName>
    <definedName name="________kk1_3" localSheetId="16" hidden="1">{#N/A,#N/A,FALSE,"Assessment";#N/A,#N/A,FALSE,"Staffing";#N/A,#N/A,FALSE,"Hires";#N/A,#N/A,FALSE,"Assumptions"}</definedName>
    <definedName name="________kk1_3" localSheetId="17" hidden="1">{#N/A,#N/A,FALSE,"Assessment";#N/A,#N/A,FALSE,"Staffing";#N/A,#N/A,FALSE,"Hires";#N/A,#N/A,FALSE,"Assumptions"}</definedName>
    <definedName name="________kk1_3" localSheetId="18" hidden="1">{#N/A,#N/A,FALSE,"Assessment";#N/A,#N/A,FALSE,"Staffing";#N/A,#N/A,FALSE,"Hires";#N/A,#N/A,FALSE,"Assumptions"}</definedName>
    <definedName name="________kk1_3" localSheetId="19" hidden="1">{#N/A,#N/A,FALSE,"Assessment";#N/A,#N/A,FALSE,"Staffing";#N/A,#N/A,FALSE,"Hires";#N/A,#N/A,FALSE,"Assumptions"}</definedName>
    <definedName name="________kk1_3" hidden="1">{#N/A,#N/A,FALSE,"Assessment";#N/A,#N/A,FALSE,"Staffing";#N/A,#N/A,FALSE,"Hires";#N/A,#N/A,FALSE,"Assumptions"}</definedName>
    <definedName name="________kk1_4" localSheetId="12" hidden="1">{#N/A,#N/A,FALSE,"Assessment";#N/A,#N/A,FALSE,"Staffing";#N/A,#N/A,FALSE,"Hires";#N/A,#N/A,FALSE,"Assumptions"}</definedName>
    <definedName name="________kk1_4" localSheetId="13" hidden="1">{#N/A,#N/A,FALSE,"Assessment";#N/A,#N/A,FALSE,"Staffing";#N/A,#N/A,FALSE,"Hires";#N/A,#N/A,FALSE,"Assumptions"}</definedName>
    <definedName name="________kk1_4" localSheetId="14" hidden="1">{#N/A,#N/A,FALSE,"Assessment";#N/A,#N/A,FALSE,"Staffing";#N/A,#N/A,FALSE,"Hires";#N/A,#N/A,FALSE,"Assumptions"}</definedName>
    <definedName name="________kk1_4" localSheetId="15" hidden="1">{#N/A,#N/A,FALSE,"Assessment";#N/A,#N/A,FALSE,"Staffing";#N/A,#N/A,FALSE,"Hires";#N/A,#N/A,FALSE,"Assumptions"}</definedName>
    <definedName name="________kk1_4" localSheetId="16" hidden="1">{#N/A,#N/A,FALSE,"Assessment";#N/A,#N/A,FALSE,"Staffing";#N/A,#N/A,FALSE,"Hires";#N/A,#N/A,FALSE,"Assumptions"}</definedName>
    <definedName name="________kk1_4" localSheetId="17" hidden="1">{#N/A,#N/A,FALSE,"Assessment";#N/A,#N/A,FALSE,"Staffing";#N/A,#N/A,FALSE,"Hires";#N/A,#N/A,FALSE,"Assumptions"}</definedName>
    <definedName name="________kk1_4" localSheetId="18" hidden="1">{#N/A,#N/A,FALSE,"Assessment";#N/A,#N/A,FALSE,"Staffing";#N/A,#N/A,FALSE,"Hires";#N/A,#N/A,FALSE,"Assumptions"}</definedName>
    <definedName name="________kk1_4" localSheetId="19" hidden="1">{#N/A,#N/A,FALSE,"Assessment";#N/A,#N/A,FALSE,"Staffing";#N/A,#N/A,FALSE,"Hires";#N/A,#N/A,FALSE,"Assumptions"}</definedName>
    <definedName name="________kk1_4" hidden="1">{#N/A,#N/A,FALSE,"Assessment";#N/A,#N/A,FALSE,"Staffing";#N/A,#N/A,FALSE,"Hires";#N/A,#N/A,FALSE,"Assumptions"}</definedName>
    <definedName name="________KKK1" localSheetId="12" hidden="1">{#N/A,#N/A,FALSE,"Assessment";#N/A,#N/A,FALSE,"Staffing";#N/A,#N/A,FALSE,"Hires";#N/A,#N/A,FALSE,"Assumptions"}</definedName>
    <definedName name="________KKK1" localSheetId="13" hidden="1">{#N/A,#N/A,FALSE,"Assessment";#N/A,#N/A,FALSE,"Staffing";#N/A,#N/A,FALSE,"Hires";#N/A,#N/A,FALSE,"Assumptions"}</definedName>
    <definedName name="________KKK1" localSheetId="14" hidden="1">{#N/A,#N/A,FALSE,"Assessment";#N/A,#N/A,FALSE,"Staffing";#N/A,#N/A,FALSE,"Hires";#N/A,#N/A,FALSE,"Assumptions"}</definedName>
    <definedName name="________KKK1" localSheetId="15" hidden="1">{#N/A,#N/A,FALSE,"Assessment";#N/A,#N/A,FALSE,"Staffing";#N/A,#N/A,FALSE,"Hires";#N/A,#N/A,FALSE,"Assumptions"}</definedName>
    <definedName name="________KKK1" localSheetId="16" hidden="1">{#N/A,#N/A,FALSE,"Assessment";#N/A,#N/A,FALSE,"Staffing";#N/A,#N/A,FALSE,"Hires";#N/A,#N/A,FALSE,"Assumptions"}</definedName>
    <definedName name="________KKK1" localSheetId="17" hidden="1">{#N/A,#N/A,FALSE,"Assessment";#N/A,#N/A,FALSE,"Staffing";#N/A,#N/A,FALSE,"Hires";#N/A,#N/A,FALSE,"Assumptions"}</definedName>
    <definedName name="________KKK1" localSheetId="18" hidden="1">{#N/A,#N/A,FALSE,"Assessment";#N/A,#N/A,FALSE,"Staffing";#N/A,#N/A,FALSE,"Hires";#N/A,#N/A,FALSE,"Assumptions"}</definedName>
    <definedName name="________KKK1" localSheetId="19" hidden="1">{#N/A,#N/A,FALSE,"Assessment";#N/A,#N/A,FALSE,"Staffing";#N/A,#N/A,FALSE,"Hires";#N/A,#N/A,FALSE,"Assumptions"}</definedName>
    <definedName name="________KKK1" hidden="1">{#N/A,#N/A,FALSE,"Assessment";#N/A,#N/A,FALSE,"Staffing";#N/A,#N/A,FALSE,"Hires";#N/A,#N/A,FALSE,"Assumptions"}</definedName>
    <definedName name="________KKK1_1" localSheetId="12" hidden="1">{#N/A,#N/A,FALSE,"Assessment";#N/A,#N/A,FALSE,"Staffing";#N/A,#N/A,FALSE,"Hires";#N/A,#N/A,FALSE,"Assumptions"}</definedName>
    <definedName name="________KKK1_1" localSheetId="13" hidden="1">{#N/A,#N/A,FALSE,"Assessment";#N/A,#N/A,FALSE,"Staffing";#N/A,#N/A,FALSE,"Hires";#N/A,#N/A,FALSE,"Assumptions"}</definedName>
    <definedName name="________KKK1_1" localSheetId="14" hidden="1">{#N/A,#N/A,FALSE,"Assessment";#N/A,#N/A,FALSE,"Staffing";#N/A,#N/A,FALSE,"Hires";#N/A,#N/A,FALSE,"Assumptions"}</definedName>
    <definedName name="________KKK1_1" localSheetId="15" hidden="1">{#N/A,#N/A,FALSE,"Assessment";#N/A,#N/A,FALSE,"Staffing";#N/A,#N/A,FALSE,"Hires";#N/A,#N/A,FALSE,"Assumptions"}</definedName>
    <definedName name="________KKK1_1" localSheetId="16" hidden="1">{#N/A,#N/A,FALSE,"Assessment";#N/A,#N/A,FALSE,"Staffing";#N/A,#N/A,FALSE,"Hires";#N/A,#N/A,FALSE,"Assumptions"}</definedName>
    <definedName name="________KKK1_1" localSheetId="17" hidden="1">{#N/A,#N/A,FALSE,"Assessment";#N/A,#N/A,FALSE,"Staffing";#N/A,#N/A,FALSE,"Hires";#N/A,#N/A,FALSE,"Assumptions"}</definedName>
    <definedName name="________KKK1_1" localSheetId="18" hidden="1">{#N/A,#N/A,FALSE,"Assessment";#N/A,#N/A,FALSE,"Staffing";#N/A,#N/A,FALSE,"Hires";#N/A,#N/A,FALSE,"Assumptions"}</definedName>
    <definedName name="________KKK1_1" localSheetId="19" hidden="1">{#N/A,#N/A,FALSE,"Assessment";#N/A,#N/A,FALSE,"Staffing";#N/A,#N/A,FALSE,"Hires";#N/A,#N/A,FALSE,"Assumptions"}</definedName>
    <definedName name="________KKK1_1" hidden="1">{#N/A,#N/A,FALSE,"Assessment";#N/A,#N/A,FALSE,"Staffing";#N/A,#N/A,FALSE,"Hires";#N/A,#N/A,FALSE,"Assumptions"}</definedName>
    <definedName name="________KKK1_2" localSheetId="12" hidden="1">{#N/A,#N/A,FALSE,"Assessment";#N/A,#N/A,FALSE,"Staffing";#N/A,#N/A,FALSE,"Hires";#N/A,#N/A,FALSE,"Assumptions"}</definedName>
    <definedName name="________KKK1_2" localSheetId="13" hidden="1">{#N/A,#N/A,FALSE,"Assessment";#N/A,#N/A,FALSE,"Staffing";#N/A,#N/A,FALSE,"Hires";#N/A,#N/A,FALSE,"Assumptions"}</definedName>
    <definedName name="________KKK1_2" localSheetId="14" hidden="1">{#N/A,#N/A,FALSE,"Assessment";#N/A,#N/A,FALSE,"Staffing";#N/A,#N/A,FALSE,"Hires";#N/A,#N/A,FALSE,"Assumptions"}</definedName>
    <definedName name="________KKK1_2" localSheetId="15" hidden="1">{#N/A,#N/A,FALSE,"Assessment";#N/A,#N/A,FALSE,"Staffing";#N/A,#N/A,FALSE,"Hires";#N/A,#N/A,FALSE,"Assumptions"}</definedName>
    <definedName name="________KKK1_2" localSheetId="16" hidden="1">{#N/A,#N/A,FALSE,"Assessment";#N/A,#N/A,FALSE,"Staffing";#N/A,#N/A,FALSE,"Hires";#N/A,#N/A,FALSE,"Assumptions"}</definedName>
    <definedName name="________KKK1_2" localSheetId="17" hidden="1">{#N/A,#N/A,FALSE,"Assessment";#N/A,#N/A,FALSE,"Staffing";#N/A,#N/A,FALSE,"Hires";#N/A,#N/A,FALSE,"Assumptions"}</definedName>
    <definedName name="________KKK1_2" localSheetId="18" hidden="1">{#N/A,#N/A,FALSE,"Assessment";#N/A,#N/A,FALSE,"Staffing";#N/A,#N/A,FALSE,"Hires";#N/A,#N/A,FALSE,"Assumptions"}</definedName>
    <definedName name="________KKK1_2" localSheetId="19" hidden="1">{#N/A,#N/A,FALSE,"Assessment";#N/A,#N/A,FALSE,"Staffing";#N/A,#N/A,FALSE,"Hires";#N/A,#N/A,FALSE,"Assumptions"}</definedName>
    <definedName name="________KKK1_2" hidden="1">{#N/A,#N/A,FALSE,"Assessment";#N/A,#N/A,FALSE,"Staffing";#N/A,#N/A,FALSE,"Hires";#N/A,#N/A,FALSE,"Assumptions"}</definedName>
    <definedName name="________KKK1_3" localSheetId="12" hidden="1">{#N/A,#N/A,FALSE,"Assessment";#N/A,#N/A,FALSE,"Staffing";#N/A,#N/A,FALSE,"Hires";#N/A,#N/A,FALSE,"Assumptions"}</definedName>
    <definedName name="________KKK1_3" localSheetId="13" hidden="1">{#N/A,#N/A,FALSE,"Assessment";#N/A,#N/A,FALSE,"Staffing";#N/A,#N/A,FALSE,"Hires";#N/A,#N/A,FALSE,"Assumptions"}</definedName>
    <definedName name="________KKK1_3" localSheetId="14" hidden="1">{#N/A,#N/A,FALSE,"Assessment";#N/A,#N/A,FALSE,"Staffing";#N/A,#N/A,FALSE,"Hires";#N/A,#N/A,FALSE,"Assumptions"}</definedName>
    <definedName name="________KKK1_3" localSheetId="15" hidden="1">{#N/A,#N/A,FALSE,"Assessment";#N/A,#N/A,FALSE,"Staffing";#N/A,#N/A,FALSE,"Hires";#N/A,#N/A,FALSE,"Assumptions"}</definedName>
    <definedName name="________KKK1_3" localSheetId="16" hidden="1">{#N/A,#N/A,FALSE,"Assessment";#N/A,#N/A,FALSE,"Staffing";#N/A,#N/A,FALSE,"Hires";#N/A,#N/A,FALSE,"Assumptions"}</definedName>
    <definedName name="________KKK1_3" localSheetId="17" hidden="1">{#N/A,#N/A,FALSE,"Assessment";#N/A,#N/A,FALSE,"Staffing";#N/A,#N/A,FALSE,"Hires";#N/A,#N/A,FALSE,"Assumptions"}</definedName>
    <definedName name="________KKK1_3" localSheetId="18" hidden="1">{#N/A,#N/A,FALSE,"Assessment";#N/A,#N/A,FALSE,"Staffing";#N/A,#N/A,FALSE,"Hires";#N/A,#N/A,FALSE,"Assumptions"}</definedName>
    <definedName name="________KKK1_3" localSheetId="19" hidden="1">{#N/A,#N/A,FALSE,"Assessment";#N/A,#N/A,FALSE,"Staffing";#N/A,#N/A,FALSE,"Hires";#N/A,#N/A,FALSE,"Assumptions"}</definedName>
    <definedName name="________KKK1_3" hidden="1">{#N/A,#N/A,FALSE,"Assessment";#N/A,#N/A,FALSE,"Staffing";#N/A,#N/A,FALSE,"Hires";#N/A,#N/A,FALSE,"Assumptions"}</definedName>
    <definedName name="________KKK1_4" localSheetId="12" hidden="1">{#N/A,#N/A,FALSE,"Assessment";#N/A,#N/A,FALSE,"Staffing";#N/A,#N/A,FALSE,"Hires";#N/A,#N/A,FALSE,"Assumptions"}</definedName>
    <definedName name="________KKK1_4" localSheetId="13" hidden="1">{#N/A,#N/A,FALSE,"Assessment";#N/A,#N/A,FALSE,"Staffing";#N/A,#N/A,FALSE,"Hires";#N/A,#N/A,FALSE,"Assumptions"}</definedName>
    <definedName name="________KKK1_4" localSheetId="14" hidden="1">{#N/A,#N/A,FALSE,"Assessment";#N/A,#N/A,FALSE,"Staffing";#N/A,#N/A,FALSE,"Hires";#N/A,#N/A,FALSE,"Assumptions"}</definedName>
    <definedName name="________KKK1_4" localSheetId="15" hidden="1">{#N/A,#N/A,FALSE,"Assessment";#N/A,#N/A,FALSE,"Staffing";#N/A,#N/A,FALSE,"Hires";#N/A,#N/A,FALSE,"Assumptions"}</definedName>
    <definedName name="________KKK1_4" localSheetId="16" hidden="1">{#N/A,#N/A,FALSE,"Assessment";#N/A,#N/A,FALSE,"Staffing";#N/A,#N/A,FALSE,"Hires";#N/A,#N/A,FALSE,"Assumptions"}</definedName>
    <definedName name="________KKK1_4" localSheetId="17" hidden="1">{#N/A,#N/A,FALSE,"Assessment";#N/A,#N/A,FALSE,"Staffing";#N/A,#N/A,FALSE,"Hires";#N/A,#N/A,FALSE,"Assumptions"}</definedName>
    <definedName name="________KKK1_4" localSheetId="18" hidden="1">{#N/A,#N/A,FALSE,"Assessment";#N/A,#N/A,FALSE,"Staffing";#N/A,#N/A,FALSE,"Hires";#N/A,#N/A,FALSE,"Assumptions"}</definedName>
    <definedName name="________KKK1_4" localSheetId="19" hidden="1">{#N/A,#N/A,FALSE,"Assessment";#N/A,#N/A,FALSE,"Staffing";#N/A,#N/A,FALSE,"Hires";#N/A,#N/A,FALSE,"Assumptions"}</definedName>
    <definedName name="________KKK1_4" hidden="1">{#N/A,#N/A,FALSE,"Assessment";#N/A,#N/A,FALSE,"Staffing";#N/A,#N/A,FALSE,"Hires";#N/A,#N/A,FALSE,"Assumptions"}</definedName>
    <definedName name="________w2" localSheetId="12" hidden="1">{"Model Summary",#N/A,FALSE,"Print Chart";"Holdco",#N/A,FALSE,"Print Chart";"Genco",#N/A,FALSE,"Print Chart";"Servco",#N/A,FALSE,"Print Chart";"Genco_Detail",#N/A,FALSE,"Summary Financials";"Servco_Detail",#N/A,FALSE,"Summary Financials"}</definedName>
    <definedName name="________w2" localSheetId="13" hidden="1">{"Model Summary",#N/A,FALSE,"Print Chart";"Holdco",#N/A,FALSE,"Print Chart";"Genco",#N/A,FALSE,"Print Chart";"Servco",#N/A,FALSE,"Print Chart";"Genco_Detail",#N/A,FALSE,"Summary Financials";"Servco_Detail",#N/A,FALSE,"Summary Financials"}</definedName>
    <definedName name="________w2" localSheetId="14" hidden="1">{"Model Summary",#N/A,FALSE,"Print Chart";"Holdco",#N/A,FALSE,"Print Chart";"Genco",#N/A,FALSE,"Print Chart";"Servco",#N/A,FALSE,"Print Chart";"Genco_Detail",#N/A,FALSE,"Summary Financials";"Servco_Detail",#N/A,FALSE,"Summary Financials"}</definedName>
    <definedName name="________w2" localSheetId="15" hidden="1">{"Model Summary",#N/A,FALSE,"Print Chart";"Holdco",#N/A,FALSE,"Print Chart";"Genco",#N/A,FALSE,"Print Chart";"Servco",#N/A,FALSE,"Print Chart";"Genco_Detail",#N/A,FALSE,"Summary Financials";"Servco_Detail",#N/A,FALSE,"Summary Financials"}</definedName>
    <definedName name="________w2" localSheetId="16" hidden="1">{"Model Summary",#N/A,FALSE,"Print Chart";"Holdco",#N/A,FALSE,"Print Chart";"Genco",#N/A,FALSE,"Print Chart";"Servco",#N/A,FALSE,"Print Chart";"Genco_Detail",#N/A,FALSE,"Summary Financials";"Servco_Detail",#N/A,FALSE,"Summary Financials"}</definedName>
    <definedName name="________w2" localSheetId="17" hidden="1">{"Model Summary",#N/A,FALSE,"Print Chart";"Holdco",#N/A,FALSE,"Print Chart";"Genco",#N/A,FALSE,"Print Chart";"Servco",#N/A,FALSE,"Print Chart";"Genco_Detail",#N/A,FALSE,"Summary Financials";"Servco_Detail",#N/A,FALSE,"Summary Financials"}</definedName>
    <definedName name="________w2" localSheetId="18" hidden="1">{"Model Summary",#N/A,FALSE,"Print Chart";"Holdco",#N/A,FALSE,"Print Chart";"Genco",#N/A,FALSE,"Print Chart";"Servco",#N/A,FALSE,"Print Chart";"Genco_Detail",#N/A,FALSE,"Summary Financials";"Servco_Detail",#N/A,FALSE,"Summary Financials"}</definedName>
    <definedName name="________w2" localSheetId="19"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2_1" localSheetId="12" hidden="1">{"Model Summary",#N/A,FALSE,"Print Chart";"Holdco",#N/A,FALSE,"Print Chart";"Genco",#N/A,FALSE,"Print Chart";"Servco",#N/A,FALSE,"Print Chart";"Genco_Detail",#N/A,FALSE,"Summary Financials";"Servco_Detail",#N/A,FALSE,"Summary Financials"}</definedName>
    <definedName name="________w2_1" localSheetId="13" hidden="1">{"Model Summary",#N/A,FALSE,"Print Chart";"Holdco",#N/A,FALSE,"Print Chart";"Genco",#N/A,FALSE,"Print Chart";"Servco",#N/A,FALSE,"Print Chart";"Genco_Detail",#N/A,FALSE,"Summary Financials";"Servco_Detail",#N/A,FALSE,"Summary Financials"}</definedName>
    <definedName name="________w2_1" localSheetId="14" hidden="1">{"Model Summary",#N/A,FALSE,"Print Chart";"Holdco",#N/A,FALSE,"Print Chart";"Genco",#N/A,FALSE,"Print Chart";"Servco",#N/A,FALSE,"Print Chart";"Genco_Detail",#N/A,FALSE,"Summary Financials";"Servco_Detail",#N/A,FALSE,"Summary Financials"}</definedName>
    <definedName name="________w2_1" localSheetId="15" hidden="1">{"Model Summary",#N/A,FALSE,"Print Chart";"Holdco",#N/A,FALSE,"Print Chart";"Genco",#N/A,FALSE,"Print Chart";"Servco",#N/A,FALSE,"Print Chart";"Genco_Detail",#N/A,FALSE,"Summary Financials";"Servco_Detail",#N/A,FALSE,"Summary Financials"}</definedName>
    <definedName name="________w2_1" localSheetId="16" hidden="1">{"Model Summary",#N/A,FALSE,"Print Chart";"Holdco",#N/A,FALSE,"Print Chart";"Genco",#N/A,FALSE,"Print Chart";"Servco",#N/A,FALSE,"Print Chart";"Genco_Detail",#N/A,FALSE,"Summary Financials";"Servco_Detail",#N/A,FALSE,"Summary Financials"}</definedName>
    <definedName name="________w2_1" localSheetId="17" hidden="1">{"Model Summary",#N/A,FALSE,"Print Chart";"Holdco",#N/A,FALSE,"Print Chart";"Genco",#N/A,FALSE,"Print Chart";"Servco",#N/A,FALSE,"Print Chart";"Genco_Detail",#N/A,FALSE,"Summary Financials";"Servco_Detail",#N/A,FALSE,"Summary Financials"}</definedName>
    <definedName name="________w2_1" localSheetId="18" hidden="1">{"Model Summary",#N/A,FALSE,"Print Chart";"Holdco",#N/A,FALSE,"Print Chart";"Genco",#N/A,FALSE,"Print Chart";"Servco",#N/A,FALSE,"Print Chart";"Genco_Detail",#N/A,FALSE,"Summary Financials";"Servco_Detail",#N/A,FALSE,"Summary Financials"}</definedName>
    <definedName name="________w2_1" localSheetId="19" hidden="1">{"Model Summary",#N/A,FALSE,"Print Chart";"Holdco",#N/A,FALSE,"Print Chart";"Genco",#N/A,FALSE,"Print Chart";"Servco",#N/A,FALSE,"Print Chart";"Genco_Detail",#N/A,FALSE,"Summary Financials";"Servco_Detail",#N/A,FALSE,"Summary Financials"}</definedName>
    <definedName name="________w2_1" hidden="1">{"Model Summary",#N/A,FALSE,"Print Chart";"Holdco",#N/A,FALSE,"Print Chart";"Genco",#N/A,FALSE,"Print Chart";"Servco",#N/A,FALSE,"Print Chart";"Genco_Detail",#N/A,FALSE,"Summary Financials";"Servco_Detail",#N/A,FALSE,"Summary Financials"}</definedName>
    <definedName name="________w2_2" localSheetId="12" hidden="1">{"Model Summary",#N/A,FALSE,"Print Chart";"Holdco",#N/A,FALSE,"Print Chart";"Genco",#N/A,FALSE,"Print Chart";"Servco",#N/A,FALSE,"Print Chart";"Genco_Detail",#N/A,FALSE,"Summary Financials";"Servco_Detail",#N/A,FALSE,"Summary Financials"}</definedName>
    <definedName name="________w2_2" localSheetId="13" hidden="1">{"Model Summary",#N/A,FALSE,"Print Chart";"Holdco",#N/A,FALSE,"Print Chart";"Genco",#N/A,FALSE,"Print Chart";"Servco",#N/A,FALSE,"Print Chart";"Genco_Detail",#N/A,FALSE,"Summary Financials";"Servco_Detail",#N/A,FALSE,"Summary Financials"}</definedName>
    <definedName name="________w2_2" localSheetId="14" hidden="1">{"Model Summary",#N/A,FALSE,"Print Chart";"Holdco",#N/A,FALSE,"Print Chart";"Genco",#N/A,FALSE,"Print Chart";"Servco",#N/A,FALSE,"Print Chart";"Genco_Detail",#N/A,FALSE,"Summary Financials";"Servco_Detail",#N/A,FALSE,"Summary Financials"}</definedName>
    <definedName name="________w2_2" localSheetId="15" hidden="1">{"Model Summary",#N/A,FALSE,"Print Chart";"Holdco",#N/A,FALSE,"Print Chart";"Genco",#N/A,FALSE,"Print Chart";"Servco",#N/A,FALSE,"Print Chart";"Genco_Detail",#N/A,FALSE,"Summary Financials";"Servco_Detail",#N/A,FALSE,"Summary Financials"}</definedName>
    <definedName name="________w2_2" localSheetId="16" hidden="1">{"Model Summary",#N/A,FALSE,"Print Chart";"Holdco",#N/A,FALSE,"Print Chart";"Genco",#N/A,FALSE,"Print Chart";"Servco",#N/A,FALSE,"Print Chart";"Genco_Detail",#N/A,FALSE,"Summary Financials";"Servco_Detail",#N/A,FALSE,"Summary Financials"}</definedName>
    <definedName name="________w2_2" localSheetId="17" hidden="1">{"Model Summary",#N/A,FALSE,"Print Chart";"Holdco",#N/A,FALSE,"Print Chart";"Genco",#N/A,FALSE,"Print Chart";"Servco",#N/A,FALSE,"Print Chart";"Genco_Detail",#N/A,FALSE,"Summary Financials";"Servco_Detail",#N/A,FALSE,"Summary Financials"}</definedName>
    <definedName name="________w2_2" localSheetId="18" hidden="1">{"Model Summary",#N/A,FALSE,"Print Chart";"Holdco",#N/A,FALSE,"Print Chart";"Genco",#N/A,FALSE,"Print Chart";"Servco",#N/A,FALSE,"Print Chart";"Genco_Detail",#N/A,FALSE,"Summary Financials";"Servco_Detail",#N/A,FALSE,"Summary Financials"}</definedName>
    <definedName name="________w2_2" localSheetId="19" hidden="1">{"Model Summary",#N/A,FALSE,"Print Chart";"Holdco",#N/A,FALSE,"Print Chart";"Genco",#N/A,FALSE,"Print Chart";"Servco",#N/A,FALSE,"Print Chart";"Genco_Detail",#N/A,FALSE,"Summary Financials";"Servco_Detail",#N/A,FALSE,"Summary Financials"}</definedName>
    <definedName name="________w2_2" hidden="1">{"Model Summary",#N/A,FALSE,"Print Chart";"Holdco",#N/A,FALSE,"Print Chart";"Genco",#N/A,FALSE,"Print Chart";"Servco",#N/A,FALSE,"Print Chart";"Genco_Detail",#N/A,FALSE,"Summary Financials";"Servco_Detail",#N/A,FALSE,"Summary Financials"}</definedName>
    <definedName name="________w2_3" localSheetId="12" hidden="1">{"Model Summary",#N/A,FALSE,"Print Chart";"Holdco",#N/A,FALSE,"Print Chart";"Genco",#N/A,FALSE,"Print Chart";"Servco",#N/A,FALSE,"Print Chart";"Genco_Detail",#N/A,FALSE,"Summary Financials";"Servco_Detail",#N/A,FALSE,"Summary Financials"}</definedName>
    <definedName name="________w2_3" localSheetId="13" hidden="1">{"Model Summary",#N/A,FALSE,"Print Chart";"Holdco",#N/A,FALSE,"Print Chart";"Genco",#N/A,FALSE,"Print Chart";"Servco",#N/A,FALSE,"Print Chart";"Genco_Detail",#N/A,FALSE,"Summary Financials";"Servco_Detail",#N/A,FALSE,"Summary Financials"}</definedName>
    <definedName name="________w2_3" localSheetId="14" hidden="1">{"Model Summary",#N/A,FALSE,"Print Chart";"Holdco",#N/A,FALSE,"Print Chart";"Genco",#N/A,FALSE,"Print Chart";"Servco",#N/A,FALSE,"Print Chart";"Genco_Detail",#N/A,FALSE,"Summary Financials";"Servco_Detail",#N/A,FALSE,"Summary Financials"}</definedName>
    <definedName name="________w2_3" localSheetId="15" hidden="1">{"Model Summary",#N/A,FALSE,"Print Chart";"Holdco",#N/A,FALSE,"Print Chart";"Genco",#N/A,FALSE,"Print Chart";"Servco",#N/A,FALSE,"Print Chart";"Genco_Detail",#N/A,FALSE,"Summary Financials";"Servco_Detail",#N/A,FALSE,"Summary Financials"}</definedName>
    <definedName name="________w2_3" localSheetId="16" hidden="1">{"Model Summary",#N/A,FALSE,"Print Chart";"Holdco",#N/A,FALSE,"Print Chart";"Genco",#N/A,FALSE,"Print Chart";"Servco",#N/A,FALSE,"Print Chart";"Genco_Detail",#N/A,FALSE,"Summary Financials";"Servco_Detail",#N/A,FALSE,"Summary Financials"}</definedName>
    <definedName name="________w2_3" localSheetId="17" hidden="1">{"Model Summary",#N/A,FALSE,"Print Chart";"Holdco",#N/A,FALSE,"Print Chart";"Genco",#N/A,FALSE,"Print Chart";"Servco",#N/A,FALSE,"Print Chart";"Genco_Detail",#N/A,FALSE,"Summary Financials";"Servco_Detail",#N/A,FALSE,"Summary Financials"}</definedName>
    <definedName name="________w2_3" localSheetId="18" hidden="1">{"Model Summary",#N/A,FALSE,"Print Chart";"Holdco",#N/A,FALSE,"Print Chart";"Genco",#N/A,FALSE,"Print Chart";"Servco",#N/A,FALSE,"Print Chart";"Genco_Detail",#N/A,FALSE,"Summary Financials";"Servco_Detail",#N/A,FALSE,"Summary Financials"}</definedName>
    <definedName name="________w2_3" localSheetId="19" hidden="1">{"Model Summary",#N/A,FALSE,"Print Chart";"Holdco",#N/A,FALSE,"Print Chart";"Genco",#N/A,FALSE,"Print Chart";"Servco",#N/A,FALSE,"Print Chart";"Genco_Detail",#N/A,FALSE,"Summary Financials";"Servco_Detail",#N/A,FALSE,"Summary Financials"}</definedName>
    <definedName name="________w2_3" hidden="1">{"Model Summary",#N/A,FALSE,"Print Chart";"Holdco",#N/A,FALSE,"Print Chart";"Genco",#N/A,FALSE,"Print Chart";"Servco",#N/A,FALSE,"Print Chart";"Genco_Detail",#N/A,FALSE,"Summary Financials";"Servco_Detail",#N/A,FALSE,"Summary Financials"}</definedName>
    <definedName name="________w2_4" localSheetId="12" hidden="1">{"Model Summary",#N/A,FALSE,"Print Chart";"Holdco",#N/A,FALSE,"Print Chart";"Genco",#N/A,FALSE,"Print Chart";"Servco",#N/A,FALSE,"Print Chart";"Genco_Detail",#N/A,FALSE,"Summary Financials";"Servco_Detail",#N/A,FALSE,"Summary Financials"}</definedName>
    <definedName name="________w2_4" localSheetId="13" hidden="1">{"Model Summary",#N/A,FALSE,"Print Chart";"Holdco",#N/A,FALSE,"Print Chart";"Genco",#N/A,FALSE,"Print Chart";"Servco",#N/A,FALSE,"Print Chart";"Genco_Detail",#N/A,FALSE,"Summary Financials";"Servco_Detail",#N/A,FALSE,"Summary Financials"}</definedName>
    <definedName name="________w2_4" localSheetId="14" hidden="1">{"Model Summary",#N/A,FALSE,"Print Chart";"Holdco",#N/A,FALSE,"Print Chart";"Genco",#N/A,FALSE,"Print Chart";"Servco",#N/A,FALSE,"Print Chart";"Genco_Detail",#N/A,FALSE,"Summary Financials";"Servco_Detail",#N/A,FALSE,"Summary Financials"}</definedName>
    <definedName name="________w2_4" localSheetId="15" hidden="1">{"Model Summary",#N/A,FALSE,"Print Chart";"Holdco",#N/A,FALSE,"Print Chart";"Genco",#N/A,FALSE,"Print Chart";"Servco",#N/A,FALSE,"Print Chart";"Genco_Detail",#N/A,FALSE,"Summary Financials";"Servco_Detail",#N/A,FALSE,"Summary Financials"}</definedName>
    <definedName name="________w2_4" localSheetId="16" hidden="1">{"Model Summary",#N/A,FALSE,"Print Chart";"Holdco",#N/A,FALSE,"Print Chart";"Genco",#N/A,FALSE,"Print Chart";"Servco",#N/A,FALSE,"Print Chart";"Genco_Detail",#N/A,FALSE,"Summary Financials";"Servco_Detail",#N/A,FALSE,"Summary Financials"}</definedName>
    <definedName name="________w2_4" localSheetId="17" hidden="1">{"Model Summary",#N/A,FALSE,"Print Chart";"Holdco",#N/A,FALSE,"Print Chart";"Genco",#N/A,FALSE,"Print Chart";"Servco",#N/A,FALSE,"Print Chart";"Genco_Detail",#N/A,FALSE,"Summary Financials";"Servco_Detail",#N/A,FALSE,"Summary Financials"}</definedName>
    <definedName name="________w2_4" localSheetId="18" hidden="1">{"Model Summary",#N/A,FALSE,"Print Chart";"Holdco",#N/A,FALSE,"Print Chart";"Genco",#N/A,FALSE,"Print Chart";"Servco",#N/A,FALSE,"Print Chart";"Genco_Detail",#N/A,FALSE,"Summary Financials";"Servco_Detail",#N/A,FALSE,"Summary Financials"}</definedName>
    <definedName name="________w2_4" localSheetId="19" hidden="1">{"Model Summary",#N/A,FALSE,"Print Chart";"Holdco",#N/A,FALSE,"Print Chart";"Genco",#N/A,FALSE,"Print Chart";"Servco",#N/A,FALSE,"Print Chart";"Genco_Detail",#N/A,FALSE,"Summary Financials";"Servco_Detail",#N/A,FALSE,"Summary Financials"}</definedName>
    <definedName name="________w2_4" hidden="1">{"Model Summary",#N/A,FALSE,"Print Chart";"Holdco",#N/A,FALSE,"Print Chart";"Genco",#N/A,FALSE,"Print Chart";"Servco",#N/A,FALSE,"Print Chart";"Genco_Detail",#N/A,FALSE,"Summary Financials";"Servco_Detail",#N/A,FALSE,"Summary Financials"}</definedName>
    <definedName name="________wr6" localSheetId="12" hidden="1">{"Model Summary",#N/A,FALSE,"Print Chart";"Holdco",#N/A,FALSE,"Print Chart";"Genco",#N/A,FALSE,"Print Chart";"Servco",#N/A,FALSE,"Print Chart";"Genco_Detail",#N/A,FALSE,"Summary Financials";"Servco_Detail",#N/A,FALSE,"Summary Financials"}</definedName>
    <definedName name="________wr6" localSheetId="13" hidden="1">{"Model Summary",#N/A,FALSE,"Print Chart";"Holdco",#N/A,FALSE,"Print Chart";"Genco",#N/A,FALSE,"Print Chart";"Servco",#N/A,FALSE,"Print Chart";"Genco_Detail",#N/A,FALSE,"Summary Financials";"Servco_Detail",#N/A,FALSE,"Summary Financials"}</definedName>
    <definedName name="________wr6" localSheetId="14"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localSheetId="16" hidden="1">{"Model Summary",#N/A,FALSE,"Print Chart";"Holdco",#N/A,FALSE,"Print Chart";"Genco",#N/A,FALSE,"Print Chart";"Servco",#N/A,FALSE,"Print Chart";"Genco_Detail",#N/A,FALSE,"Summary Financials";"Servco_Detail",#N/A,FALSE,"Summary Financials"}</definedName>
    <definedName name="________wr6" localSheetId="17" hidden="1">{"Model Summary",#N/A,FALSE,"Print Chart";"Holdco",#N/A,FALSE,"Print Chart";"Genco",#N/A,FALSE,"Print Chart";"Servco",#N/A,FALSE,"Print Chart";"Genco_Detail",#N/A,FALSE,"Summary Financials";"Servco_Detail",#N/A,FALSE,"Summary Financials"}</definedName>
    <definedName name="________wr6" localSheetId="18" hidden="1">{"Model Summary",#N/A,FALSE,"Print Chart";"Holdco",#N/A,FALSE,"Print Chart";"Genco",#N/A,FALSE,"Print Chart";"Servco",#N/A,FALSE,"Print Chart";"Genco_Detail",#N/A,FALSE,"Summary Financials";"Servco_Detail",#N/A,FALSE,"Summary Financials"}</definedName>
    <definedName name="________wr6" localSheetId="19"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6_1" localSheetId="12" hidden="1">{"Model Summary",#N/A,FALSE,"Print Chart";"Holdco",#N/A,FALSE,"Print Chart";"Genco",#N/A,FALSE,"Print Chart";"Servco",#N/A,FALSE,"Print Chart";"Genco_Detail",#N/A,FALSE,"Summary Financials";"Servco_Detail",#N/A,FALSE,"Summary Financials"}</definedName>
    <definedName name="________wr6_1" localSheetId="13" hidden="1">{"Model Summary",#N/A,FALSE,"Print Chart";"Holdco",#N/A,FALSE,"Print Chart";"Genco",#N/A,FALSE,"Print Chart";"Servco",#N/A,FALSE,"Print Chart";"Genco_Detail",#N/A,FALSE,"Summary Financials";"Servco_Detail",#N/A,FALSE,"Summary Financials"}</definedName>
    <definedName name="________wr6_1" localSheetId="14" hidden="1">{"Model Summary",#N/A,FALSE,"Print Chart";"Holdco",#N/A,FALSE,"Print Chart";"Genco",#N/A,FALSE,"Print Chart";"Servco",#N/A,FALSE,"Print Chart";"Genco_Detail",#N/A,FALSE,"Summary Financials";"Servco_Detail",#N/A,FALSE,"Summary Financials"}</definedName>
    <definedName name="________wr6_1" localSheetId="15" hidden="1">{"Model Summary",#N/A,FALSE,"Print Chart";"Holdco",#N/A,FALSE,"Print Chart";"Genco",#N/A,FALSE,"Print Chart";"Servco",#N/A,FALSE,"Print Chart";"Genco_Detail",#N/A,FALSE,"Summary Financials";"Servco_Detail",#N/A,FALSE,"Summary Financials"}</definedName>
    <definedName name="________wr6_1" localSheetId="16" hidden="1">{"Model Summary",#N/A,FALSE,"Print Chart";"Holdco",#N/A,FALSE,"Print Chart";"Genco",#N/A,FALSE,"Print Chart";"Servco",#N/A,FALSE,"Print Chart";"Genco_Detail",#N/A,FALSE,"Summary Financials";"Servco_Detail",#N/A,FALSE,"Summary Financials"}</definedName>
    <definedName name="________wr6_1" localSheetId="17" hidden="1">{"Model Summary",#N/A,FALSE,"Print Chart";"Holdco",#N/A,FALSE,"Print Chart";"Genco",#N/A,FALSE,"Print Chart";"Servco",#N/A,FALSE,"Print Chart";"Genco_Detail",#N/A,FALSE,"Summary Financials";"Servco_Detail",#N/A,FALSE,"Summary Financials"}</definedName>
    <definedName name="________wr6_1" localSheetId="18" hidden="1">{"Model Summary",#N/A,FALSE,"Print Chart";"Holdco",#N/A,FALSE,"Print Chart";"Genco",#N/A,FALSE,"Print Chart";"Servco",#N/A,FALSE,"Print Chart";"Genco_Detail",#N/A,FALSE,"Summary Financials";"Servco_Detail",#N/A,FALSE,"Summary Financials"}</definedName>
    <definedName name="________wr6_1" localSheetId="19" hidden="1">{"Model Summary",#N/A,FALSE,"Print Chart";"Holdco",#N/A,FALSE,"Print Chart";"Genco",#N/A,FALSE,"Print Chart";"Servco",#N/A,FALSE,"Print Chart";"Genco_Detail",#N/A,FALSE,"Summary Financials";"Servco_Detail",#N/A,FALSE,"Summary Financials"}</definedName>
    <definedName name="________wr6_1" hidden="1">{"Model Summary",#N/A,FALSE,"Print Chart";"Holdco",#N/A,FALSE,"Print Chart";"Genco",#N/A,FALSE,"Print Chart";"Servco",#N/A,FALSE,"Print Chart";"Genco_Detail",#N/A,FALSE,"Summary Financials";"Servco_Detail",#N/A,FALSE,"Summary Financials"}</definedName>
    <definedName name="________wr6_2" localSheetId="12" hidden="1">{"Model Summary",#N/A,FALSE,"Print Chart";"Holdco",#N/A,FALSE,"Print Chart";"Genco",#N/A,FALSE,"Print Chart";"Servco",#N/A,FALSE,"Print Chart";"Genco_Detail",#N/A,FALSE,"Summary Financials";"Servco_Detail",#N/A,FALSE,"Summary Financials"}</definedName>
    <definedName name="________wr6_2" localSheetId="13" hidden="1">{"Model Summary",#N/A,FALSE,"Print Chart";"Holdco",#N/A,FALSE,"Print Chart";"Genco",#N/A,FALSE,"Print Chart";"Servco",#N/A,FALSE,"Print Chart";"Genco_Detail",#N/A,FALSE,"Summary Financials";"Servco_Detail",#N/A,FALSE,"Summary Financials"}</definedName>
    <definedName name="________wr6_2" localSheetId="14" hidden="1">{"Model Summary",#N/A,FALSE,"Print Chart";"Holdco",#N/A,FALSE,"Print Chart";"Genco",#N/A,FALSE,"Print Chart";"Servco",#N/A,FALSE,"Print Chart";"Genco_Detail",#N/A,FALSE,"Summary Financials";"Servco_Detail",#N/A,FALSE,"Summary Financials"}</definedName>
    <definedName name="________wr6_2" localSheetId="15" hidden="1">{"Model Summary",#N/A,FALSE,"Print Chart";"Holdco",#N/A,FALSE,"Print Chart";"Genco",#N/A,FALSE,"Print Chart";"Servco",#N/A,FALSE,"Print Chart";"Genco_Detail",#N/A,FALSE,"Summary Financials";"Servco_Detail",#N/A,FALSE,"Summary Financials"}</definedName>
    <definedName name="________wr6_2" localSheetId="16" hidden="1">{"Model Summary",#N/A,FALSE,"Print Chart";"Holdco",#N/A,FALSE,"Print Chart";"Genco",#N/A,FALSE,"Print Chart";"Servco",#N/A,FALSE,"Print Chart";"Genco_Detail",#N/A,FALSE,"Summary Financials";"Servco_Detail",#N/A,FALSE,"Summary Financials"}</definedName>
    <definedName name="________wr6_2" localSheetId="17" hidden="1">{"Model Summary",#N/A,FALSE,"Print Chart";"Holdco",#N/A,FALSE,"Print Chart";"Genco",#N/A,FALSE,"Print Chart";"Servco",#N/A,FALSE,"Print Chart";"Genco_Detail",#N/A,FALSE,"Summary Financials";"Servco_Detail",#N/A,FALSE,"Summary Financials"}</definedName>
    <definedName name="________wr6_2" localSheetId="18" hidden="1">{"Model Summary",#N/A,FALSE,"Print Chart";"Holdco",#N/A,FALSE,"Print Chart";"Genco",#N/A,FALSE,"Print Chart";"Servco",#N/A,FALSE,"Print Chart";"Genco_Detail",#N/A,FALSE,"Summary Financials";"Servco_Detail",#N/A,FALSE,"Summary Financials"}</definedName>
    <definedName name="________wr6_2" localSheetId="19" hidden="1">{"Model Summary",#N/A,FALSE,"Print Chart";"Holdco",#N/A,FALSE,"Print Chart";"Genco",#N/A,FALSE,"Print Chart";"Servco",#N/A,FALSE,"Print Chart";"Genco_Detail",#N/A,FALSE,"Summary Financials";"Servco_Detail",#N/A,FALSE,"Summary Financials"}</definedName>
    <definedName name="________wr6_2" hidden="1">{"Model Summary",#N/A,FALSE,"Print Chart";"Holdco",#N/A,FALSE,"Print Chart";"Genco",#N/A,FALSE,"Print Chart";"Servco",#N/A,FALSE,"Print Chart";"Genco_Detail",#N/A,FALSE,"Summary Financials";"Servco_Detail",#N/A,FALSE,"Summary Financials"}</definedName>
    <definedName name="________wr6_3" localSheetId="12" hidden="1">{"Model Summary",#N/A,FALSE,"Print Chart";"Holdco",#N/A,FALSE,"Print Chart";"Genco",#N/A,FALSE,"Print Chart";"Servco",#N/A,FALSE,"Print Chart";"Genco_Detail",#N/A,FALSE,"Summary Financials";"Servco_Detail",#N/A,FALSE,"Summary Financials"}</definedName>
    <definedName name="________wr6_3" localSheetId="13" hidden="1">{"Model Summary",#N/A,FALSE,"Print Chart";"Holdco",#N/A,FALSE,"Print Chart";"Genco",#N/A,FALSE,"Print Chart";"Servco",#N/A,FALSE,"Print Chart";"Genco_Detail",#N/A,FALSE,"Summary Financials";"Servco_Detail",#N/A,FALSE,"Summary Financials"}</definedName>
    <definedName name="________wr6_3" localSheetId="14" hidden="1">{"Model Summary",#N/A,FALSE,"Print Chart";"Holdco",#N/A,FALSE,"Print Chart";"Genco",#N/A,FALSE,"Print Chart";"Servco",#N/A,FALSE,"Print Chart";"Genco_Detail",#N/A,FALSE,"Summary Financials";"Servco_Detail",#N/A,FALSE,"Summary Financials"}</definedName>
    <definedName name="________wr6_3" localSheetId="15" hidden="1">{"Model Summary",#N/A,FALSE,"Print Chart";"Holdco",#N/A,FALSE,"Print Chart";"Genco",#N/A,FALSE,"Print Chart";"Servco",#N/A,FALSE,"Print Chart";"Genco_Detail",#N/A,FALSE,"Summary Financials";"Servco_Detail",#N/A,FALSE,"Summary Financials"}</definedName>
    <definedName name="________wr6_3" localSheetId="16" hidden="1">{"Model Summary",#N/A,FALSE,"Print Chart";"Holdco",#N/A,FALSE,"Print Chart";"Genco",#N/A,FALSE,"Print Chart";"Servco",#N/A,FALSE,"Print Chart";"Genco_Detail",#N/A,FALSE,"Summary Financials";"Servco_Detail",#N/A,FALSE,"Summary Financials"}</definedName>
    <definedName name="________wr6_3" localSheetId="17" hidden="1">{"Model Summary",#N/A,FALSE,"Print Chart";"Holdco",#N/A,FALSE,"Print Chart";"Genco",#N/A,FALSE,"Print Chart";"Servco",#N/A,FALSE,"Print Chart";"Genco_Detail",#N/A,FALSE,"Summary Financials";"Servco_Detail",#N/A,FALSE,"Summary Financials"}</definedName>
    <definedName name="________wr6_3" localSheetId="18" hidden="1">{"Model Summary",#N/A,FALSE,"Print Chart";"Holdco",#N/A,FALSE,"Print Chart";"Genco",#N/A,FALSE,"Print Chart";"Servco",#N/A,FALSE,"Print Chart";"Genco_Detail",#N/A,FALSE,"Summary Financials";"Servco_Detail",#N/A,FALSE,"Summary Financials"}</definedName>
    <definedName name="________wr6_3" localSheetId="19" hidden="1">{"Model Summary",#N/A,FALSE,"Print Chart";"Holdco",#N/A,FALSE,"Print Chart";"Genco",#N/A,FALSE,"Print Chart";"Servco",#N/A,FALSE,"Print Chart";"Genco_Detail",#N/A,FALSE,"Summary Financials";"Servco_Detail",#N/A,FALSE,"Summary Financials"}</definedName>
    <definedName name="________wr6_3" hidden="1">{"Model Summary",#N/A,FALSE,"Print Chart";"Holdco",#N/A,FALSE,"Print Chart";"Genco",#N/A,FALSE,"Print Chart";"Servco",#N/A,FALSE,"Print Chart";"Genco_Detail",#N/A,FALSE,"Summary Financials";"Servco_Detail",#N/A,FALSE,"Summary Financials"}</definedName>
    <definedName name="________wr6_4" localSheetId="12" hidden="1">{"Model Summary",#N/A,FALSE,"Print Chart";"Holdco",#N/A,FALSE,"Print Chart";"Genco",#N/A,FALSE,"Print Chart";"Servco",#N/A,FALSE,"Print Chart";"Genco_Detail",#N/A,FALSE,"Summary Financials";"Servco_Detail",#N/A,FALSE,"Summary Financials"}</definedName>
    <definedName name="________wr6_4" localSheetId="13" hidden="1">{"Model Summary",#N/A,FALSE,"Print Chart";"Holdco",#N/A,FALSE,"Print Chart";"Genco",#N/A,FALSE,"Print Chart";"Servco",#N/A,FALSE,"Print Chart";"Genco_Detail",#N/A,FALSE,"Summary Financials";"Servco_Detail",#N/A,FALSE,"Summary Financials"}</definedName>
    <definedName name="________wr6_4" localSheetId="14" hidden="1">{"Model Summary",#N/A,FALSE,"Print Chart";"Holdco",#N/A,FALSE,"Print Chart";"Genco",#N/A,FALSE,"Print Chart";"Servco",#N/A,FALSE,"Print Chart";"Genco_Detail",#N/A,FALSE,"Summary Financials";"Servco_Detail",#N/A,FALSE,"Summary Financials"}</definedName>
    <definedName name="________wr6_4" localSheetId="15" hidden="1">{"Model Summary",#N/A,FALSE,"Print Chart";"Holdco",#N/A,FALSE,"Print Chart";"Genco",#N/A,FALSE,"Print Chart";"Servco",#N/A,FALSE,"Print Chart";"Genco_Detail",#N/A,FALSE,"Summary Financials";"Servco_Detail",#N/A,FALSE,"Summary Financials"}</definedName>
    <definedName name="________wr6_4" localSheetId="16" hidden="1">{"Model Summary",#N/A,FALSE,"Print Chart";"Holdco",#N/A,FALSE,"Print Chart";"Genco",#N/A,FALSE,"Print Chart";"Servco",#N/A,FALSE,"Print Chart";"Genco_Detail",#N/A,FALSE,"Summary Financials";"Servco_Detail",#N/A,FALSE,"Summary Financials"}</definedName>
    <definedName name="________wr6_4" localSheetId="17" hidden="1">{"Model Summary",#N/A,FALSE,"Print Chart";"Holdco",#N/A,FALSE,"Print Chart";"Genco",#N/A,FALSE,"Print Chart";"Servco",#N/A,FALSE,"Print Chart";"Genco_Detail",#N/A,FALSE,"Summary Financials";"Servco_Detail",#N/A,FALSE,"Summary Financials"}</definedName>
    <definedName name="________wr6_4" localSheetId="18" hidden="1">{"Model Summary",#N/A,FALSE,"Print Chart";"Holdco",#N/A,FALSE,"Print Chart";"Genco",#N/A,FALSE,"Print Chart";"Servco",#N/A,FALSE,"Print Chart";"Genco_Detail",#N/A,FALSE,"Summary Financials";"Servco_Detail",#N/A,FALSE,"Summary Financials"}</definedName>
    <definedName name="________wr6_4" localSheetId="19" hidden="1">{"Model Summary",#N/A,FALSE,"Print Chart";"Holdco",#N/A,FALSE,"Print Chart";"Genco",#N/A,FALSE,"Print Chart";"Servco",#N/A,FALSE,"Print Chart";"Genco_Detail",#N/A,FALSE,"Summary Financials";"Servco_Detail",#N/A,FALSE,"Summary Financials"}</definedName>
    <definedName name="________wr6_4" hidden="1">{"Model Summary",#N/A,FALSE,"Print Chart";"Holdco",#N/A,FALSE,"Print Chart";"Genco",#N/A,FALSE,"Print Chart";"Servco",#N/A,FALSE,"Print Chart";"Genco_Detail",#N/A,FALSE,"Summary Financials";"Servco_Detail",#N/A,FALSE,"Summary Financials"}</definedName>
    <definedName name="________wr9" localSheetId="12" hidden="1">{"holdco",#N/A,FALSE,"Summary Financials";"holdco",#N/A,FALSE,"Summary Financials"}</definedName>
    <definedName name="________wr9" localSheetId="13" hidden="1">{"holdco",#N/A,FALSE,"Summary Financials";"holdco",#N/A,FALSE,"Summary Financials"}</definedName>
    <definedName name="________wr9" localSheetId="14" hidden="1">{"holdco",#N/A,FALSE,"Summary Financials";"holdco",#N/A,FALSE,"Summary Financials"}</definedName>
    <definedName name="________wr9" localSheetId="15" hidden="1">{"holdco",#N/A,FALSE,"Summary Financials";"holdco",#N/A,FALSE,"Summary Financials"}</definedName>
    <definedName name="________wr9" localSheetId="16" hidden="1">{"holdco",#N/A,FALSE,"Summary Financials";"holdco",#N/A,FALSE,"Summary Financials"}</definedName>
    <definedName name="________wr9" localSheetId="17" hidden="1">{"holdco",#N/A,FALSE,"Summary Financials";"holdco",#N/A,FALSE,"Summary Financials"}</definedName>
    <definedName name="________wr9" localSheetId="18" hidden="1">{"holdco",#N/A,FALSE,"Summary Financials";"holdco",#N/A,FALSE,"Summary Financials"}</definedName>
    <definedName name="________wr9" localSheetId="19" hidden="1">{"holdco",#N/A,FALSE,"Summary Financials";"holdco",#N/A,FALSE,"Summary Financials"}</definedName>
    <definedName name="________wr9" hidden="1">{"holdco",#N/A,FALSE,"Summary Financials";"holdco",#N/A,FALSE,"Summary Financials"}</definedName>
    <definedName name="________wr9_1" localSheetId="12" hidden="1">{"holdco",#N/A,FALSE,"Summary Financials";"holdco",#N/A,FALSE,"Summary Financials"}</definedName>
    <definedName name="________wr9_1" localSheetId="13" hidden="1">{"holdco",#N/A,FALSE,"Summary Financials";"holdco",#N/A,FALSE,"Summary Financials"}</definedName>
    <definedName name="________wr9_1" localSheetId="14" hidden="1">{"holdco",#N/A,FALSE,"Summary Financials";"holdco",#N/A,FALSE,"Summary Financials"}</definedName>
    <definedName name="________wr9_1" localSheetId="15" hidden="1">{"holdco",#N/A,FALSE,"Summary Financials";"holdco",#N/A,FALSE,"Summary Financials"}</definedName>
    <definedName name="________wr9_1" localSheetId="16" hidden="1">{"holdco",#N/A,FALSE,"Summary Financials";"holdco",#N/A,FALSE,"Summary Financials"}</definedName>
    <definedName name="________wr9_1" localSheetId="17" hidden="1">{"holdco",#N/A,FALSE,"Summary Financials";"holdco",#N/A,FALSE,"Summary Financials"}</definedName>
    <definedName name="________wr9_1" localSheetId="18" hidden="1">{"holdco",#N/A,FALSE,"Summary Financials";"holdco",#N/A,FALSE,"Summary Financials"}</definedName>
    <definedName name="________wr9_1" localSheetId="19" hidden="1">{"holdco",#N/A,FALSE,"Summary Financials";"holdco",#N/A,FALSE,"Summary Financials"}</definedName>
    <definedName name="________wr9_1" hidden="1">{"holdco",#N/A,FALSE,"Summary Financials";"holdco",#N/A,FALSE,"Summary Financials"}</definedName>
    <definedName name="________wr9_2" localSheetId="12" hidden="1">{"holdco",#N/A,FALSE,"Summary Financials";"holdco",#N/A,FALSE,"Summary Financials"}</definedName>
    <definedName name="________wr9_2" localSheetId="13" hidden="1">{"holdco",#N/A,FALSE,"Summary Financials";"holdco",#N/A,FALSE,"Summary Financials"}</definedName>
    <definedName name="________wr9_2" localSheetId="14" hidden="1">{"holdco",#N/A,FALSE,"Summary Financials";"holdco",#N/A,FALSE,"Summary Financials"}</definedName>
    <definedName name="________wr9_2" localSheetId="15" hidden="1">{"holdco",#N/A,FALSE,"Summary Financials";"holdco",#N/A,FALSE,"Summary Financials"}</definedName>
    <definedName name="________wr9_2" localSheetId="16" hidden="1">{"holdco",#N/A,FALSE,"Summary Financials";"holdco",#N/A,FALSE,"Summary Financials"}</definedName>
    <definedName name="________wr9_2" localSheetId="17" hidden="1">{"holdco",#N/A,FALSE,"Summary Financials";"holdco",#N/A,FALSE,"Summary Financials"}</definedName>
    <definedName name="________wr9_2" localSheetId="18" hidden="1">{"holdco",#N/A,FALSE,"Summary Financials";"holdco",#N/A,FALSE,"Summary Financials"}</definedName>
    <definedName name="________wr9_2" localSheetId="19" hidden="1">{"holdco",#N/A,FALSE,"Summary Financials";"holdco",#N/A,FALSE,"Summary Financials"}</definedName>
    <definedName name="________wr9_2" hidden="1">{"holdco",#N/A,FALSE,"Summary Financials";"holdco",#N/A,FALSE,"Summary Financials"}</definedName>
    <definedName name="________wr9_3" localSheetId="12" hidden="1">{"holdco",#N/A,FALSE,"Summary Financials";"holdco",#N/A,FALSE,"Summary Financials"}</definedName>
    <definedName name="________wr9_3" localSheetId="13" hidden="1">{"holdco",#N/A,FALSE,"Summary Financials";"holdco",#N/A,FALSE,"Summary Financials"}</definedName>
    <definedName name="________wr9_3" localSheetId="14" hidden="1">{"holdco",#N/A,FALSE,"Summary Financials";"holdco",#N/A,FALSE,"Summary Financials"}</definedName>
    <definedName name="________wr9_3" localSheetId="15" hidden="1">{"holdco",#N/A,FALSE,"Summary Financials";"holdco",#N/A,FALSE,"Summary Financials"}</definedName>
    <definedName name="________wr9_3" localSheetId="16" hidden="1">{"holdco",#N/A,FALSE,"Summary Financials";"holdco",#N/A,FALSE,"Summary Financials"}</definedName>
    <definedName name="________wr9_3" localSheetId="17" hidden="1">{"holdco",#N/A,FALSE,"Summary Financials";"holdco",#N/A,FALSE,"Summary Financials"}</definedName>
    <definedName name="________wr9_3" localSheetId="18" hidden="1">{"holdco",#N/A,FALSE,"Summary Financials";"holdco",#N/A,FALSE,"Summary Financials"}</definedName>
    <definedName name="________wr9_3" localSheetId="19" hidden="1">{"holdco",#N/A,FALSE,"Summary Financials";"holdco",#N/A,FALSE,"Summary Financials"}</definedName>
    <definedName name="________wr9_3" hidden="1">{"holdco",#N/A,FALSE,"Summary Financials";"holdco",#N/A,FALSE,"Summary Financials"}</definedName>
    <definedName name="________wr9_4" localSheetId="12" hidden="1">{"holdco",#N/A,FALSE,"Summary Financials";"holdco",#N/A,FALSE,"Summary Financials"}</definedName>
    <definedName name="________wr9_4" localSheetId="13" hidden="1">{"holdco",#N/A,FALSE,"Summary Financials";"holdco",#N/A,FALSE,"Summary Financials"}</definedName>
    <definedName name="________wr9_4" localSheetId="14" hidden="1">{"holdco",#N/A,FALSE,"Summary Financials";"holdco",#N/A,FALSE,"Summary Financials"}</definedName>
    <definedName name="________wr9_4" localSheetId="15" hidden="1">{"holdco",#N/A,FALSE,"Summary Financials";"holdco",#N/A,FALSE,"Summary Financials"}</definedName>
    <definedName name="________wr9_4" localSheetId="16" hidden="1">{"holdco",#N/A,FALSE,"Summary Financials";"holdco",#N/A,FALSE,"Summary Financials"}</definedName>
    <definedName name="________wr9_4" localSheetId="17" hidden="1">{"holdco",#N/A,FALSE,"Summary Financials";"holdco",#N/A,FALSE,"Summary Financials"}</definedName>
    <definedName name="________wr9_4" localSheetId="18" hidden="1">{"holdco",#N/A,FALSE,"Summary Financials";"holdco",#N/A,FALSE,"Summary Financials"}</definedName>
    <definedName name="________wr9_4" localSheetId="19" hidden="1">{"holdco",#N/A,FALSE,"Summary Financials";"holdco",#N/A,FALSE,"Summary Financials"}</definedName>
    <definedName name="________wr9_4" hidden="1">{"holdco",#N/A,FALSE,"Summary Financials";"holdco",#N/A,FALSE,"Summary Financials"}</definedName>
    <definedName name="________wrn1" localSheetId="12" hidden="1">{"holdco",#N/A,FALSE,"Summary Financials";"holdco",#N/A,FALSE,"Summary Financials"}</definedName>
    <definedName name="________wrn1" localSheetId="13" hidden="1">{"holdco",#N/A,FALSE,"Summary Financials";"holdco",#N/A,FALSE,"Summary Financials"}</definedName>
    <definedName name="________wrn1" localSheetId="14" hidden="1">{"holdco",#N/A,FALSE,"Summary Financials";"holdco",#N/A,FALSE,"Summary Financials"}</definedName>
    <definedName name="________wrn1" localSheetId="15" hidden="1">{"holdco",#N/A,FALSE,"Summary Financials";"holdco",#N/A,FALSE,"Summary Financials"}</definedName>
    <definedName name="________wrn1" localSheetId="16" hidden="1">{"holdco",#N/A,FALSE,"Summary Financials";"holdco",#N/A,FALSE,"Summary Financials"}</definedName>
    <definedName name="________wrn1" localSheetId="17" hidden="1">{"holdco",#N/A,FALSE,"Summary Financials";"holdco",#N/A,FALSE,"Summary Financials"}</definedName>
    <definedName name="________wrn1" localSheetId="18" hidden="1">{"holdco",#N/A,FALSE,"Summary Financials";"holdco",#N/A,FALSE,"Summary Financials"}</definedName>
    <definedName name="________wrn1" localSheetId="19" hidden="1">{"holdco",#N/A,FALSE,"Summary Financials";"holdco",#N/A,FALSE,"Summary Financials"}</definedName>
    <definedName name="________wrn1" hidden="1">{"holdco",#N/A,FALSE,"Summary Financials";"holdco",#N/A,FALSE,"Summary Financials"}</definedName>
    <definedName name="________wrn1_1" localSheetId="12" hidden="1">{"holdco",#N/A,FALSE,"Summary Financials";"holdco",#N/A,FALSE,"Summary Financials"}</definedName>
    <definedName name="________wrn1_1" localSheetId="13" hidden="1">{"holdco",#N/A,FALSE,"Summary Financials";"holdco",#N/A,FALSE,"Summary Financials"}</definedName>
    <definedName name="________wrn1_1" localSheetId="14" hidden="1">{"holdco",#N/A,FALSE,"Summary Financials";"holdco",#N/A,FALSE,"Summary Financials"}</definedName>
    <definedName name="________wrn1_1" localSheetId="15" hidden="1">{"holdco",#N/A,FALSE,"Summary Financials";"holdco",#N/A,FALSE,"Summary Financials"}</definedName>
    <definedName name="________wrn1_1" localSheetId="16" hidden="1">{"holdco",#N/A,FALSE,"Summary Financials";"holdco",#N/A,FALSE,"Summary Financials"}</definedName>
    <definedName name="________wrn1_1" localSheetId="17" hidden="1">{"holdco",#N/A,FALSE,"Summary Financials";"holdco",#N/A,FALSE,"Summary Financials"}</definedName>
    <definedName name="________wrn1_1" localSheetId="18" hidden="1">{"holdco",#N/A,FALSE,"Summary Financials";"holdco",#N/A,FALSE,"Summary Financials"}</definedName>
    <definedName name="________wrn1_1" localSheetId="19" hidden="1">{"holdco",#N/A,FALSE,"Summary Financials";"holdco",#N/A,FALSE,"Summary Financials"}</definedName>
    <definedName name="________wrn1_1" hidden="1">{"holdco",#N/A,FALSE,"Summary Financials";"holdco",#N/A,FALSE,"Summary Financials"}</definedName>
    <definedName name="________wrn1_2" localSheetId="12" hidden="1">{"holdco",#N/A,FALSE,"Summary Financials";"holdco",#N/A,FALSE,"Summary Financials"}</definedName>
    <definedName name="________wrn1_2" localSheetId="13" hidden="1">{"holdco",#N/A,FALSE,"Summary Financials";"holdco",#N/A,FALSE,"Summary Financials"}</definedName>
    <definedName name="________wrn1_2" localSheetId="14" hidden="1">{"holdco",#N/A,FALSE,"Summary Financials";"holdco",#N/A,FALSE,"Summary Financials"}</definedName>
    <definedName name="________wrn1_2" localSheetId="15" hidden="1">{"holdco",#N/A,FALSE,"Summary Financials";"holdco",#N/A,FALSE,"Summary Financials"}</definedName>
    <definedName name="________wrn1_2" localSheetId="16" hidden="1">{"holdco",#N/A,FALSE,"Summary Financials";"holdco",#N/A,FALSE,"Summary Financials"}</definedName>
    <definedName name="________wrn1_2" localSheetId="17" hidden="1">{"holdco",#N/A,FALSE,"Summary Financials";"holdco",#N/A,FALSE,"Summary Financials"}</definedName>
    <definedName name="________wrn1_2" localSheetId="18" hidden="1">{"holdco",#N/A,FALSE,"Summary Financials";"holdco",#N/A,FALSE,"Summary Financials"}</definedName>
    <definedName name="________wrn1_2" localSheetId="19" hidden="1">{"holdco",#N/A,FALSE,"Summary Financials";"holdco",#N/A,FALSE,"Summary Financials"}</definedName>
    <definedName name="________wrn1_2" hidden="1">{"holdco",#N/A,FALSE,"Summary Financials";"holdco",#N/A,FALSE,"Summary Financials"}</definedName>
    <definedName name="________wrn1_3" localSheetId="12" hidden="1">{"holdco",#N/A,FALSE,"Summary Financials";"holdco",#N/A,FALSE,"Summary Financials"}</definedName>
    <definedName name="________wrn1_3" localSheetId="13" hidden="1">{"holdco",#N/A,FALSE,"Summary Financials";"holdco",#N/A,FALSE,"Summary Financials"}</definedName>
    <definedName name="________wrn1_3" localSheetId="14" hidden="1">{"holdco",#N/A,FALSE,"Summary Financials";"holdco",#N/A,FALSE,"Summary Financials"}</definedName>
    <definedName name="________wrn1_3" localSheetId="15" hidden="1">{"holdco",#N/A,FALSE,"Summary Financials";"holdco",#N/A,FALSE,"Summary Financials"}</definedName>
    <definedName name="________wrn1_3" localSheetId="16" hidden="1">{"holdco",#N/A,FALSE,"Summary Financials";"holdco",#N/A,FALSE,"Summary Financials"}</definedName>
    <definedName name="________wrn1_3" localSheetId="17" hidden="1">{"holdco",#N/A,FALSE,"Summary Financials";"holdco",#N/A,FALSE,"Summary Financials"}</definedName>
    <definedName name="________wrn1_3" localSheetId="18" hidden="1">{"holdco",#N/A,FALSE,"Summary Financials";"holdco",#N/A,FALSE,"Summary Financials"}</definedName>
    <definedName name="________wrn1_3" localSheetId="19" hidden="1">{"holdco",#N/A,FALSE,"Summary Financials";"holdco",#N/A,FALSE,"Summary Financials"}</definedName>
    <definedName name="________wrn1_3" hidden="1">{"holdco",#N/A,FALSE,"Summary Financials";"holdco",#N/A,FALSE,"Summary Financials"}</definedName>
    <definedName name="________wrn1_4" localSheetId="12" hidden="1">{"holdco",#N/A,FALSE,"Summary Financials";"holdco",#N/A,FALSE,"Summary Financials"}</definedName>
    <definedName name="________wrn1_4" localSheetId="13" hidden="1">{"holdco",#N/A,FALSE,"Summary Financials";"holdco",#N/A,FALSE,"Summary Financials"}</definedName>
    <definedName name="________wrn1_4" localSheetId="14" hidden="1">{"holdco",#N/A,FALSE,"Summary Financials";"holdco",#N/A,FALSE,"Summary Financials"}</definedName>
    <definedName name="________wrn1_4" localSheetId="15" hidden="1">{"holdco",#N/A,FALSE,"Summary Financials";"holdco",#N/A,FALSE,"Summary Financials"}</definedName>
    <definedName name="________wrn1_4" localSheetId="16" hidden="1">{"holdco",#N/A,FALSE,"Summary Financials";"holdco",#N/A,FALSE,"Summary Financials"}</definedName>
    <definedName name="________wrn1_4" localSheetId="17" hidden="1">{"holdco",#N/A,FALSE,"Summary Financials";"holdco",#N/A,FALSE,"Summary Financials"}</definedName>
    <definedName name="________wrn1_4" localSheetId="18" hidden="1">{"holdco",#N/A,FALSE,"Summary Financials";"holdco",#N/A,FALSE,"Summary Financials"}</definedName>
    <definedName name="________wrn1_4" localSheetId="19" hidden="1">{"holdco",#N/A,FALSE,"Summary Financials";"holdco",#N/A,FALSE,"Summary Financials"}</definedName>
    <definedName name="________wrn1_4" hidden="1">{"holdco",#N/A,FALSE,"Summary Financials";"holdco",#N/A,FALSE,"Summary Financials"}</definedName>
    <definedName name="________wrn2" localSheetId="12" hidden="1">{"holdco",#N/A,FALSE,"Summary Financials";"holdco",#N/A,FALSE,"Summary Financials"}</definedName>
    <definedName name="________wrn2" localSheetId="13" hidden="1">{"holdco",#N/A,FALSE,"Summary Financials";"holdco",#N/A,FALSE,"Summary Financials"}</definedName>
    <definedName name="________wrn2" localSheetId="14" hidden="1">{"holdco",#N/A,FALSE,"Summary Financials";"holdco",#N/A,FALSE,"Summary Financials"}</definedName>
    <definedName name="________wrn2" localSheetId="15" hidden="1">{"holdco",#N/A,FALSE,"Summary Financials";"holdco",#N/A,FALSE,"Summary Financials"}</definedName>
    <definedName name="________wrn2" localSheetId="16" hidden="1">{"holdco",#N/A,FALSE,"Summary Financials";"holdco",#N/A,FALSE,"Summary Financials"}</definedName>
    <definedName name="________wrn2" localSheetId="17" hidden="1">{"holdco",#N/A,FALSE,"Summary Financials";"holdco",#N/A,FALSE,"Summary Financials"}</definedName>
    <definedName name="________wrn2" localSheetId="18" hidden="1">{"holdco",#N/A,FALSE,"Summary Financials";"holdco",#N/A,FALSE,"Summary Financials"}</definedName>
    <definedName name="________wrn2" localSheetId="19" hidden="1">{"holdco",#N/A,FALSE,"Summary Financials";"holdco",#N/A,FALSE,"Summary Financials"}</definedName>
    <definedName name="________wrn2" hidden="1">{"holdco",#N/A,FALSE,"Summary Financials";"holdco",#N/A,FALSE,"Summary Financials"}</definedName>
    <definedName name="________wrn2_1" localSheetId="12" hidden="1">{"holdco",#N/A,FALSE,"Summary Financials";"holdco",#N/A,FALSE,"Summary Financials"}</definedName>
    <definedName name="________wrn2_1" localSheetId="13" hidden="1">{"holdco",#N/A,FALSE,"Summary Financials";"holdco",#N/A,FALSE,"Summary Financials"}</definedName>
    <definedName name="________wrn2_1" localSheetId="14" hidden="1">{"holdco",#N/A,FALSE,"Summary Financials";"holdco",#N/A,FALSE,"Summary Financials"}</definedName>
    <definedName name="________wrn2_1" localSheetId="15" hidden="1">{"holdco",#N/A,FALSE,"Summary Financials";"holdco",#N/A,FALSE,"Summary Financials"}</definedName>
    <definedName name="________wrn2_1" localSheetId="16" hidden="1">{"holdco",#N/A,FALSE,"Summary Financials";"holdco",#N/A,FALSE,"Summary Financials"}</definedName>
    <definedName name="________wrn2_1" localSheetId="17" hidden="1">{"holdco",#N/A,FALSE,"Summary Financials";"holdco",#N/A,FALSE,"Summary Financials"}</definedName>
    <definedName name="________wrn2_1" localSheetId="18" hidden="1">{"holdco",#N/A,FALSE,"Summary Financials";"holdco",#N/A,FALSE,"Summary Financials"}</definedName>
    <definedName name="________wrn2_1" localSheetId="19" hidden="1">{"holdco",#N/A,FALSE,"Summary Financials";"holdco",#N/A,FALSE,"Summary Financials"}</definedName>
    <definedName name="________wrn2_1" hidden="1">{"holdco",#N/A,FALSE,"Summary Financials";"holdco",#N/A,FALSE,"Summary Financials"}</definedName>
    <definedName name="________wrn2_2" localSheetId="12" hidden="1">{"holdco",#N/A,FALSE,"Summary Financials";"holdco",#N/A,FALSE,"Summary Financials"}</definedName>
    <definedName name="________wrn2_2" localSheetId="13" hidden="1">{"holdco",#N/A,FALSE,"Summary Financials";"holdco",#N/A,FALSE,"Summary Financials"}</definedName>
    <definedName name="________wrn2_2" localSheetId="14" hidden="1">{"holdco",#N/A,FALSE,"Summary Financials";"holdco",#N/A,FALSE,"Summary Financials"}</definedName>
    <definedName name="________wrn2_2" localSheetId="15" hidden="1">{"holdco",#N/A,FALSE,"Summary Financials";"holdco",#N/A,FALSE,"Summary Financials"}</definedName>
    <definedName name="________wrn2_2" localSheetId="16" hidden="1">{"holdco",#N/A,FALSE,"Summary Financials";"holdco",#N/A,FALSE,"Summary Financials"}</definedName>
    <definedName name="________wrn2_2" localSheetId="17" hidden="1">{"holdco",#N/A,FALSE,"Summary Financials";"holdco",#N/A,FALSE,"Summary Financials"}</definedName>
    <definedName name="________wrn2_2" localSheetId="18" hidden="1">{"holdco",#N/A,FALSE,"Summary Financials";"holdco",#N/A,FALSE,"Summary Financials"}</definedName>
    <definedName name="________wrn2_2" localSheetId="19" hidden="1">{"holdco",#N/A,FALSE,"Summary Financials";"holdco",#N/A,FALSE,"Summary Financials"}</definedName>
    <definedName name="________wrn2_2" hidden="1">{"holdco",#N/A,FALSE,"Summary Financials";"holdco",#N/A,FALSE,"Summary Financials"}</definedName>
    <definedName name="________wrn2_3" localSheetId="12" hidden="1">{"holdco",#N/A,FALSE,"Summary Financials";"holdco",#N/A,FALSE,"Summary Financials"}</definedName>
    <definedName name="________wrn2_3" localSheetId="13" hidden="1">{"holdco",#N/A,FALSE,"Summary Financials";"holdco",#N/A,FALSE,"Summary Financials"}</definedName>
    <definedName name="________wrn2_3" localSheetId="14" hidden="1">{"holdco",#N/A,FALSE,"Summary Financials";"holdco",#N/A,FALSE,"Summary Financials"}</definedName>
    <definedName name="________wrn2_3" localSheetId="15" hidden="1">{"holdco",#N/A,FALSE,"Summary Financials";"holdco",#N/A,FALSE,"Summary Financials"}</definedName>
    <definedName name="________wrn2_3" localSheetId="16" hidden="1">{"holdco",#N/A,FALSE,"Summary Financials";"holdco",#N/A,FALSE,"Summary Financials"}</definedName>
    <definedName name="________wrn2_3" localSheetId="17" hidden="1">{"holdco",#N/A,FALSE,"Summary Financials";"holdco",#N/A,FALSE,"Summary Financials"}</definedName>
    <definedName name="________wrn2_3" localSheetId="18" hidden="1">{"holdco",#N/A,FALSE,"Summary Financials";"holdco",#N/A,FALSE,"Summary Financials"}</definedName>
    <definedName name="________wrn2_3" localSheetId="19" hidden="1">{"holdco",#N/A,FALSE,"Summary Financials";"holdco",#N/A,FALSE,"Summary Financials"}</definedName>
    <definedName name="________wrn2_3" hidden="1">{"holdco",#N/A,FALSE,"Summary Financials";"holdco",#N/A,FALSE,"Summary Financials"}</definedName>
    <definedName name="________wrn2_4" localSheetId="12" hidden="1">{"holdco",#N/A,FALSE,"Summary Financials";"holdco",#N/A,FALSE,"Summary Financials"}</definedName>
    <definedName name="________wrn2_4" localSheetId="13" hidden="1">{"holdco",#N/A,FALSE,"Summary Financials";"holdco",#N/A,FALSE,"Summary Financials"}</definedName>
    <definedName name="________wrn2_4" localSheetId="14" hidden="1">{"holdco",#N/A,FALSE,"Summary Financials";"holdco",#N/A,FALSE,"Summary Financials"}</definedName>
    <definedName name="________wrn2_4" localSheetId="15" hidden="1">{"holdco",#N/A,FALSE,"Summary Financials";"holdco",#N/A,FALSE,"Summary Financials"}</definedName>
    <definedName name="________wrn2_4" localSheetId="16" hidden="1">{"holdco",#N/A,FALSE,"Summary Financials";"holdco",#N/A,FALSE,"Summary Financials"}</definedName>
    <definedName name="________wrn2_4" localSheetId="17" hidden="1">{"holdco",#N/A,FALSE,"Summary Financials";"holdco",#N/A,FALSE,"Summary Financials"}</definedName>
    <definedName name="________wrn2_4" localSheetId="18" hidden="1">{"holdco",#N/A,FALSE,"Summary Financials";"holdco",#N/A,FALSE,"Summary Financials"}</definedName>
    <definedName name="________wrn2_4" localSheetId="19" hidden="1">{"holdco",#N/A,FALSE,"Summary Financials";"holdco",#N/A,FALSE,"Summary Financials"}</definedName>
    <definedName name="________wrn2_4" hidden="1">{"holdco",#N/A,FALSE,"Summary Financials";"holdco",#N/A,FALSE,"Summary Financials"}</definedName>
    <definedName name="________wrn3" localSheetId="12" hidden="1">{"holdco",#N/A,FALSE,"Summary Financials";"holdco",#N/A,FALSE,"Summary Financials"}</definedName>
    <definedName name="________wrn3" localSheetId="13" hidden="1">{"holdco",#N/A,FALSE,"Summary Financials";"holdco",#N/A,FALSE,"Summary Financials"}</definedName>
    <definedName name="________wrn3" localSheetId="14" hidden="1">{"holdco",#N/A,FALSE,"Summary Financials";"holdco",#N/A,FALSE,"Summary Financials"}</definedName>
    <definedName name="________wrn3" localSheetId="15" hidden="1">{"holdco",#N/A,FALSE,"Summary Financials";"holdco",#N/A,FALSE,"Summary Financials"}</definedName>
    <definedName name="________wrn3" localSheetId="16" hidden="1">{"holdco",#N/A,FALSE,"Summary Financials";"holdco",#N/A,FALSE,"Summary Financials"}</definedName>
    <definedName name="________wrn3" localSheetId="17" hidden="1">{"holdco",#N/A,FALSE,"Summary Financials";"holdco",#N/A,FALSE,"Summary Financials"}</definedName>
    <definedName name="________wrn3" localSheetId="18" hidden="1">{"holdco",#N/A,FALSE,"Summary Financials";"holdco",#N/A,FALSE,"Summary Financials"}</definedName>
    <definedName name="________wrn3" localSheetId="19" hidden="1">{"holdco",#N/A,FALSE,"Summary Financials";"holdco",#N/A,FALSE,"Summary Financials"}</definedName>
    <definedName name="________wrn3" hidden="1">{"holdco",#N/A,FALSE,"Summary Financials";"holdco",#N/A,FALSE,"Summary Financials"}</definedName>
    <definedName name="________wrn3_1" localSheetId="12" hidden="1">{"holdco",#N/A,FALSE,"Summary Financials";"holdco",#N/A,FALSE,"Summary Financials"}</definedName>
    <definedName name="________wrn3_1" localSheetId="13" hidden="1">{"holdco",#N/A,FALSE,"Summary Financials";"holdco",#N/A,FALSE,"Summary Financials"}</definedName>
    <definedName name="________wrn3_1" localSheetId="14" hidden="1">{"holdco",#N/A,FALSE,"Summary Financials";"holdco",#N/A,FALSE,"Summary Financials"}</definedName>
    <definedName name="________wrn3_1" localSheetId="15" hidden="1">{"holdco",#N/A,FALSE,"Summary Financials";"holdco",#N/A,FALSE,"Summary Financials"}</definedName>
    <definedName name="________wrn3_1" localSheetId="16" hidden="1">{"holdco",#N/A,FALSE,"Summary Financials";"holdco",#N/A,FALSE,"Summary Financials"}</definedName>
    <definedName name="________wrn3_1" localSheetId="17" hidden="1">{"holdco",#N/A,FALSE,"Summary Financials";"holdco",#N/A,FALSE,"Summary Financials"}</definedName>
    <definedName name="________wrn3_1" localSheetId="18" hidden="1">{"holdco",#N/A,FALSE,"Summary Financials";"holdco",#N/A,FALSE,"Summary Financials"}</definedName>
    <definedName name="________wrn3_1" localSheetId="19" hidden="1">{"holdco",#N/A,FALSE,"Summary Financials";"holdco",#N/A,FALSE,"Summary Financials"}</definedName>
    <definedName name="________wrn3_1" hidden="1">{"holdco",#N/A,FALSE,"Summary Financials";"holdco",#N/A,FALSE,"Summary Financials"}</definedName>
    <definedName name="________wrn3_2" localSheetId="12" hidden="1">{"holdco",#N/A,FALSE,"Summary Financials";"holdco",#N/A,FALSE,"Summary Financials"}</definedName>
    <definedName name="________wrn3_2" localSheetId="13" hidden="1">{"holdco",#N/A,FALSE,"Summary Financials";"holdco",#N/A,FALSE,"Summary Financials"}</definedName>
    <definedName name="________wrn3_2" localSheetId="14" hidden="1">{"holdco",#N/A,FALSE,"Summary Financials";"holdco",#N/A,FALSE,"Summary Financials"}</definedName>
    <definedName name="________wrn3_2" localSheetId="15" hidden="1">{"holdco",#N/A,FALSE,"Summary Financials";"holdco",#N/A,FALSE,"Summary Financials"}</definedName>
    <definedName name="________wrn3_2" localSheetId="16" hidden="1">{"holdco",#N/A,FALSE,"Summary Financials";"holdco",#N/A,FALSE,"Summary Financials"}</definedName>
    <definedName name="________wrn3_2" localSheetId="17" hidden="1">{"holdco",#N/A,FALSE,"Summary Financials";"holdco",#N/A,FALSE,"Summary Financials"}</definedName>
    <definedName name="________wrn3_2" localSheetId="18" hidden="1">{"holdco",#N/A,FALSE,"Summary Financials";"holdco",#N/A,FALSE,"Summary Financials"}</definedName>
    <definedName name="________wrn3_2" localSheetId="19" hidden="1">{"holdco",#N/A,FALSE,"Summary Financials";"holdco",#N/A,FALSE,"Summary Financials"}</definedName>
    <definedName name="________wrn3_2" hidden="1">{"holdco",#N/A,FALSE,"Summary Financials";"holdco",#N/A,FALSE,"Summary Financials"}</definedName>
    <definedName name="________wrn3_3" localSheetId="12" hidden="1">{"holdco",#N/A,FALSE,"Summary Financials";"holdco",#N/A,FALSE,"Summary Financials"}</definedName>
    <definedName name="________wrn3_3" localSheetId="13" hidden="1">{"holdco",#N/A,FALSE,"Summary Financials";"holdco",#N/A,FALSE,"Summary Financials"}</definedName>
    <definedName name="________wrn3_3" localSheetId="14" hidden="1">{"holdco",#N/A,FALSE,"Summary Financials";"holdco",#N/A,FALSE,"Summary Financials"}</definedName>
    <definedName name="________wrn3_3" localSheetId="15" hidden="1">{"holdco",#N/A,FALSE,"Summary Financials";"holdco",#N/A,FALSE,"Summary Financials"}</definedName>
    <definedName name="________wrn3_3" localSheetId="16" hidden="1">{"holdco",#N/A,FALSE,"Summary Financials";"holdco",#N/A,FALSE,"Summary Financials"}</definedName>
    <definedName name="________wrn3_3" localSheetId="17" hidden="1">{"holdco",#N/A,FALSE,"Summary Financials";"holdco",#N/A,FALSE,"Summary Financials"}</definedName>
    <definedName name="________wrn3_3" localSheetId="18" hidden="1">{"holdco",#N/A,FALSE,"Summary Financials";"holdco",#N/A,FALSE,"Summary Financials"}</definedName>
    <definedName name="________wrn3_3" localSheetId="19" hidden="1">{"holdco",#N/A,FALSE,"Summary Financials";"holdco",#N/A,FALSE,"Summary Financials"}</definedName>
    <definedName name="________wrn3_3" hidden="1">{"holdco",#N/A,FALSE,"Summary Financials";"holdco",#N/A,FALSE,"Summary Financials"}</definedName>
    <definedName name="________wrn3_4" localSheetId="12" hidden="1">{"holdco",#N/A,FALSE,"Summary Financials";"holdco",#N/A,FALSE,"Summary Financials"}</definedName>
    <definedName name="________wrn3_4" localSheetId="13" hidden="1">{"holdco",#N/A,FALSE,"Summary Financials";"holdco",#N/A,FALSE,"Summary Financials"}</definedName>
    <definedName name="________wrn3_4" localSheetId="14" hidden="1">{"holdco",#N/A,FALSE,"Summary Financials";"holdco",#N/A,FALSE,"Summary Financials"}</definedName>
    <definedName name="________wrn3_4" localSheetId="15" hidden="1">{"holdco",#N/A,FALSE,"Summary Financials";"holdco",#N/A,FALSE,"Summary Financials"}</definedName>
    <definedName name="________wrn3_4" localSheetId="16" hidden="1">{"holdco",#N/A,FALSE,"Summary Financials";"holdco",#N/A,FALSE,"Summary Financials"}</definedName>
    <definedName name="________wrn3_4" localSheetId="17" hidden="1">{"holdco",#N/A,FALSE,"Summary Financials";"holdco",#N/A,FALSE,"Summary Financials"}</definedName>
    <definedName name="________wrn3_4" localSheetId="18" hidden="1">{"holdco",#N/A,FALSE,"Summary Financials";"holdco",#N/A,FALSE,"Summary Financials"}</definedName>
    <definedName name="________wrn3_4" localSheetId="19" hidden="1">{"holdco",#N/A,FALSE,"Summary Financials";"holdco",#N/A,FALSE,"Summary Financials"}</definedName>
    <definedName name="________wrn3_4" hidden="1">{"holdco",#N/A,FALSE,"Summary Financials";"holdco",#N/A,FALSE,"Summary Financials"}</definedName>
    <definedName name="________wrn7" localSheetId="12" hidden="1">{"Model Summary",#N/A,FALSE,"Print Chart";"Holdco",#N/A,FALSE,"Print Chart";"Genco",#N/A,FALSE,"Print Chart";"Servco",#N/A,FALSE,"Print Chart";"Genco_Detail",#N/A,FALSE,"Summary Financials";"Servco_Detail",#N/A,FALSE,"Summary Financials"}</definedName>
    <definedName name="________wrn7" localSheetId="13" hidden="1">{"Model Summary",#N/A,FALSE,"Print Chart";"Holdco",#N/A,FALSE,"Print Chart";"Genco",#N/A,FALSE,"Print Chart";"Servco",#N/A,FALSE,"Print Chart";"Genco_Detail",#N/A,FALSE,"Summary Financials";"Servco_Detail",#N/A,FALSE,"Summary Financials"}</definedName>
    <definedName name="________wrn7" localSheetId="14" hidden="1">{"Model Summary",#N/A,FALSE,"Print Chart";"Holdco",#N/A,FALSE,"Print Chart";"Genco",#N/A,FALSE,"Print Chart";"Servco",#N/A,FALSE,"Print Chart";"Genco_Detail",#N/A,FALSE,"Summary Financials";"Servco_Detail",#N/A,FALSE,"Summary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localSheetId="16" hidden="1">{"Model Summary",#N/A,FALSE,"Print Chart";"Holdco",#N/A,FALSE,"Print Chart";"Genco",#N/A,FALSE,"Print Chart";"Servco",#N/A,FALSE,"Print Chart";"Genco_Detail",#N/A,FALSE,"Summary Financials";"Servco_Detail",#N/A,FALSE,"Summary Financials"}</definedName>
    <definedName name="________wrn7" localSheetId="17" hidden="1">{"Model Summary",#N/A,FALSE,"Print Chart";"Holdco",#N/A,FALSE,"Print Chart";"Genco",#N/A,FALSE,"Print Chart";"Servco",#N/A,FALSE,"Print Chart";"Genco_Detail",#N/A,FALSE,"Summary Financials";"Servco_Detail",#N/A,FALSE,"Summary Financials"}</definedName>
    <definedName name="________wrn7" localSheetId="18" hidden="1">{"Model Summary",#N/A,FALSE,"Print Chart";"Holdco",#N/A,FALSE,"Print Chart";"Genco",#N/A,FALSE,"Print Chart";"Servco",#N/A,FALSE,"Print Chart";"Genco_Detail",#N/A,FALSE,"Summary Financials";"Servco_Detail",#N/A,FALSE,"Summary Financials"}</definedName>
    <definedName name="________wrn7" localSheetId="19"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7_1" localSheetId="12" hidden="1">{"Model Summary",#N/A,FALSE,"Print Chart";"Holdco",#N/A,FALSE,"Print Chart";"Genco",#N/A,FALSE,"Print Chart";"Servco",#N/A,FALSE,"Print Chart";"Genco_Detail",#N/A,FALSE,"Summary Financials";"Servco_Detail",#N/A,FALSE,"Summary Financials"}</definedName>
    <definedName name="________wrn7_1" localSheetId="13" hidden="1">{"Model Summary",#N/A,FALSE,"Print Chart";"Holdco",#N/A,FALSE,"Print Chart";"Genco",#N/A,FALSE,"Print Chart";"Servco",#N/A,FALSE,"Print Chart";"Genco_Detail",#N/A,FALSE,"Summary Financials";"Servco_Detail",#N/A,FALSE,"Summary Financials"}</definedName>
    <definedName name="________wrn7_1" localSheetId="14" hidden="1">{"Model Summary",#N/A,FALSE,"Print Chart";"Holdco",#N/A,FALSE,"Print Chart";"Genco",#N/A,FALSE,"Print Chart";"Servco",#N/A,FALSE,"Print Chart";"Genco_Detail",#N/A,FALSE,"Summary Financials";"Servco_Detail",#N/A,FALSE,"Summary Financials"}</definedName>
    <definedName name="________wrn7_1" localSheetId="15" hidden="1">{"Model Summary",#N/A,FALSE,"Print Chart";"Holdco",#N/A,FALSE,"Print Chart";"Genco",#N/A,FALSE,"Print Chart";"Servco",#N/A,FALSE,"Print Chart";"Genco_Detail",#N/A,FALSE,"Summary Financials";"Servco_Detail",#N/A,FALSE,"Summary Financials"}</definedName>
    <definedName name="________wrn7_1" localSheetId="16" hidden="1">{"Model Summary",#N/A,FALSE,"Print Chart";"Holdco",#N/A,FALSE,"Print Chart";"Genco",#N/A,FALSE,"Print Chart";"Servco",#N/A,FALSE,"Print Chart";"Genco_Detail",#N/A,FALSE,"Summary Financials";"Servco_Detail",#N/A,FALSE,"Summary Financials"}</definedName>
    <definedName name="________wrn7_1" localSheetId="17" hidden="1">{"Model Summary",#N/A,FALSE,"Print Chart";"Holdco",#N/A,FALSE,"Print Chart";"Genco",#N/A,FALSE,"Print Chart";"Servco",#N/A,FALSE,"Print Chart";"Genco_Detail",#N/A,FALSE,"Summary Financials";"Servco_Detail",#N/A,FALSE,"Summary Financials"}</definedName>
    <definedName name="________wrn7_1" localSheetId="18" hidden="1">{"Model Summary",#N/A,FALSE,"Print Chart";"Holdco",#N/A,FALSE,"Print Chart";"Genco",#N/A,FALSE,"Print Chart";"Servco",#N/A,FALSE,"Print Chart";"Genco_Detail",#N/A,FALSE,"Summary Financials";"Servco_Detail",#N/A,FALSE,"Summary Financials"}</definedName>
    <definedName name="________wrn7_1" localSheetId="19" hidden="1">{"Model Summary",#N/A,FALSE,"Print Chart";"Holdco",#N/A,FALSE,"Print Chart";"Genco",#N/A,FALSE,"Print Chart";"Servco",#N/A,FALSE,"Print Chart";"Genco_Detail",#N/A,FALSE,"Summary Financials";"Servco_Detail",#N/A,FALSE,"Summary Financials"}</definedName>
    <definedName name="________wrn7_1" hidden="1">{"Model Summary",#N/A,FALSE,"Print Chart";"Holdco",#N/A,FALSE,"Print Chart";"Genco",#N/A,FALSE,"Print Chart";"Servco",#N/A,FALSE,"Print Chart";"Genco_Detail",#N/A,FALSE,"Summary Financials";"Servco_Detail",#N/A,FALSE,"Summary Financials"}</definedName>
    <definedName name="________wrn7_2" localSheetId="12" hidden="1">{"Model Summary",#N/A,FALSE,"Print Chart";"Holdco",#N/A,FALSE,"Print Chart";"Genco",#N/A,FALSE,"Print Chart";"Servco",#N/A,FALSE,"Print Chart";"Genco_Detail",#N/A,FALSE,"Summary Financials";"Servco_Detail",#N/A,FALSE,"Summary Financials"}</definedName>
    <definedName name="________wrn7_2" localSheetId="13" hidden="1">{"Model Summary",#N/A,FALSE,"Print Chart";"Holdco",#N/A,FALSE,"Print Chart";"Genco",#N/A,FALSE,"Print Chart";"Servco",#N/A,FALSE,"Print Chart";"Genco_Detail",#N/A,FALSE,"Summary Financials";"Servco_Detail",#N/A,FALSE,"Summary Financials"}</definedName>
    <definedName name="________wrn7_2" localSheetId="14" hidden="1">{"Model Summary",#N/A,FALSE,"Print Chart";"Holdco",#N/A,FALSE,"Print Chart";"Genco",#N/A,FALSE,"Print Chart";"Servco",#N/A,FALSE,"Print Chart";"Genco_Detail",#N/A,FALSE,"Summary Financials";"Servco_Detail",#N/A,FALSE,"Summary Financials"}</definedName>
    <definedName name="________wrn7_2" localSheetId="15" hidden="1">{"Model Summary",#N/A,FALSE,"Print Chart";"Holdco",#N/A,FALSE,"Print Chart";"Genco",#N/A,FALSE,"Print Chart";"Servco",#N/A,FALSE,"Print Chart";"Genco_Detail",#N/A,FALSE,"Summary Financials";"Servco_Detail",#N/A,FALSE,"Summary Financials"}</definedName>
    <definedName name="________wrn7_2" localSheetId="16" hidden="1">{"Model Summary",#N/A,FALSE,"Print Chart";"Holdco",#N/A,FALSE,"Print Chart";"Genco",#N/A,FALSE,"Print Chart";"Servco",#N/A,FALSE,"Print Chart";"Genco_Detail",#N/A,FALSE,"Summary Financials";"Servco_Detail",#N/A,FALSE,"Summary Financials"}</definedName>
    <definedName name="________wrn7_2" localSheetId="17" hidden="1">{"Model Summary",#N/A,FALSE,"Print Chart";"Holdco",#N/A,FALSE,"Print Chart";"Genco",#N/A,FALSE,"Print Chart";"Servco",#N/A,FALSE,"Print Chart";"Genco_Detail",#N/A,FALSE,"Summary Financials";"Servco_Detail",#N/A,FALSE,"Summary Financials"}</definedName>
    <definedName name="________wrn7_2" localSheetId="18" hidden="1">{"Model Summary",#N/A,FALSE,"Print Chart";"Holdco",#N/A,FALSE,"Print Chart";"Genco",#N/A,FALSE,"Print Chart";"Servco",#N/A,FALSE,"Print Chart";"Genco_Detail",#N/A,FALSE,"Summary Financials";"Servco_Detail",#N/A,FALSE,"Summary Financials"}</definedName>
    <definedName name="________wrn7_2" localSheetId="19" hidden="1">{"Model Summary",#N/A,FALSE,"Print Chart";"Holdco",#N/A,FALSE,"Print Chart";"Genco",#N/A,FALSE,"Print Chart";"Servco",#N/A,FALSE,"Print Chart";"Genco_Detail",#N/A,FALSE,"Summary Financials";"Servco_Detail",#N/A,FALSE,"Summary Financials"}</definedName>
    <definedName name="________wrn7_2" hidden="1">{"Model Summary",#N/A,FALSE,"Print Chart";"Holdco",#N/A,FALSE,"Print Chart";"Genco",#N/A,FALSE,"Print Chart";"Servco",#N/A,FALSE,"Print Chart";"Genco_Detail",#N/A,FALSE,"Summary Financials";"Servco_Detail",#N/A,FALSE,"Summary Financials"}</definedName>
    <definedName name="________wrn7_3" localSheetId="12" hidden="1">{"Model Summary",#N/A,FALSE,"Print Chart";"Holdco",#N/A,FALSE,"Print Chart";"Genco",#N/A,FALSE,"Print Chart";"Servco",#N/A,FALSE,"Print Chart";"Genco_Detail",#N/A,FALSE,"Summary Financials";"Servco_Detail",#N/A,FALSE,"Summary Financials"}</definedName>
    <definedName name="________wrn7_3" localSheetId="13" hidden="1">{"Model Summary",#N/A,FALSE,"Print Chart";"Holdco",#N/A,FALSE,"Print Chart";"Genco",#N/A,FALSE,"Print Chart";"Servco",#N/A,FALSE,"Print Chart";"Genco_Detail",#N/A,FALSE,"Summary Financials";"Servco_Detail",#N/A,FALSE,"Summary Financials"}</definedName>
    <definedName name="________wrn7_3" localSheetId="14" hidden="1">{"Model Summary",#N/A,FALSE,"Print Chart";"Holdco",#N/A,FALSE,"Print Chart";"Genco",#N/A,FALSE,"Print Chart";"Servco",#N/A,FALSE,"Print Chart";"Genco_Detail",#N/A,FALSE,"Summary Financials";"Servco_Detail",#N/A,FALSE,"Summary Financials"}</definedName>
    <definedName name="________wrn7_3" localSheetId="15" hidden="1">{"Model Summary",#N/A,FALSE,"Print Chart";"Holdco",#N/A,FALSE,"Print Chart";"Genco",#N/A,FALSE,"Print Chart";"Servco",#N/A,FALSE,"Print Chart";"Genco_Detail",#N/A,FALSE,"Summary Financials";"Servco_Detail",#N/A,FALSE,"Summary Financials"}</definedName>
    <definedName name="________wrn7_3" localSheetId="16" hidden="1">{"Model Summary",#N/A,FALSE,"Print Chart";"Holdco",#N/A,FALSE,"Print Chart";"Genco",#N/A,FALSE,"Print Chart";"Servco",#N/A,FALSE,"Print Chart";"Genco_Detail",#N/A,FALSE,"Summary Financials";"Servco_Detail",#N/A,FALSE,"Summary Financials"}</definedName>
    <definedName name="________wrn7_3" localSheetId="17" hidden="1">{"Model Summary",#N/A,FALSE,"Print Chart";"Holdco",#N/A,FALSE,"Print Chart";"Genco",#N/A,FALSE,"Print Chart";"Servco",#N/A,FALSE,"Print Chart";"Genco_Detail",#N/A,FALSE,"Summary Financials";"Servco_Detail",#N/A,FALSE,"Summary Financials"}</definedName>
    <definedName name="________wrn7_3" localSheetId="18" hidden="1">{"Model Summary",#N/A,FALSE,"Print Chart";"Holdco",#N/A,FALSE,"Print Chart";"Genco",#N/A,FALSE,"Print Chart";"Servco",#N/A,FALSE,"Print Chart";"Genco_Detail",#N/A,FALSE,"Summary Financials";"Servco_Detail",#N/A,FALSE,"Summary Financials"}</definedName>
    <definedName name="________wrn7_3" localSheetId="19" hidden="1">{"Model Summary",#N/A,FALSE,"Print Chart";"Holdco",#N/A,FALSE,"Print Chart";"Genco",#N/A,FALSE,"Print Chart";"Servco",#N/A,FALSE,"Print Chart";"Genco_Detail",#N/A,FALSE,"Summary Financials";"Servco_Detail",#N/A,FALSE,"Summary Financials"}</definedName>
    <definedName name="________wrn7_3" hidden="1">{"Model Summary",#N/A,FALSE,"Print Chart";"Holdco",#N/A,FALSE,"Print Chart";"Genco",#N/A,FALSE,"Print Chart";"Servco",#N/A,FALSE,"Print Chart";"Genco_Detail",#N/A,FALSE,"Summary Financials";"Servco_Detail",#N/A,FALSE,"Summary Financials"}</definedName>
    <definedName name="________wrn7_4" localSheetId="12" hidden="1">{"Model Summary",#N/A,FALSE,"Print Chart";"Holdco",#N/A,FALSE,"Print Chart";"Genco",#N/A,FALSE,"Print Chart";"Servco",#N/A,FALSE,"Print Chart";"Genco_Detail",#N/A,FALSE,"Summary Financials";"Servco_Detail",#N/A,FALSE,"Summary Financials"}</definedName>
    <definedName name="________wrn7_4" localSheetId="13" hidden="1">{"Model Summary",#N/A,FALSE,"Print Chart";"Holdco",#N/A,FALSE,"Print Chart";"Genco",#N/A,FALSE,"Print Chart";"Servco",#N/A,FALSE,"Print Chart";"Genco_Detail",#N/A,FALSE,"Summary Financials";"Servco_Detail",#N/A,FALSE,"Summary Financials"}</definedName>
    <definedName name="________wrn7_4" localSheetId="14" hidden="1">{"Model Summary",#N/A,FALSE,"Print Chart";"Holdco",#N/A,FALSE,"Print Chart";"Genco",#N/A,FALSE,"Print Chart";"Servco",#N/A,FALSE,"Print Chart";"Genco_Detail",#N/A,FALSE,"Summary Financials";"Servco_Detail",#N/A,FALSE,"Summary Financials"}</definedName>
    <definedName name="________wrn7_4" localSheetId="15" hidden="1">{"Model Summary",#N/A,FALSE,"Print Chart";"Holdco",#N/A,FALSE,"Print Chart";"Genco",#N/A,FALSE,"Print Chart";"Servco",#N/A,FALSE,"Print Chart";"Genco_Detail",#N/A,FALSE,"Summary Financials";"Servco_Detail",#N/A,FALSE,"Summary Financials"}</definedName>
    <definedName name="________wrn7_4" localSheetId="16" hidden="1">{"Model Summary",#N/A,FALSE,"Print Chart";"Holdco",#N/A,FALSE,"Print Chart";"Genco",#N/A,FALSE,"Print Chart";"Servco",#N/A,FALSE,"Print Chart";"Genco_Detail",#N/A,FALSE,"Summary Financials";"Servco_Detail",#N/A,FALSE,"Summary Financials"}</definedName>
    <definedName name="________wrn7_4" localSheetId="17" hidden="1">{"Model Summary",#N/A,FALSE,"Print Chart";"Holdco",#N/A,FALSE,"Print Chart";"Genco",#N/A,FALSE,"Print Chart";"Servco",#N/A,FALSE,"Print Chart";"Genco_Detail",#N/A,FALSE,"Summary Financials";"Servco_Detail",#N/A,FALSE,"Summary Financials"}</definedName>
    <definedName name="________wrn7_4" localSheetId="18" hidden="1">{"Model Summary",#N/A,FALSE,"Print Chart";"Holdco",#N/A,FALSE,"Print Chart";"Genco",#N/A,FALSE,"Print Chart";"Servco",#N/A,FALSE,"Print Chart";"Genco_Detail",#N/A,FALSE,"Summary Financials";"Servco_Detail",#N/A,FALSE,"Summary Financials"}</definedName>
    <definedName name="________wrn7_4" localSheetId="19" hidden="1">{"Model Summary",#N/A,FALSE,"Print Chart";"Holdco",#N/A,FALSE,"Print Chart";"Genco",#N/A,FALSE,"Print Chart";"Servco",#N/A,FALSE,"Print Chart";"Genco_Detail",#N/A,FALSE,"Summary Financials";"Servco_Detail",#N/A,FALSE,"Summary Financials"}</definedName>
    <definedName name="________wrn7_4" hidden="1">{"Model Summary",#N/A,FALSE,"Print Chart";"Holdco",#N/A,FALSE,"Print Chart";"Genco",#N/A,FALSE,"Print Chart";"Servco",#N/A,FALSE,"Print Chart";"Genco_Detail",#N/A,FALSE,"Summary Financials";"Servco_Detail",#N/A,FALSE,"Summary Financials"}</definedName>
    <definedName name="________wrn8" localSheetId="12" hidden="1">{"holdco",#N/A,FALSE,"Summary Financials";"holdco",#N/A,FALSE,"Summary Financials"}</definedName>
    <definedName name="________wrn8" localSheetId="13" hidden="1">{"holdco",#N/A,FALSE,"Summary Financials";"holdco",#N/A,FALSE,"Summary Financials"}</definedName>
    <definedName name="________wrn8" localSheetId="14" hidden="1">{"holdco",#N/A,FALSE,"Summary Financials";"holdco",#N/A,FALSE,"Summary Financials"}</definedName>
    <definedName name="________wrn8" localSheetId="15" hidden="1">{"holdco",#N/A,FALSE,"Summary Financials";"holdco",#N/A,FALSE,"Summary Financials"}</definedName>
    <definedName name="________wrn8" localSheetId="16" hidden="1">{"holdco",#N/A,FALSE,"Summary Financials";"holdco",#N/A,FALSE,"Summary Financials"}</definedName>
    <definedName name="________wrn8" localSheetId="17" hidden="1">{"holdco",#N/A,FALSE,"Summary Financials";"holdco",#N/A,FALSE,"Summary Financials"}</definedName>
    <definedName name="________wrn8" localSheetId="18" hidden="1">{"holdco",#N/A,FALSE,"Summary Financials";"holdco",#N/A,FALSE,"Summary Financials"}</definedName>
    <definedName name="________wrn8" localSheetId="19" hidden="1">{"holdco",#N/A,FALSE,"Summary Financials";"holdco",#N/A,FALSE,"Summary Financials"}</definedName>
    <definedName name="________wrn8" hidden="1">{"holdco",#N/A,FALSE,"Summary Financials";"holdco",#N/A,FALSE,"Summary Financials"}</definedName>
    <definedName name="________wrn8_1" localSheetId="12" hidden="1">{"holdco",#N/A,FALSE,"Summary Financials";"holdco",#N/A,FALSE,"Summary Financials"}</definedName>
    <definedName name="________wrn8_1" localSheetId="13" hidden="1">{"holdco",#N/A,FALSE,"Summary Financials";"holdco",#N/A,FALSE,"Summary Financials"}</definedName>
    <definedName name="________wrn8_1" localSheetId="14" hidden="1">{"holdco",#N/A,FALSE,"Summary Financials";"holdco",#N/A,FALSE,"Summary Financials"}</definedName>
    <definedName name="________wrn8_1" localSheetId="15" hidden="1">{"holdco",#N/A,FALSE,"Summary Financials";"holdco",#N/A,FALSE,"Summary Financials"}</definedName>
    <definedName name="________wrn8_1" localSheetId="16" hidden="1">{"holdco",#N/A,FALSE,"Summary Financials";"holdco",#N/A,FALSE,"Summary Financials"}</definedName>
    <definedName name="________wrn8_1" localSheetId="17" hidden="1">{"holdco",#N/A,FALSE,"Summary Financials";"holdco",#N/A,FALSE,"Summary Financials"}</definedName>
    <definedName name="________wrn8_1" localSheetId="18" hidden="1">{"holdco",#N/A,FALSE,"Summary Financials";"holdco",#N/A,FALSE,"Summary Financials"}</definedName>
    <definedName name="________wrn8_1" localSheetId="19" hidden="1">{"holdco",#N/A,FALSE,"Summary Financials";"holdco",#N/A,FALSE,"Summary Financials"}</definedName>
    <definedName name="________wrn8_1" hidden="1">{"holdco",#N/A,FALSE,"Summary Financials";"holdco",#N/A,FALSE,"Summary Financials"}</definedName>
    <definedName name="________wrn8_2" localSheetId="12" hidden="1">{"holdco",#N/A,FALSE,"Summary Financials";"holdco",#N/A,FALSE,"Summary Financials"}</definedName>
    <definedName name="________wrn8_2" localSheetId="13" hidden="1">{"holdco",#N/A,FALSE,"Summary Financials";"holdco",#N/A,FALSE,"Summary Financials"}</definedName>
    <definedName name="________wrn8_2" localSheetId="14" hidden="1">{"holdco",#N/A,FALSE,"Summary Financials";"holdco",#N/A,FALSE,"Summary Financials"}</definedName>
    <definedName name="________wrn8_2" localSheetId="15" hidden="1">{"holdco",#N/A,FALSE,"Summary Financials";"holdco",#N/A,FALSE,"Summary Financials"}</definedName>
    <definedName name="________wrn8_2" localSheetId="16" hidden="1">{"holdco",#N/A,FALSE,"Summary Financials";"holdco",#N/A,FALSE,"Summary Financials"}</definedName>
    <definedName name="________wrn8_2" localSheetId="17" hidden="1">{"holdco",#N/A,FALSE,"Summary Financials";"holdco",#N/A,FALSE,"Summary Financials"}</definedName>
    <definedName name="________wrn8_2" localSheetId="18" hidden="1">{"holdco",#N/A,FALSE,"Summary Financials";"holdco",#N/A,FALSE,"Summary Financials"}</definedName>
    <definedName name="________wrn8_2" localSheetId="19" hidden="1">{"holdco",#N/A,FALSE,"Summary Financials";"holdco",#N/A,FALSE,"Summary Financials"}</definedName>
    <definedName name="________wrn8_2" hidden="1">{"holdco",#N/A,FALSE,"Summary Financials";"holdco",#N/A,FALSE,"Summary Financials"}</definedName>
    <definedName name="________wrn8_3" localSheetId="12" hidden="1">{"holdco",#N/A,FALSE,"Summary Financials";"holdco",#N/A,FALSE,"Summary Financials"}</definedName>
    <definedName name="________wrn8_3" localSheetId="13" hidden="1">{"holdco",#N/A,FALSE,"Summary Financials";"holdco",#N/A,FALSE,"Summary Financials"}</definedName>
    <definedName name="________wrn8_3" localSheetId="14" hidden="1">{"holdco",#N/A,FALSE,"Summary Financials";"holdco",#N/A,FALSE,"Summary Financials"}</definedName>
    <definedName name="________wrn8_3" localSheetId="15" hidden="1">{"holdco",#N/A,FALSE,"Summary Financials";"holdco",#N/A,FALSE,"Summary Financials"}</definedName>
    <definedName name="________wrn8_3" localSheetId="16" hidden="1">{"holdco",#N/A,FALSE,"Summary Financials";"holdco",#N/A,FALSE,"Summary Financials"}</definedName>
    <definedName name="________wrn8_3" localSheetId="17" hidden="1">{"holdco",#N/A,FALSE,"Summary Financials";"holdco",#N/A,FALSE,"Summary Financials"}</definedName>
    <definedName name="________wrn8_3" localSheetId="18" hidden="1">{"holdco",#N/A,FALSE,"Summary Financials";"holdco",#N/A,FALSE,"Summary Financials"}</definedName>
    <definedName name="________wrn8_3" localSheetId="19" hidden="1">{"holdco",#N/A,FALSE,"Summary Financials";"holdco",#N/A,FALSE,"Summary Financials"}</definedName>
    <definedName name="________wrn8_3" hidden="1">{"holdco",#N/A,FALSE,"Summary Financials";"holdco",#N/A,FALSE,"Summary Financials"}</definedName>
    <definedName name="________wrn8_4" localSheetId="12" hidden="1">{"holdco",#N/A,FALSE,"Summary Financials";"holdco",#N/A,FALSE,"Summary Financials"}</definedName>
    <definedName name="________wrn8_4" localSheetId="13" hidden="1">{"holdco",#N/A,FALSE,"Summary Financials";"holdco",#N/A,FALSE,"Summary Financials"}</definedName>
    <definedName name="________wrn8_4" localSheetId="14" hidden="1">{"holdco",#N/A,FALSE,"Summary Financials";"holdco",#N/A,FALSE,"Summary Financials"}</definedName>
    <definedName name="________wrn8_4" localSheetId="15" hidden="1">{"holdco",#N/A,FALSE,"Summary Financials";"holdco",#N/A,FALSE,"Summary Financials"}</definedName>
    <definedName name="________wrn8_4" localSheetId="16" hidden="1">{"holdco",#N/A,FALSE,"Summary Financials";"holdco",#N/A,FALSE,"Summary Financials"}</definedName>
    <definedName name="________wrn8_4" localSheetId="17" hidden="1">{"holdco",#N/A,FALSE,"Summary Financials";"holdco",#N/A,FALSE,"Summary Financials"}</definedName>
    <definedName name="________wrn8_4" localSheetId="18" hidden="1">{"holdco",#N/A,FALSE,"Summary Financials";"holdco",#N/A,FALSE,"Summary Financials"}</definedName>
    <definedName name="________wrn8_4" localSheetId="19" hidden="1">{"holdco",#N/A,FALSE,"Summary Financials";"holdco",#N/A,FALSE,"Summary Financials"}</definedName>
    <definedName name="________wrn8_4" hidden="1">{"holdco",#N/A,FALSE,"Summary Financials";"holdco",#N/A,FALSE,"Summary Financials"}</definedName>
    <definedName name="_______bb2" localSheetId="12" hidden="1">{#N/A,#N/A,FALSE,"PRJCTED MNTHLY QTY's"}</definedName>
    <definedName name="_______bb2" localSheetId="13" hidden="1">{#N/A,#N/A,FALSE,"PRJCTED MNTHLY QTY's"}</definedName>
    <definedName name="_______bb2" localSheetId="14" hidden="1">{#N/A,#N/A,FALSE,"PRJCTED MNTHLY QTY's"}</definedName>
    <definedName name="_______bb2" localSheetId="15" hidden="1">{#N/A,#N/A,FALSE,"PRJCTED MNTHLY QTY's"}</definedName>
    <definedName name="_______bb2" localSheetId="16" hidden="1">{#N/A,#N/A,FALSE,"PRJCTED MNTHLY QTY's"}</definedName>
    <definedName name="_______bb2" localSheetId="17" hidden="1">{#N/A,#N/A,FALSE,"PRJCTED MNTHLY QTY's"}</definedName>
    <definedName name="_______bb2" localSheetId="18" hidden="1">{#N/A,#N/A,FALSE,"PRJCTED MNTHLY QTY's"}</definedName>
    <definedName name="_______bb2" localSheetId="19" hidden="1">{#N/A,#N/A,FALSE,"PRJCTED MNTHLY QTY's"}</definedName>
    <definedName name="_______bb2" hidden="1">{#N/A,#N/A,FALSE,"PRJCTED MNTHLY QTY's"}</definedName>
    <definedName name="_______bb2_1" localSheetId="12" hidden="1">{#N/A,#N/A,FALSE,"PRJCTED MNTHLY QTY's"}</definedName>
    <definedName name="_______bb2_1" localSheetId="13" hidden="1">{#N/A,#N/A,FALSE,"PRJCTED MNTHLY QTY's"}</definedName>
    <definedName name="_______bb2_1" localSheetId="14" hidden="1">{#N/A,#N/A,FALSE,"PRJCTED MNTHLY QTY's"}</definedName>
    <definedName name="_______bb2_1" localSheetId="15" hidden="1">{#N/A,#N/A,FALSE,"PRJCTED MNTHLY QTY's"}</definedName>
    <definedName name="_______bb2_1" localSheetId="16" hidden="1">{#N/A,#N/A,FALSE,"PRJCTED MNTHLY QTY's"}</definedName>
    <definedName name="_______bb2_1" localSheetId="17" hidden="1">{#N/A,#N/A,FALSE,"PRJCTED MNTHLY QTY's"}</definedName>
    <definedName name="_______bb2_1" localSheetId="18" hidden="1">{#N/A,#N/A,FALSE,"PRJCTED MNTHLY QTY's"}</definedName>
    <definedName name="_______bb2_1" localSheetId="19" hidden="1">{#N/A,#N/A,FALSE,"PRJCTED MNTHLY QTY's"}</definedName>
    <definedName name="_______bb2_1" hidden="1">{#N/A,#N/A,FALSE,"PRJCTED MNTHLY QTY's"}</definedName>
    <definedName name="_______bb2_2" localSheetId="12" hidden="1">{#N/A,#N/A,FALSE,"PRJCTED MNTHLY QTY's"}</definedName>
    <definedName name="_______bb2_2" localSheetId="13" hidden="1">{#N/A,#N/A,FALSE,"PRJCTED MNTHLY QTY's"}</definedName>
    <definedName name="_______bb2_2" localSheetId="14" hidden="1">{#N/A,#N/A,FALSE,"PRJCTED MNTHLY QTY's"}</definedName>
    <definedName name="_______bb2_2" localSheetId="15" hidden="1">{#N/A,#N/A,FALSE,"PRJCTED MNTHLY QTY's"}</definedName>
    <definedName name="_______bb2_2" localSheetId="16" hidden="1">{#N/A,#N/A,FALSE,"PRJCTED MNTHLY QTY's"}</definedName>
    <definedName name="_______bb2_2" localSheetId="17" hidden="1">{#N/A,#N/A,FALSE,"PRJCTED MNTHLY QTY's"}</definedName>
    <definedName name="_______bb2_2" localSheetId="18" hidden="1">{#N/A,#N/A,FALSE,"PRJCTED MNTHLY QTY's"}</definedName>
    <definedName name="_______bb2_2" localSheetId="19" hidden="1">{#N/A,#N/A,FALSE,"PRJCTED MNTHLY QTY's"}</definedName>
    <definedName name="_______bb2_2" hidden="1">{#N/A,#N/A,FALSE,"PRJCTED MNTHLY QTY's"}</definedName>
    <definedName name="_______bb2_3" localSheetId="12" hidden="1">{#N/A,#N/A,FALSE,"PRJCTED MNTHLY QTY's"}</definedName>
    <definedName name="_______bb2_3" localSheetId="13" hidden="1">{#N/A,#N/A,FALSE,"PRJCTED MNTHLY QTY's"}</definedName>
    <definedName name="_______bb2_3" localSheetId="14" hidden="1">{#N/A,#N/A,FALSE,"PRJCTED MNTHLY QTY's"}</definedName>
    <definedName name="_______bb2_3" localSheetId="15" hidden="1">{#N/A,#N/A,FALSE,"PRJCTED MNTHLY QTY's"}</definedName>
    <definedName name="_______bb2_3" localSheetId="16" hidden="1">{#N/A,#N/A,FALSE,"PRJCTED MNTHLY QTY's"}</definedName>
    <definedName name="_______bb2_3" localSheetId="17" hidden="1">{#N/A,#N/A,FALSE,"PRJCTED MNTHLY QTY's"}</definedName>
    <definedName name="_______bb2_3" localSheetId="18" hidden="1">{#N/A,#N/A,FALSE,"PRJCTED MNTHLY QTY's"}</definedName>
    <definedName name="_______bb2_3" localSheetId="19" hidden="1">{#N/A,#N/A,FALSE,"PRJCTED MNTHLY QTY's"}</definedName>
    <definedName name="_______bb2_3" hidden="1">{#N/A,#N/A,FALSE,"PRJCTED MNTHLY QTY's"}</definedName>
    <definedName name="_______bb2_4" localSheetId="12" hidden="1">{#N/A,#N/A,FALSE,"PRJCTED MNTHLY QTY's"}</definedName>
    <definedName name="_______bb2_4" localSheetId="13" hidden="1">{#N/A,#N/A,FALSE,"PRJCTED MNTHLY QTY's"}</definedName>
    <definedName name="_______bb2_4" localSheetId="14" hidden="1">{#N/A,#N/A,FALSE,"PRJCTED MNTHLY QTY's"}</definedName>
    <definedName name="_______bb2_4" localSheetId="15" hidden="1">{#N/A,#N/A,FALSE,"PRJCTED MNTHLY QTY's"}</definedName>
    <definedName name="_______bb2_4" localSheetId="16" hidden="1">{#N/A,#N/A,FALSE,"PRJCTED MNTHLY QTY's"}</definedName>
    <definedName name="_______bb2_4" localSheetId="17" hidden="1">{#N/A,#N/A,FALSE,"PRJCTED MNTHLY QTY's"}</definedName>
    <definedName name="_______bb2_4" localSheetId="18" hidden="1">{#N/A,#N/A,FALSE,"PRJCTED MNTHLY QTY's"}</definedName>
    <definedName name="_______bb2_4" localSheetId="19" hidden="1">{#N/A,#N/A,FALSE,"PRJCTED MNTHLY QTY's"}</definedName>
    <definedName name="_______bb2_4" hidden="1">{#N/A,#N/A,FALSE,"PRJCTED MNTHLY QTY's"}</definedName>
    <definedName name="_______Lee5" localSheetId="12" hidden="1">{#VALUE!,#N/A,FALSE,0}</definedName>
    <definedName name="_______Lee5" localSheetId="13" hidden="1">{#VALUE!,#N/A,FALSE,0}</definedName>
    <definedName name="_______Lee5" localSheetId="14" hidden="1">{#VALUE!,#N/A,FALSE,0}</definedName>
    <definedName name="_______Lee5" localSheetId="15" hidden="1">{#VALUE!,#N/A,FALSE,0}</definedName>
    <definedName name="_______Lee5" localSheetId="16" hidden="1">{#VALUE!,#N/A,FALSE,0}</definedName>
    <definedName name="_______Lee5" localSheetId="17" hidden="1">{#VALUE!,#N/A,FALSE,0}</definedName>
    <definedName name="_______Lee5" localSheetId="18" hidden="1">{#VALUE!,#N/A,FALSE,0}</definedName>
    <definedName name="_______Lee5" localSheetId="19" hidden="1">{#VALUE!,#N/A,FALSE,0}</definedName>
    <definedName name="_______Lee5" hidden="1">{#VALUE!,#N/A,FALSE,0}</definedName>
    <definedName name="_______Lee5_1" localSheetId="12" hidden="1">{#VALUE!,#N/A,FALSE,0}</definedName>
    <definedName name="_______Lee5_1" localSheetId="13" hidden="1">{#VALUE!,#N/A,FALSE,0}</definedName>
    <definedName name="_______Lee5_1" localSheetId="14" hidden="1">{#VALUE!,#N/A,FALSE,0}</definedName>
    <definedName name="_______Lee5_1" localSheetId="15" hidden="1">{#VALUE!,#N/A,FALSE,0}</definedName>
    <definedName name="_______Lee5_1" localSheetId="16" hidden="1">{#VALUE!,#N/A,FALSE,0}</definedName>
    <definedName name="_______Lee5_1" localSheetId="17" hidden="1">{#VALUE!,#N/A,FALSE,0}</definedName>
    <definedName name="_______Lee5_1" localSheetId="18" hidden="1">{#VALUE!,#N/A,FALSE,0}</definedName>
    <definedName name="_______Lee5_1" localSheetId="19" hidden="1">{#VALUE!,#N/A,FALSE,0}</definedName>
    <definedName name="_______Lee5_1" hidden="1">{#VALUE!,#N/A,FALSE,0}</definedName>
    <definedName name="_______Lee5_2" localSheetId="12" hidden="1">{#VALUE!,#N/A,FALSE,0}</definedName>
    <definedName name="_______Lee5_2" localSheetId="13" hidden="1">{#VALUE!,#N/A,FALSE,0}</definedName>
    <definedName name="_______Lee5_2" localSheetId="14" hidden="1">{#VALUE!,#N/A,FALSE,0}</definedName>
    <definedName name="_______Lee5_2" localSheetId="15" hidden="1">{#VALUE!,#N/A,FALSE,0}</definedName>
    <definedName name="_______Lee5_2" localSheetId="16" hidden="1">{#VALUE!,#N/A,FALSE,0}</definedName>
    <definedName name="_______Lee5_2" localSheetId="17" hidden="1">{#VALUE!,#N/A,FALSE,0}</definedName>
    <definedName name="_______Lee5_2" localSheetId="18" hidden="1">{#VALUE!,#N/A,FALSE,0}</definedName>
    <definedName name="_______Lee5_2" localSheetId="19" hidden="1">{#VALUE!,#N/A,FALSE,0}</definedName>
    <definedName name="_______Lee5_2" hidden="1">{#VALUE!,#N/A,FALSE,0}</definedName>
    <definedName name="_______Lee5_3" localSheetId="12" hidden="1">{#VALUE!,#N/A,FALSE,0}</definedName>
    <definedName name="_______Lee5_3" localSheetId="13" hidden="1">{#VALUE!,#N/A,FALSE,0}</definedName>
    <definedName name="_______Lee5_3" localSheetId="14" hidden="1">{#VALUE!,#N/A,FALSE,0}</definedName>
    <definedName name="_______Lee5_3" localSheetId="15" hidden="1">{#VALUE!,#N/A,FALSE,0}</definedName>
    <definedName name="_______Lee5_3" localSheetId="16" hidden="1">{#VALUE!,#N/A,FALSE,0}</definedName>
    <definedName name="_______Lee5_3" localSheetId="17" hidden="1">{#VALUE!,#N/A,FALSE,0}</definedName>
    <definedName name="_______Lee5_3" localSheetId="18" hidden="1">{#VALUE!,#N/A,FALSE,0}</definedName>
    <definedName name="_______Lee5_3" localSheetId="19" hidden="1">{#VALUE!,#N/A,FALSE,0}</definedName>
    <definedName name="_______Lee5_3" hidden="1">{#VALUE!,#N/A,FALSE,0}</definedName>
    <definedName name="_______Lee5_4" localSheetId="12" hidden="1">{#VALUE!,#N/A,FALSE,0}</definedName>
    <definedName name="_______Lee5_4" localSheetId="13" hidden="1">{#VALUE!,#N/A,FALSE,0}</definedName>
    <definedName name="_______Lee5_4" localSheetId="14" hidden="1">{#VALUE!,#N/A,FALSE,0}</definedName>
    <definedName name="_______Lee5_4" localSheetId="15" hidden="1">{#VALUE!,#N/A,FALSE,0}</definedName>
    <definedName name="_______Lee5_4" localSheetId="16" hidden="1">{#VALUE!,#N/A,FALSE,0}</definedName>
    <definedName name="_______Lee5_4" localSheetId="17" hidden="1">{#VALUE!,#N/A,FALSE,0}</definedName>
    <definedName name="_______Lee5_4" localSheetId="18" hidden="1">{#VALUE!,#N/A,FALSE,0}</definedName>
    <definedName name="_______Lee5_4" localSheetId="19" hidden="1">{#VALUE!,#N/A,FALSE,0}</definedName>
    <definedName name="_______Lee5_4" hidden="1">{#VALUE!,#N/A,FALSE,0}</definedName>
    <definedName name="______hom1" localSheetId="12" hidden="1">{#N/A,#N/A,FALSE,"Assessment";#N/A,#N/A,FALSE,"Staffing";#N/A,#N/A,FALSE,"Hires";#N/A,#N/A,FALSE,"Assumptions"}</definedName>
    <definedName name="______hom1" localSheetId="13" hidden="1">{#N/A,#N/A,FALSE,"Assessment";#N/A,#N/A,FALSE,"Staffing";#N/A,#N/A,FALSE,"Hires";#N/A,#N/A,FALSE,"Assumptions"}</definedName>
    <definedName name="______hom1" localSheetId="14" hidden="1">{#N/A,#N/A,FALSE,"Assessment";#N/A,#N/A,FALSE,"Staffing";#N/A,#N/A,FALSE,"Hires";#N/A,#N/A,FALSE,"Assumptions"}</definedName>
    <definedName name="______hom1" localSheetId="15" hidden="1">{#N/A,#N/A,FALSE,"Assessment";#N/A,#N/A,FALSE,"Staffing";#N/A,#N/A,FALSE,"Hires";#N/A,#N/A,FALSE,"Assumptions"}</definedName>
    <definedName name="______hom1" localSheetId="16" hidden="1">{#N/A,#N/A,FALSE,"Assessment";#N/A,#N/A,FALSE,"Staffing";#N/A,#N/A,FALSE,"Hires";#N/A,#N/A,FALSE,"Assumptions"}</definedName>
    <definedName name="______hom1" localSheetId="17" hidden="1">{#N/A,#N/A,FALSE,"Assessment";#N/A,#N/A,FALSE,"Staffing";#N/A,#N/A,FALSE,"Hires";#N/A,#N/A,FALSE,"Assumptions"}</definedName>
    <definedName name="______hom1" localSheetId="18" hidden="1">{#N/A,#N/A,FALSE,"Assessment";#N/A,#N/A,FALSE,"Staffing";#N/A,#N/A,FALSE,"Hires";#N/A,#N/A,FALSE,"Assumptions"}</definedName>
    <definedName name="______hom1" localSheetId="19" hidden="1">{#N/A,#N/A,FALSE,"Assessment";#N/A,#N/A,FALSE,"Staffing";#N/A,#N/A,FALSE,"Hires";#N/A,#N/A,FALSE,"Assumptions"}</definedName>
    <definedName name="______hom1" hidden="1">{#N/A,#N/A,FALSE,"Assessment";#N/A,#N/A,FALSE,"Staffing";#N/A,#N/A,FALSE,"Hires";#N/A,#N/A,FALSE,"Assumptions"}</definedName>
    <definedName name="______hom1_1" localSheetId="12" hidden="1">{#N/A,#N/A,FALSE,"Assessment";#N/A,#N/A,FALSE,"Staffing";#N/A,#N/A,FALSE,"Hires";#N/A,#N/A,FALSE,"Assumptions"}</definedName>
    <definedName name="______hom1_1" localSheetId="13" hidden="1">{#N/A,#N/A,FALSE,"Assessment";#N/A,#N/A,FALSE,"Staffing";#N/A,#N/A,FALSE,"Hires";#N/A,#N/A,FALSE,"Assumptions"}</definedName>
    <definedName name="______hom1_1" localSheetId="14" hidden="1">{#N/A,#N/A,FALSE,"Assessment";#N/A,#N/A,FALSE,"Staffing";#N/A,#N/A,FALSE,"Hires";#N/A,#N/A,FALSE,"Assumptions"}</definedName>
    <definedName name="______hom1_1" localSheetId="15" hidden="1">{#N/A,#N/A,FALSE,"Assessment";#N/A,#N/A,FALSE,"Staffing";#N/A,#N/A,FALSE,"Hires";#N/A,#N/A,FALSE,"Assumptions"}</definedName>
    <definedName name="______hom1_1" localSheetId="16" hidden="1">{#N/A,#N/A,FALSE,"Assessment";#N/A,#N/A,FALSE,"Staffing";#N/A,#N/A,FALSE,"Hires";#N/A,#N/A,FALSE,"Assumptions"}</definedName>
    <definedName name="______hom1_1" localSheetId="17" hidden="1">{#N/A,#N/A,FALSE,"Assessment";#N/A,#N/A,FALSE,"Staffing";#N/A,#N/A,FALSE,"Hires";#N/A,#N/A,FALSE,"Assumptions"}</definedName>
    <definedName name="______hom1_1" localSheetId="18" hidden="1">{#N/A,#N/A,FALSE,"Assessment";#N/A,#N/A,FALSE,"Staffing";#N/A,#N/A,FALSE,"Hires";#N/A,#N/A,FALSE,"Assumptions"}</definedName>
    <definedName name="______hom1_1" localSheetId="19" hidden="1">{#N/A,#N/A,FALSE,"Assessment";#N/A,#N/A,FALSE,"Staffing";#N/A,#N/A,FALSE,"Hires";#N/A,#N/A,FALSE,"Assumptions"}</definedName>
    <definedName name="______hom1_1" hidden="1">{#N/A,#N/A,FALSE,"Assessment";#N/A,#N/A,FALSE,"Staffing";#N/A,#N/A,FALSE,"Hires";#N/A,#N/A,FALSE,"Assumptions"}</definedName>
    <definedName name="______hom1_2" localSheetId="12" hidden="1">{#N/A,#N/A,FALSE,"Assessment";#N/A,#N/A,FALSE,"Staffing";#N/A,#N/A,FALSE,"Hires";#N/A,#N/A,FALSE,"Assumptions"}</definedName>
    <definedName name="______hom1_2" localSheetId="13" hidden="1">{#N/A,#N/A,FALSE,"Assessment";#N/A,#N/A,FALSE,"Staffing";#N/A,#N/A,FALSE,"Hires";#N/A,#N/A,FALSE,"Assumptions"}</definedName>
    <definedName name="______hom1_2" localSheetId="14" hidden="1">{#N/A,#N/A,FALSE,"Assessment";#N/A,#N/A,FALSE,"Staffing";#N/A,#N/A,FALSE,"Hires";#N/A,#N/A,FALSE,"Assumptions"}</definedName>
    <definedName name="______hom1_2" localSheetId="15" hidden="1">{#N/A,#N/A,FALSE,"Assessment";#N/A,#N/A,FALSE,"Staffing";#N/A,#N/A,FALSE,"Hires";#N/A,#N/A,FALSE,"Assumptions"}</definedName>
    <definedName name="______hom1_2" localSheetId="16" hidden="1">{#N/A,#N/A,FALSE,"Assessment";#N/A,#N/A,FALSE,"Staffing";#N/A,#N/A,FALSE,"Hires";#N/A,#N/A,FALSE,"Assumptions"}</definedName>
    <definedName name="______hom1_2" localSheetId="17" hidden="1">{#N/A,#N/A,FALSE,"Assessment";#N/A,#N/A,FALSE,"Staffing";#N/A,#N/A,FALSE,"Hires";#N/A,#N/A,FALSE,"Assumptions"}</definedName>
    <definedName name="______hom1_2" localSheetId="18" hidden="1">{#N/A,#N/A,FALSE,"Assessment";#N/A,#N/A,FALSE,"Staffing";#N/A,#N/A,FALSE,"Hires";#N/A,#N/A,FALSE,"Assumptions"}</definedName>
    <definedName name="______hom1_2" localSheetId="19" hidden="1">{#N/A,#N/A,FALSE,"Assessment";#N/A,#N/A,FALSE,"Staffing";#N/A,#N/A,FALSE,"Hires";#N/A,#N/A,FALSE,"Assumptions"}</definedName>
    <definedName name="______hom1_2" hidden="1">{#N/A,#N/A,FALSE,"Assessment";#N/A,#N/A,FALSE,"Staffing";#N/A,#N/A,FALSE,"Hires";#N/A,#N/A,FALSE,"Assumptions"}</definedName>
    <definedName name="______hom1_3" localSheetId="12" hidden="1">{#N/A,#N/A,FALSE,"Assessment";#N/A,#N/A,FALSE,"Staffing";#N/A,#N/A,FALSE,"Hires";#N/A,#N/A,FALSE,"Assumptions"}</definedName>
    <definedName name="______hom1_3" localSheetId="13" hidden="1">{#N/A,#N/A,FALSE,"Assessment";#N/A,#N/A,FALSE,"Staffing";#N/A,#N/A,FALSE,"Hires";#N/A,#N/A,FALSE,"Assumptions"}</definedName>
    <definedName name="______hom1_3" localSheetId="14" hidden="1">{#N/A,#N/A,FALSE,"Assessment";#N/A,#N/A,FALSE,"Staffing";#N/A,#N/A,FALSE,"Hires";#N/A,#N/A,FALSE,"Assumptions"}</definedName>
    <definedName name="______hom1_3" localSheetId="15" hidden="1">{#N/A,#N/A,FALSE,"Assessment";#N/A,#N/A,FALSE,"Staffing";#N/A,#N/A,FALSE,"Hires";#N/A,#N/A,FALSE,"Assumptions"}</definedName>
    <definedName name="______hom1_3" localSheetId="16" hidden="1">{#N/A,#N/A,FALSE,"Assessment";#N/A,#N/A,FALSE,"Staffing";#N/A,#N/A,FALSE,"Hires";#N/A,#N/A,FALSE,"Assumptions"}</definedName>
    <definedName name="______hom1_3" localSheetId="17" hidden="1">{#N/A,#N/A,FALSE,"Assessment";#N/A,#N/A,FALSE,"Staffing";#N/A,#N/A,FALSE,"Hires";#N/A,#N/A,FALSE,"Assumptions"}</definedName>
    <definedName name="______hom1_3" localSheetId="18" hidden="1">{#N/A,#N/A,FALSE,"Assessment";#N/A,#N/A,FALSE,"Staffing";#N/A,#N/A,FALSE,"Hires";#N/A,#N/A,FALSE,"Assumptions"}</definedName>
    <definedName name="______hom1_3" localSheetId="19" hidden="1">{#N/A,#N/A,FALSE,"Assessment";#N/A,#N/A,FALSE,"Staffing";#N/A,#N/A,FALSE,"Hires";#N/A,#N/A,FALSE,"Assumptions"}</definedName>
    <definedName name="______hom1_3" hidden="1">{#N/A,#N/A,FALSE,"Assessment";#N/A,#N/A,FALSE,"Staffing";#N/A,#N/A,FALSE,"Hires";#N/A,#N/A,FALSE,"Assumptions"}</definedName>
    <definedName name="______hom1_4" localSheetId="12" hidden="1">{#N/A,#N/A,FALSE,"Assessment";#N/A,#N/A,FALSE,"Staffing";#N/A,#N/A,FALSE,"Hires";#N/A,#N/A,FALSE,"Assumptions"}</definedName>
    <definedName name="______hom1_4" localSheetId="13" hidden="1">{#N/A,#N/A,FALSE,"Assessment";#N/A,#N/A,FALSE,"Staffing";#N/A,#N/A,FALSE,"Hires";#N/A,#N/A,FALSE,"Assumptions"}</definedName>
    <definedName name="______hom1_4" localSheetId="14" hidden="1">{#N/A,#N/A,FALSE,"Assessment";#N/A,#N/A,FALSE,"Staffing";#N/A,#N/A,FALSE,"Hires";#N/A,#N/A,FALSE,"Assumptions"}</definedName>
    <definedName name="______hom1_4" localSheetId="15" hidden="1">{#N/A,#N/A,FALSE,"Assessment";#N/A,#N/A,FALSE,"Staffing";#N/A,#N/A,FALSE,"Hires";#N/A,#N/A,FALSE,"Assumptions"}</definedName>
    <definedName name="______hom1_4" localSheetId="16" hidden="1">{#N/A,#N/A,FALSE,"Assessment";#N/A,#N/A,FALSE,"Staffing";#N/A,#N/A,FALSE,"Hires";#N/A,#N/A,FALSE,"Assumptions"}</definedName>
    <definedName name="______hom1_4" localSheetId="17" hidden="1">{#N/A,#N/A,FALSE,"Assessment";#N/A,#N/A,FALSE,"Staffing";#N/A,#N/A,FALSE,"Hires";#N/A,#N/A,FALSE,"Assumptions"}</definedName>
    <definedName name="______hom1_4" localSheetId="18" hidden="1">{#N/A,#N/A,FALSE,"Assessment";#N/A,#N/A,FALSE,"Staffing";#N/A,#N/A,FALSE,"Hires";#N/A,#N/A,FALSE,"Assumptions"}</definedName>
    <definedName name="______hom1_4" localSheetId="19" hidden="1">{#N/A,#N/A,FALSE,"Assessment";#N/A,#N/A,FALSE,"Staffing";#N/A,#N/A,FALSE,"Hires";#N/A,#N/A,FALSE,"Assumptions"}</definedName>
    <definedName name="______hom1_4" hidden="1">{#N/A,#N/A,FALSE,"Assessment";#N/A,#N/A,FALSE,"Staffing";#N/A,#N/A,FALSE,"Hires";#N/A,#N/A,FALSE,"Assumptions"}</definedName>
    <definedName name="______k1" localSheetId="12" hidden="1">{#N/A,#N/A,FALSE,"Assessment";#N/A,#N/A,FALSE,"Staffing";#N/A,#N/A,FALSE,"Hires";#N/A,#N/A,FALSE,"Assumptions"}</definedName>
    <definedName name="______k1" localSheetId="13" hidden="1">{#N/A,#N/A,FALSE,"Assessment";#N/A,#N/A,FALSE,"Staffing";#N/A,#N/A,FALSE,"Hires";#N/A,#N/A,FALSE,"Assumptions"}</definedName>
    <definedName name="______k1" localSheetId="14" hidden="1">{#N/A,#N/A,FALSE,"Assessment";#N/A,#N/A,FALSE,"Staffing";#N/A,#N/A,FALSE,"Hires";#N/A,#N/A,FALSE,"Assumptions"}</definedName>
    <definedName name="______k1" localSheetId="15" hidden="1">{#N/A,#N/A,FALSE,"Assessment";#N/A,#N/A,FALSE,"Staffing";#N/A,#N/A,FALSE,"Hires";#N/A,#N/A,FALSE,"Assumptions"}</definedName>
    <definedName name="______k1" localSheetId="16" hidden="1">{#N/A,#N/A,FALSE,"Assessment";#N/A,#N/A,FALSE,"Staffing";#N/A,#N/A,FALSE,"Hires";#N/A,#N/A,FALSE,"Assumptions"}</definedName>
    <definedName name="______k1" localSheetId="17" hidden="1">{#N/A,#N/A,FALSE,"Assessment";#N/A,#N/A,FALSE,"Staffing";#N/A,#N/A,FALSE,"Hires";#N/A,#N/A,FALSE,"Assumptions"}</definedName>
    <definedName name="______k1" localSheetId="18" hidden="1">{#N/A,#N/A,FALSE,"Assessment";#N/A,#N/A,FALSE,"Staffing";#N/A,#N/A,FALSE,"Hires";#N/A,#N/A,FALSE,"Assumptions"}</definedName>
    <definedName name="______k1" localSheetId="19" hidden="1">{#N/A,#N/A,FALSE,"Assessment";#N/A,#N/A,FALSE,"Staffing";#N/A,#N/A,FALSE,"Hires";#N/A,#N/A,FALSE,"Assumptions"}</definedName>
    <definedName name="______k1" hidden="1">{#N/A,#N/A,FALSE,"Assessment";#N/A,#N/A,FALSE,"Staffing";#N/A,#N/A,FALSE,"Hires";#N/A,#N/A,FALSE,"Assumptions"}</definedName>
    <definedName name="______k1_1" localSheetId="12" hidden="1">{#N/A,#N/A,FALSE,"Assessment";#N/A,#N/A,FALSE,"Staffing";#N/A,#N/A,FALSE,"Hires";#N/A,#N/A,FALSE,"Assumptions"}</definedName>
    <definedName name="______k1_1" localSheetId="13" hidden="1">{#N/A,#N/A,FALSE,"Assessment";#N/A,#N/A,FALSE,"Staffing";#N/A,#N/A,FALSE,"Hires";#N/A,#N/A,FALSE,"Assumptions"}</definedName>
    <definedName name="______k1_1" localSheetId="14" hidden="1">{#N/A,#N/A,FALSE,"Assessment";#N/A,#N/A,FALSE,"Staffing";#N/A,#N/A,FALSE,"Hires";#N/A,#N/A,FALSE,"Assumptions"}</definedName>
    <definedName name="______k1_1" localSheetId="15" hidden="1">{#N/A,#N/A,FALSE,"Assessment";#N/A,#N/A,FALSE,"Staffing";#N/A,#N/A,FALSE,"Hires";#N/A,#N/A,FALSE,"Assumptions"}</definedName>
    <definedName name="______k1_1" localSheetId="16" hidden="1">{#N/A,#N/A,FALSE,"Assessment";#N/A,#N/A,FALSE,"Staffing";#N/A,#N/A,FALSE,"Hires";#N/A,#N/A,FALSE,"Assumptions"}</definedName>
    <definedName name="______k1_1" localSheetId="17" hidden="1">{#N/A,#N/A,FALSE,"Assessment";#N/A,#N/A,FALSE,"Staffing";#N/A,#N/A,FALSE,"Hires";#N/A,#N/A,FALSE,"Assumptions"}</definedName>
    <definedName name="______k1_1" localSheetId="18" hidden="1">{#N/A,#N/A,FALSE,"Assessment";#N/A,#N/A,FALSE,"Staffing";#N/A,#N/A,FALSE,"Hires";#N/A,#N/A,FALSE,"Assumptions"}</definedName>
    <definedName name="______k1_1" localSheetId="19" hidden="1">{#N/A,#N/A,FALSE,"Assessment";#N/A,#N/A,FALSE,"Staffing";#N/A,#N/A,FALSE,"Hires";#N/A,#N/A,FALSE,"Assumptions"}</definedName>
    <definedName name="______k1_1" hidden="1">{#N/A,#N/A,FALSE,"Assessment";#N/A,#N/A,FALSE,"Staffing";#N/A,#N/A,FALSE,"Hires";#N/A,#N/A,FALSE,"Assumptions"}</definedName>
    <definedName name="______k1_2" localSheetId="12" hidden="1">{#N/A,#N/A,FALSE,"Assessment";#N/A,#N/A,FALSE,"Staffing";#N/A,#N/A,FALSE,"Hires";#N/A,#N/A,FALSE,"Assumptions"}</definedName>
    <definedName name="______k1_2" localSheetId="13" hidden="1">{#N/A,#N/A,FALSE,"Assessment";#N/A,#N/A,FALSE,"Staffing";#N/A,#N/A,FALSE,"Hires";#N/A,#N/A,FALSE,"Assumptions"}</definedName>
    <definedName name="______k1_2" localSheetId="14" hidden="1">{#N/A,#N/A,FALSE,"Assessment";#N/A,#N/A,FALSE,"Staffing";#N/A,#N/A,FALSE,"Hires";#N/A,#N/A,FALSE,"Assumptions"}</definedName>
    <definedName name="______k1_2" localSheetId="15" hidden="1">{#N/A,#N/A,FALSE,"Assessment";#N/A,#N/A,FALSE,"Staffing";#N/A,#N/A,FALSE,"Hires";#N/A,#N/A,FALSE,"Assumptions"}</definedName>
    <definedName name="______k1_2" localSheetId="16" hidden="1">{#N/A,#N/A,FALSE,"Assessment";#N/A,#N/A,FALSE,"Staffing";#N/A,#N/A,FALSE,"Hires";#N/A,#N/A,FALSE,"Assumptions"}</definedName>
    <definedName name="______k1_2" localSheetId="17" hidden="1">{#N/A,#N/A,FALSE,"Assessment";#N/A,#N/A,FALSE,"Staffing";#N/A,#N/A,FALSE,"Hires";#N/A,#N/A,FALSE,"Assumptions"}</definedName>
    <definedName name="______k1_2" localSheetId="18" hidden="1">{#N/A,#N/A,FALSE,"Assessment";#N/A,#N/A,FALSE,"Staffing";#N/A,#N/A,FALSE,"Hires";#N/A,#N/A,FALSE,"Assumptions"}</definedName>
    <definedName name="______k1_2" localSheetId="19" hidden="1">{#N/A,#N/A,FALSE,"Assessment";#N/A,#N/A,FALSE,"Staffing";#N/A,#N/A,FALSE,"Hires";#N/A,#N/A,FALSE,"Assumptions"}</definedName>
    <definedName name="______k1_2" hidden="1">{#N/A,#N/A,FALSE,"Assessment";#N/A,#N/A,FALSE,"Staffing";#N/A,#N/A,FALSE,"Hires";#N/A,#N/A,FALSE,"Assumptions"}</definedName>
    <definedName name="______k1_3" localSheetId="12" hidden="1">{#N/A,#N/A,FALSE,"Assessment";#N/A,#N/A,FALSE,"Staffing";#N/A,#N/A,FALSE,"Hires";#N/A,#N/A,FALSE,"Assumptions"}</definedName>
    <definedName name="______k1_3" localSheetId="13" hidden="1">{#N/A,#N/A,FALSE,"Assessment";#N/A,#N/A,FALSE,"Staffing";#N/A,#N/A,FALSE,"Hires";#N/A,#N/A,FALSE,"Assumptions"}</definedName>
    <definedName name="______k1_3" localSheetId="14" hidden="1">{#N/A,#N/A,FALSE,"Assessment";#N/A,#N/A,FALSE,"Staffing";#N/A,#N/A,FALSE,"Hires";#N/A,#N/A,FALSE,"Assumptions"}</definedName>
    <definedName name="______k1_3" localSheetId="15" hidden="1">{#N/A,#N/A,FALSE,"Assessment";#N/A,#N/A,FALSE,"Staffing";#N/A,#N/A,FALSE,"Hires";#N/A,#N/A,FALSE,"Assumptions"}</definedName>
    <definedName name="______k1_3" localSheetId="16" hidden="1">{#N/A,#N/A,FALSE,"Assessment";#N/A,#N/A,FALSE,"Staffing";#N/A,#N/A,FALSE,"Hires";#N/A,#N/A,FALSE,"Assumptions"}</definedName>
    <definedName name="______k1_3" localSheetId="17" hidden="1">{#N/A,#N/A,FALSE,"Assessment";#N/A,#N/A,FALSE,"Staffing";#N/A,#N/A,FALSE,"Hires";#N/A,#N/A,FALSE,"Assumptions"}</definedName>
    <definedName name="______k1_3" localSheetId="18" hidden="1">{#N/A,#N/A,FALSE,"Assessment";#N/A,#N/A,FALSE,"Staffing";#N/A,#N/A,FALSE,"Hires";#N/A,#N/A,FALSE,"Assumptions"}</definedName>
    <definedName name="______k1_3" localSheetId="19" hidden="1">{#N/A,#N/A,FALSE,"Assessment";#N/A,#N/A,FALSE,"Staffing";#N/A,#N/A,FALSE,"Hires";#N/A,#N/A,FALSE,"Assumptions"}</definedName>
    <definedName name="______k1_3" hidden="1">{#N/A,#N/A,FALSE,"Assessment";#N/A,#N/A,FALSE,"Staffing";#N/A,#N/A,FALSE,"Hires";#N/A,#N/A,FALSE,"Assumptions"}</definedName>
    <definedName name="______k1_4" localSheetId="12" hidden="1">{#N/A,#N/A,FALSE,"Assessment";#N/A,#N/A,FALSE,"Staffing";#N/A,#N/A,FALSE,"Hires";#N/A,#N/A,FALSE,"Assumptions"}</definedName>
    <definedName name="______k1_4" localSheetId="13" hidden="1">{#N/A,#N/A,FALSE,"Assessment";#N/A,#N/A,FALSE,"Staffing";#N/A,#N/A,FALSE,"Hires";#N/A,#N/A,FALSE,"Assumptions"}</definedName>
    <definedName name="______k1_4" localSheetId="14" hidden="1">{#N/A,#N/A,FALSE,"Assessment";#N/A,#N/A,FALSE,"Staffing";#N/A,#N/A,FALSE,"Hires";#N/A,#N/A,FALSE,"Assumptions"}</definedName>
    <definedName name="______k1_4" localSheetId="15" hidden="1">{#N/A,#N/A,FALSE,"Assessment";#N/A,#N/A,FALSE,"Staffing";#N/A,#N/A,FALSE,"Hires";#N/A,#N/A,FALSE,"Assumptions"}</definedName>
    <definedName name="______k1_4" localSheetId="16" hidden="1">{#N/A,#N/A,FALSE,"Assessment";#N/A,#N/A,FALSE,"Staffing";#N/A,#N/A,FALSE,"Hires";#N/A,#N/A,FALSE,"Assumptions"}</definedName>
    <definedName name="______k1_4" localSheetId="17" hidden="1">{#N/A,#N/A,FALSE,"Assessment";#N/A,#N/A,FALSE,"Staffing";#N/A,#N/A,FALSE,"Hires";#N/A,#N/A,FALSE,"Assumptions"}</definedName>
    <definedName name="______k1_4" localSheetId="18" hidden="1">{#N/A,#N/A,FALSE,"Assessment";#N/A,#N/A,FALSE,"Staffing";#N/A,#N/A,FALSE,"Hires";#N/A,#N/A,FALSE,"Assumptions"}</definedName>
    <definedName name="______k1_4" localSheetId="19" hidden="1">{#N/A,#N/A,FALSE,"Assessment";#N/A,#N/A,FALSE,"Staffing";#N/A,#N/A,FALSE,"Hires";#N/A,#N/A,FALSE,"Assumptions"}</definedName>
    <definedName name="______k1_4" hidden="1">{#N/A,#N/A,FALSE,"Assessment";#N/A,#N/A,FALSE,"Staffing";#N/A,#N/A,FALSE,"Hires";#N/A,#N/A,FALSE,"Assumptions"}</definedName>
    <definedName name="______kk1" localSheetId="12" hidden="1">{#N/A,#N/A,FALSE,"Assessment";#N/A,#N/A,FALSE,"Staffing";#N/A,#N/A,FALSE,"Hires";#N/A,#N/A,FALSE,"Assumptions"}</definedName>
    <definedName name="______kk1" localSheetId="13" hidden="1">{#N/A,#N/A,FALSE,"Assessment";#N/A,#N/A,FALSE,"Staffing";#N/A,#N/A,FALSE,"Hires";#N/A,#N/A,FALSE,"Assumptions"}</definedName>
    <definedName name="______kk1" localSheetId="14" hidden="1">{#N/A,#N/A,FALSE,"Assessment";#N/A,#N/A,FALSE,"Staffing";#N/A,#N/A,FALSE,"Hires";#N/A,#N/A,FALSE,"Assumptions"}</definedName>
    <definedName name="______kk1" localSheetId="15" hidden="1">{#N/A,#N/A,FALSE,"Assessment";#N/A,#N/A,FALSE,"Staffing";#N/A,#N/A,FALSE,"Hires";#N/A,#N/A,FALSE,"Assumptions"}</definedName>
    <definedName name="______kk1" localSheetId="16" hidden="1">{#N/A,#N/A,FALSE,"Assessment";#N/A,#N/A,FALSE,"Staffing";#N/A,#N/A,FALSE,"Hires";#N/A,#N/A,FALSE,"Assumptions"}</definedName>
    <definedName name="______kk1" localSheetId="17" hidden="1">{#N/A,#N/A,FALSE,"Assessment";#N/A,#N/A,FALSE,"Staffing";#N/A,#N/A,FALSE,"Hires";#N/A,#N/A,FALSE,"Assumptions"}</definedName>
    <definedName name="______kk1" localSheetId="18" hidden="1">{#N/A,#N/A,FALSE,"Assessment";#N/A,#N/A,FALSE,"Staffing";#N/A,#N/A,FALSE,"Hires";#N/A,#N/A,FALSE,"Assumptions"}</definedName>
    <definedName name="______kk1" localSheetId="19" hidden="1">{#N/A,#N/A,FALSE,"Assessment";#N/A,#N/A,FALSE,"Staffing";#N/A,#N/A,FALSE,"Hires";#N/A,#N/A,FALSE,"Assumptions"}</definedName>
    <definedName name="______kk1" hidden="1">{#N/A,#N/A,FALSE,"Assessment";#N/A,#N/A,FALSE,"Staffing";#N/A,#N/A,FALSE,"Hires";#N/A,#N/A,FALSE,"Assumptions"}</definedName>
    <definedName name="______kk1_1" localSheetId="12" hidden="1">{#N/A,#N/A,FALSE,"Assessment";#N/A,#N/A,FALSE,"Staffing";#N/A,#N/A,FALSE,"Hires";#N/A,#N/A,FALSE,"Assumptions"}</definedName>
    <definedName name="______kk1_1" localSheetId="13" hidden="1">{#N/A,#N/A,FALSE,"Assessment";#N/A,#N/A,FALSE,"Staffing";#N/A,#N/A,FALSE,"Hires";#N/A,#N/A,FALSE,"Assumptions"}</definedName>
    <definedName name="______kk1_1" localSheetId="14" hidden="1">{#N/A,#N/A,FALSE,"Assessment";#N/A,#N/A,FALSE,"Staffing";#N/A,#N/A,FALSE,"Hires";#N/A,#N/A,FALSE,"Assumptions"}</definedName>
    <definedName name="______kk1_1" localSheetId="15" hidden="1">{#N/A,#N/A,FALSE,"Assessment";#N/A,#N/A,FALSE,"Staffing";#N/A,#N/A,FALSE,"Hires";#N/A,#N/A,FALSE,"Assumptions"}</definedName>
    <definedName name="______kk1_1" localSheetId="16" hidden="1">{#N/A,#N/A,FALSE,"Assessment";#N/A,#N/A,FALSE,"Staffing";#N/A,#N/A,FALSE,"Hires";#N/A,#N/A,FALSE,"Assumptions"}</definedName>
    <definedName name="______kk1_1" localSheetId="17" hidden="1">{#N/A,#N/A,FALSE,"Assessment";#N/A,#N/A,FALSE,"Staffing";#N/A,#N/A,FALSE,"Hires";#N/A,#N/A,FALSE,"Assumptions"}</definedName>
    <definedName name="______kk1_1" localSheetId="18" hidden="1">{#N/A,#N/A,FALSE,"Assessment";#N/A,#N/A,FALSE,"Staffing";#N/A,#N/A,FALSE,"Hires";#N/A,#N/A,FALSE,"Assumptions"}</definedName>
    <definedName name="______kk1_1" localSheetId="19" hidden="1">{#N/A,#N/A,FALSE,"Assessment";#N/A,#N/A,FALSE,"Staffing";#N/A,#N/A,FALSE,"Hires";#N/A,#N/A,FALSE,"Assumptions"}</definedName>
    <definedName name="______kk1_1" hidden="1">{#N/A,#N/A,FALSE,"Assessment";#N/A,#N/A,FALSE,"Staffing";#N/A,#N/A,FALSE,"Hires";#N/A,#N/A,FALSE,"Assumptions"}</definedName>
    <definedName name="______kk1_2" localSheetId="12" hidden="1">{#N/A,#N/A,FALSE,"Assessment";#N/A,#N/A,FALSE,"Staffing";#N/A,#N/A,FALSE,"Hires";#N/A,#N/A,FALSE,"Assumptions"}</definedName>
    <definedName name="______kk1_2" localSheetId="13" hidden="1">{#N/A,#N/A,FALSE,"Assessment";#N/A,#N/A,FALSE,"Staffing";#N/A,#N/A,FALSE,"Hires";#N/A,#N/A,FALSE,"Assumptions"}</definedName>
    <definedName name="______kk1_2" localSheetId="14" hidden="1">{#N/A,#N/A,FALSE,"Assessment";#N/A,#N/A,FALSE,"Staffing";#N/A,#N/A,FALSE,"Hires";#N/A,#N/A,FALSE,"Assumptions"}</definedName>
    <definedName name="______kk1_2" localSheetId="15" hidden="1">{#N/A,#N/A,FALSE,"Assessment";#N/A,#N/A,FALSE,"Staffing";#N/A,#N/A,FALSE,"Hires";#N/A,#N/A,FALSE,"Assumptions"}</definedName>
    <definedName name="______kk1_2" localSheetId="16" hidden="1">{#N/A,#N/A,FALSE,"Assessment";#N/A,#N/A,FALSE,"Staffing";#N/A,#N/A,FALSE,"Hires";#N/A,#N/A,FALSE,"Assumptions"}</definedName>
    <definedName name="______kk1_2" localSheetId="17" hidden="1">{#N/A,#N/A,FALSE,"Assessment";#N/A,#N/A,FALSE,"Staffing";#N/A,#N/A,FALSE,"Hires";#N/A,#N/A,FALSE,"Assumptions"}</definedName>
    <definedName name="______kk1_2" localSheetId="18" hidden="1">{#N/A,#N/A,FALSE,"Assessment";#N/A,#N/A,FALSE,"Staffing";#N/A,#N/A,FALSE,"Hires";#N/A,#N/A,FALSE,"Assumptions"}</definedName>
    <definedName name="______kk1_2" localSheetId="19" hidden="1">{#N/A,#N/A,FALSE,"Assessment";#N/A,#N/A,FALSE,"Staffing";#N/A,#N/A,FALSE,"Hires";#N/A,#N/A,FALSE,"Assumptions"}</definedName>
    <definedName name="______kk1_2" hidden="1">{#N/A,#N/A,FALSE,"Assessment";#N/A,#N/A,FALSE,"Staffing";#N/A,#N/A,FALSE,"Hires";#N/A,#N/A,FALSE,"Assumptions"}</definedName>
    <definedName name="______kk1_3" localSheetId="12" hidden="1">{#N/A,#N/A,FALSE,"Assessment";#N/A,#N/A,FALSE,"Staffing";#N/A,#N/A,FALSE,"Hires";#N/A,#N/A,FALSE,"Assumptions"}</definedName>
    <definedName name="______kk1_3" localSheetId="13" hidden="1">{#N/A,#N/A,FALSE,"Assessment";#N/A,#N/A,FALSE,"Staffing";#N/A,#N/A,FALSE,"Hires";#N/A,#N/A,FALSE,"Assumptions"}</definedName>
    <definedName name="______kk1_3" localSheetId="14" hidden="1">{#N/A,#N/A,FALSE,"Assessment";#N/A,#N/A,FALSE,"Staffing";#N/A,#N/A,FALSE,"Hires";#N/A,#N/A,FALSE,"Assumptions"}</definedName>
    <definedName name="______kk1_3" localSheetId="15" hidden="1">{#N/A,#N/A,FALSE,"Assessment";#N/A,#N/A,FALSE,"Staffing";#N/A,#N/A,FALSE,"Hires";#N/A,#N/A,FALSE,"Assumptions"}</definedName>
    <definedName name="______kk1_3" localSheetId="16" hidden="1">{#N/A,#N/A,FALSE,"Assessment";#N/A,#N/A,FALSE,"Staffing";#N/A,#N/A,FALSE,"Hires";#N/A,#N/A,FALSE,"Assumptions"}</definedName>
    <definedName name="______kk1_3" localSheetId="17" hidden="1">{#N/A,#N/A,FALSE,"Assessment";#N/A,#N/A,FALSE,"Staffing";#N/A,#N/A,FALSE,"Hires";#N/A,#N/A,FALSE,"Assumptions"}</definedName>
    <definedName name="______kk1_3" localSheetId="18" hidden="1">{#N/A,#N/A,FALSE,"Assessment";#N/A,#N/A,FALSE,"Staffing";#N/A,#N/A,FALSE,"Hires";#N/A,#N/A,FALSE,"Assumptions"}</definedName>
    <definedName name="______kk1_3" localSheetId="19" hidden="1">{#N/A,#N/A,FALSE,"Assessment";#N/A,#N/A,FALSE,"Staffing";#N/A,#N/A,FALSE,"Hires";#N/A,#N/A,FALSE,"Assumptions"}</definedName>
    <definedName name="______kk1_3" hidden="1">{#N/A,#N/A,FALSE,"Assessment";#N/A,#N/A,FALSE,"Staffing";#N/A,#N/A,FALSE,"Hires";#N/A,#N/A,FALSE,"Assumptions"}</definedName>
    <definedName name="______kk1_4" localSheetId="12" hidden="1">{#N/A,#N/A,FALSE,"Assessment";#N/A,#N/A,FALSE,"Staffing";#N/A,#N/A,FALSE,"Hires";#N/A,#N/A,FALSE,"Assumptions"}</definedName>
    <definedName name="______kk1_4" localSheetId="13" hidden="1">{#N/A,#N/A,FALSE,"Assessment";#N/A,#N/A,FALSE,"Staffing";#N/A,#N/A,FALSE,"Hires";#N/A,#N/A,FALSE,"Assumptions"}</definedName>
    <definedName name="______kk1_4" localSheetId="14" hidden="1">{#N/A,#N/A,FALSE,"Assessment";#N/A,#N/A,FALSE,"Staffing";#N/A,#N/A,FALSE,"Hires";#N/A,#N/A,FALSE,"Assumptions"}</definedName>
    <definedName name="______kk1_4" localSheetId="15" hidden="1">{#N/A,#N/A,FALSE,"Assessment";#N/A,#N/A,FALSE,"Staffing";#N/A,#N/A,FALSE,"Hires";#N/A,#N/A,FALSE,"Assumptions"}</definedName>
    <definedName name="______kk1_4" localSheetId="16" hidden="1">{#N/A,#N/A,FALSE,"Assessment";#N/A,#N/A,FALSE,"Staffing";#N/A,#N/A,FALSE,"Hires";#N/A,#N/A,FALSE,"Assumptions"}</definedName>
    <definedName name="______kk1_4" localSheetId="17" hidden="1">{#N/A,#N/A,FALSE,"Assessment";#N/A,#N/A,FALSE,"Staffing";#N/A,#N/A,FALSE,"Hires";#N/A,#N/A,FALSE,"Assumptions"}</definedName>
    <definedName name="______kk1_4" localSheetId="18" hidden="1">{#N/A,#N/A,FALSE,"Assessment";#N/A,#N/A,FALSE,"Staffing";#N/A,#N/A,FALSE,"Hires";#N/A,#N/A,FALSE,"Assumptions"}</definedName>
    <definedName name="______kk1_4" localSheetId="19" hidden="1">{#N/A,#N/A,FALSE,"Assessment";#N/A,#N/A,FALSE,"Staffing";#N/A,#N/A,FALSE,"Hires";#N/A,#N/A,FALSE,"Assumptions"}</definedName>
    <definedName name="______kk1_4" hidden="1">{#N/A,#N/A,FALSE,"Assessment";#N/A,#N/A,FALSE,"Staffing";#N/A,#N/A,FALSE,"Hires";#N/A,#N/A,FALSE,"Assumptions"}</definedName>
    <definedName name="______KKK1" localSheetId="12" hidden="1">{#N/A,#N/A,FALSE,"Assessment";#N/A,#N/A,FALSE,"Staffing";#N/A,#N/A,FALSE,"Hires";#N/A,#N/A,FALSE,"Assumptions"}</definedName>
    <definedName name="______KKK1" localSheetId="13" hidden="1">{#N/A,#N/A,FALSE,"Assessment";#N/A,#N/A,FALSE,"Staffing";#N/A,#N/A,FALSE,"Hires";#N/A,#N/A,FALSE,"Assumptions"}</definedName>
    <definedName name="______KKK1" localSheetId="14" hidden="1">{#N/A,#N/A,FALSE,"Assessment";#N/A,#N/A,FALSE,"Staffing";#N/A,#N/A,FALSE,"Hires";#N/A,#N/A,FALSE,"Assumptions"}</definedName>
    <definedName name="______KKK1" localSheetId="15" hidden="1">{#N/A,#N/A,FALSE,"Assessment";#N/A,#N/A,FALSE,"Staffing";#N/A,#N/A,FALSE,"Hires";#N/A,#N/A,FALSE,"Assumptions"}</definedName>
    <definedName name="______KKK1" localSheetId="16" hidden="1">{#N/A,#N/A,FALSE,"Assessment";#N/A,#N/A,FALSE,"Staffing";#N/A,#N/A,FALSE,"Hires";#N/A,#N/A,FALSE,"Assumptions"}</definedName>
    <definedName name="______KKK1" localSheetId="17" hidden="1">{#N/A,#N/A,FALSE,"Assessment";#N/A,#N/A,FALSE,"Staffing";#N/A,#N/A,FALSE,"Hires";#N/A,#N/A,FALSE,"Assumptions"}</definedName>
    <definedName name="______KKK1" localSheetId="18" hidden="1">{#N/A,#N/A,FALSE,"Assessment";#N/A,#N/A,FALSE,"Staffing";#N/A,#N/A,FALSE,"Hires";#N/A,#N/A,FALSE,"Assumptions"}</definedName>
    <definedName name="______KKK1" localSheetId="19" hidden="1">{#N/A,#N/A,FALSE,"Assessment";#N/A,#N/A,FALSE,"Staffing";#N/A,#N/A,FALSE,"Hires";#N/A,#N/A,FALSE,"Assumptions"}</definedName>
    <definedName name="______KKK1" hidden="1">{#N/A,#N/A,FALSE,"Assessment";#N/A,#N/A,FALSE,"Staffing";#N/A,#N/A,FALSE,"Hires";#N/A,#N/A,FALSE,"Assumptions"}</definedName>
    <definedName name="______KKK1_1" localSheetId="12" hidden="1">{#N/A,#N/A,FALSE,"Assessment";#N/A,#N/A,FALSE,"Staffing";#N/A,#N/A,FALSE,"Hires";#N/A,#N/A,FALSE,"Assumptions"}</definedName>
    <definedName name="______KKK1_1" localSheetId="13" hidden="1">{#N/A,#N/A,FALSE,"Assessment";#N/A,#N/A,FALSE,"Staffing";#N/A,#N/A,FALSE,"Hires";#N/A,#N/A,FALSE,"Assumptions"}</definedName>
    <definedName name="______KKK1_1" localSheetId="14" hidden="1">{#N/A,#N/A,FALSE,"Assessment";#N/A,#N/A,FALSE,"Staffing";#N/A,#N/A,FALSE,"Hires";#N/A,#N/A,FALSE,"Assumptions"}</definedName>
    <definedName name="______KKK1_1" localSheetId="15" hidden="1">{#N/A,#N/A,FALSE,"Assessment";#N/A,#N/A,FALSE,"Staffing";#N/A,#N/A,FALSE,"Hires";#N/A,#N/A,FALSE,"Assumptions"}</definedName>
    <definedName name="______KKK1_1" localSheetId="16" hidden="1">{#N/A,#N/A,FALSE,"Assessment";#N/A,#N/A,FALSE,"Staffing";#N/A,#N/A,FALSE,"Hires";#N/A,#N/A,FALSE,"Assumptions"}</definedName>
    <definedName name="______KKK1_1" localSheetId="17" hidden="1">{#N/A,#N/A,FALSE,"Assessment";#N/A,#N/A,FALSE,"Staffing";#N/A,#N/A,FALSE,"Hires";#N/A,#N/A,FALSE,"Assumptions"}</definedName>
    <definedName name="______KKK1_1" localSheetId="18" hidden="1">{#N/A,#N/A,FALSE,"Assessment";#N/A,#N/A,FALSE,"Staffing";#N/A,#N/A,FALSE,"Hires";#N/A,#N/A,FALSE,"Assumptions"}</definedName>
    <definedName name="______KKK1_1" localSheetId="19" hidden="1">{#N/A,#N/A,FALSE,"Assessment";#N/A,#N/A,FALSE,"Staffing";#N/A,#N/A,FALSE,"Hires";#N/A,#N/A,FALSE,"Assumptions"}</definedName>
    <definedName name="______KKK1_1" hidden="1">{#N/A,#N/A,FALSE,"Assessment";#N/A,#N/A,FALSE,"Staffing";#N/A,#N/A,FALSE,"Hires";#N/A,#N/A,FALSE,"Assumptions"}</definedName>
    <definedName name="______KKK1_2" localSheetId="12" hidden="1">{#N/A,#N/A,FALSE,"Assessment";#N/A,#N/A,FALSE,"Staffing";#N/A,#N/A,FALSE,"Hires";#N/A,#N/A,FALSE,"Assumptions"}</definedName>
    <definedName name="______KKK1_2" localSheetId="13" hidden="1">{#N/A,#N/A,FALSE,"Assessment";#N/A,#N/A,FALSE,"Staffing";#N/A,#N/A,FALSE,"Hires";#N/A,#N/A,FALSE,"Assumptions"}</definedName>
    <definedName name="______KKK1_2" localSheetId="14" hidden="1">{#N/A,#N/A,FALSE,"Assessment";#N/A,#N/A,FALSE,"Staffing";#N/A,#N/A,FALSE,"Hires";#N/A,#N/A,FALSE,"Assumptions"}</definedName>
    <definedName name="______KKK1_2" localSheetId="15" hidden="1">{#N/A,#N/A,FALSE,"Assessment";#N/A,#N/A,FALSE,"Staffing";#N/A,#N/A,FALSE,"Hires";#N/A,#N/A,FALSE,"Assumptions"}</definedName>
    <definedName name="______KKK1_2" localSheetId="16" hidden="1">{#N/A,#N/A,FALSE,"Assessment";#N/A,#N/A,FALSE,"Staffing";#N/A,#N/A,FALSE,"Hires";#N/A,#N/A,FALSE,"Assumptions"}</definedName>
    <definedName name="______KKK1_2" localSheetId="17" hidden="1">{#N/A,#N/A,FALSE,"Assessment";#N/A,#N/A,FALSE,"Staffing";#N/A,#N/A,FALSE,"Hires";#N/A,#N/A,FALSE,"Assumptions"}</definedName>
    <definedName name="______KKK1_2" localSheetId="18" hidden="1">{#N/A,#N/A,FALSE,"Assessment";#N/A,#N/A,FALSE,"Staffing";#N/A,#N/A,FALSE,"Hires";#N/A,#N/A,FALSE,"Assumptions"}</definedName>
    <definedName name="______KKK1_2" localSheetId="19" hidden="1">{#N/A,#N/A,FALSE,"Assessment";#N/A,#N/A,FALSE,"Staffing";#N/A,#N/A,FALSE,"Hires";#N/A,#N/A,FALSE,"Assumptions"}</definedName>
    <definedName name="______KKK1_2" hidden="1">{#N/A,#N/A,FALSE,"Assessment";#N/A,#N/A,FALSE,"Staffing";#N/A,#N/A,FALSE,"Hires";#N/A,#N/A,FALSE,"Assumptions"}</definedName>
    <definedName name="______KKK1_3" localSheetId="12" hidden="1">{#N/A,#N/A,FALSE,"Assessment";#N/A,#N/A,FALSE,"Staffing";#N/A,#N/A,FALSE,"Hires";#N/A,#N/A,FALSE,"Assumptions"}</definedName>
    <definedName name="______KKK1_3" localSheetId="13" hidden="1">{#N/A,#N/A,FALSE,"Assessment";#N/A,#N/A,FALSE,"Staffing";#N/A,#N/A,FALSE,"Hires";#N/A,#N/A,FALSE,"Assumptions"}</definedName>
    <definedName name="______KKK1_3" localSheetId="14" hidden="1">{#N/A,#N/A,FALSE,"Assessment";#N/A,#N/A,FALSE,"Staffing";#N/A,#N/A,FALSE,"Hires";#N/A,#N/A,FALSE,"Assumptions"}</definedName>
    <definedName name="______KKK1_3" localSheetId="15" hidden="1">{#N/A,#N/A,FALSE,"Assessment";#N/A,#N/A,FALSE,"Staffing";#N/A,#N/A,FALSE,"Hires";#N/A,#N/A,FALSE,"Assumptions"}</definedName>
    <definedName name="______KKK1_3" localSheetId="16" hidden="1">{#N/A,#N/A,FALSE,"Assessment";#N/A,#N/A,FALSE,"Staffing";#N/A,#N/A,FALSE,"Hires";#N/A,#N/A,FALSE,"Assumptions"}</definedName>
    <definedName name="______KKK1_3" localSheetId="17" hidden="1">{#N/A,#N/A,FALSE,"Assessment";#N/A,#N/A,FALSE,"Staffing";#N/A,#N/A,FALSE,"Hires";#N/A,#N/A,FALSE,"Assumptions"}</definedName>
    <definedName name="______KKK1_3" localSheetId="18" hidden="1">{#N/A,#N/A,FALSE,"Assessment";#N/A,#N/A,FALSE,"Staffing";#N/A,#N/A,FALSE,"Hires";#N/A,#N/A,FALSE,"Assumptions"}</definedName>
    <definedName name="______KKK1_3" localSheetId="19" hidden="1">{#N/A,#N/A,FALSE,"Assessment";#N/A,#N/A,FALSE,"Staffing";#N/A,#N/A,FALSE,"Hires";#N/A,#N/A,FALSE,"Assumptions"}</definedName>
    <definedName name="______KKK1_3" hidden="1">{#N/A,#N/A,FALSE,"Assessment";#N/A,#N/A,FALSE,"Staffing";#N/A,#N/A,FALSE,"Hires";#N/A,#N/A,FALSE,"Assumptions"}</definedName>
    <definedName name="______KKK1_4" localSheetId="12" hidden="1">{#N/A,#N/A,FALSE,"Assessment";#N/A,#N/A,FALSE,"Staffing";#N/A,#N/A,FALSE,"Hires";#N/A,#N/A,FALSE,"Assumptions"}</definedName>
    <definedName name="______KKK1_4" localSheetId="13" hidden="1">{#N/A,#N/A,FALSE,"Assessment";#N/A,#N/A,FALSE,"Staffing";#N/A,#N/A,FALSE,"Hires";#N/A,#N/A,FALSE,"Assumptions"}</definedName>
    <definedName name="______KKK1_4" localSheetId="14" hidden="1">{#N/A,#N/A,FALSE,"Assessment";#N/A,#N/A,FALSE,"Staffing";#N/A,#N/A,FALSE,"Hires";#N/A,#N/A,FALSE,"Assumptions"}</definedName>
    <definedName name="______KKK1_4" localSheetId="15" hidden="1">{#N/A,#N/A,FALSE,"Assessment";#N/A,#N/A,FALSE,"Staffing";#N/A,#N/A,FALSE,"Hires";#N/A,#N/A,FALSE,"Assumptions"}</definedName>
    <definedName name="______KKK1_4" localSheetId="16" hidden="1">{#N/A,#N/A,FALSE,"Assessment";#N/A,#N/A,FALSE,"Staffing";#N/A,#N/A,FALSE,"Hires";#N/A,#N/A,FALSE,"Assumptions"}</definedName>
    <definedName name="______KKK1_4" localSheetId="17" hidden="1">{#N/A,#N/A,FALSE,"Assessment";#N/A,#N/A,FALSE,"Staffing";#N/A,#N/A,FALSE,"Hires";#N/A,#N/A,FALSE,"Assumptions"}</definedName>
    <definedName name="______KKK1_4" localSheetId="18" hidden="1">{#N/A,#N/A,FALSE,"Assessment";#N/A,#N/A,FALSE,"Staffing";#N/A,#N/A,FALSE,"Hires";#N/A,#N/A,FALSE,"Assumptions"}</definedName>
    <definedName name="______KKK1_4" localSheetId="19" hidden="1">{#N/A,#N/A,FALSE,"Assessment";#N/A,#N/A,FALSE,"Staffing";#N/A,#N/A,FALSE,"Hires";#N/A,#N/A,FALSE,"Assumptions"}</definedName>
    <definedName name="______KKK1_4" hidden="1">{#N/A,#N/A,FALSE,"Assessment";#N/A,#N/A,FALSE,"Staffing";#N/A,#N/A,FALSE,"Hires";#N/A,#N/A,FALSE,"Assumptions"}</definedName>
    <definedName name="______w2" localSheetId="12" hidden="1">{"Model Summary",#N/A,FALSE,"Print Chart";"Holdco",#N/A,FALSE,"Print Chart";"Genco",#N/A,FALSE,"Print Chart";"Servco",#N/A,FALSE,"Print Chart";"Genco_Detail",#N/A,FALSE,"Summary Financials";"Servco_Detail",#N/A,FALSE,"Summary Financials"}</definedName>
    <definedName name="______w2" localSheetId="13" hidden="1">{"Model Summary",#N/A,FALSE,"Print Chart";"Holdco",#N/A,FALSE,"Print Chart";"Genco",#N/A,FALSE,"Print Chart";"Servco",#N/A,FALSE,"Print Chart";"Genco_Detail",#N/A,FALSE,"Summary Financials";"Servco_Detail",#N/A,FALSE,"Summary Financials"}</definedName>
    <definedName name="______w2" localSheetId="14" hidden="1">{"Model Summary",#N/A,FALSE,"Print Chart";"Holdco",#N/A,FALSE,"Print Chart";"Genco",#N/A,FALSE,"Print Chart";"Servco",#N/A,FALSE,"Print Chart";"Genco_Detail",#N/A,FALSE,"Summary Financials";"Servco_Detail",#N/A,FALSE,"Summary Financials"}</definedName>
    <definedName name="______w2" localSheetId="15" hidden="1">{"Model Summary",#N/A,FALSE,"Print Chart";"Holdco",#N/A,FALSE,"Print Chart";"Genco",#N/A,FALSE,"Print Chart";"Servco",#N/A,FALSE,"Print Chart";"Genco_Detail",#N/A,FALSE,"Summary Financials";"Servco_Detail",#N/A,FALSE,"Summary Financials"}</definedName>
    <definedName name="______w2" localSheetId="16" hidden="1">{"Model Summary",#N/A,FALSE,"Print Chart";"Holdco",#N/A,FALSE,"Print Chart";"Genco",#N/A,FALSE,"Print Chart";"Servco",#N/A,FALSE,"Print Chart";"Genco_Detail",#N/A,FALSE,"Summary Financials";"Servco_Detail",#N/A,FALSE,"Summary Financials"}</definedName>
    <definedName name="______w2" localSheetId="17" hidden="1">{"Model Summary",#N/A,FALSE,"Print Chart";"Holdco",#N/A,FALSE,"Print Chart";"Genco",#N/A,FALSE,"Print Chart";"Servco",#N/A,FALSE,"Print Chart";"Genco_Detail",#N/A,FALSE,"Summary Financials";"Servco_Detail",#N/A,FALSE,"Summary Financials"}</definedName>
    <definedName name="______w2" localSheetId="18" hidden="1">{"Model Summary",#N/A,FALSE,"Print Chart";"Holdco",#N/A,FALSE,"Print Chart";"Genco",#N/A,FALSE,"Print Chart";"Servco",#N/A,FALSE,"Print Chart";"Genco_Detail",#N/A,FALSE,"Summary Financials";"Servco_Detail",#N/A,FALSE,"Summary Financials"}</definedName>
    <definedName name="______w2" localSheetId="19"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2_1" localSheetId="12" hidden="1">{"Model Summary",#N/A,FALSE,"Print Chart";"Holdco",#N/A,FALSE,"Print Chart";"Genco",#N/A,FALSE,"Print Chart";"Servco",#N/A,FALSE,"Print Chart";"Genco_Detail",#N/A,FALSE,"Summary Financials";"Servco_Detail",#N/A,FALSE,"Summary Financials"}</definedName>
    <definedName name="______w2_1" localSheetId="13" hidden="1">{"Model Summary",#N/A,FALSE,"Print Chart";"Holdco",#N/A,FALSE,"Print Chart";"Genco",#N/A,FALSE,"Print Chart";"Servco",#N/A,FALSE,"Print Chart";"Genco_Detail",#N/A,FALSE,"Summary Financials";"Servco_Detail",#N/A,FALSE,"Summary Financials"}</definedName>
    <definedName name="______w2_1" localSheetId="14" hidden="1">{"Model Summary",#N/A,FALSE,"Print Chart";"Holdco",#N/A,FALSE,"Print Chart";"Genco",#N/A,FALSE,"Print Chart";"Servco",#N/A,FALSE,"Print Chart";"Genco_Detail",#N/A,FALSE,"Summary Financials";"Servco_Detail",#N/A,FALSE,"Summary Financials"}</definedName>
    <definedName name="______w2_1" localSheetId="15" hidden="1">{"Model Summary",#N/A,FALSE,"Print Chart";"Holdco",#N/A,FALSE,"Print Chart";"Genco",#N/A,FALSE,"Print Chart";"Servco",#N/A,FALSE,"Print Chart";"Genco_Detail",#N/A,FALSE,"Summary Financials";"Servco_Detail",#N/A,FALSE,"Summary Financials"}</definedName>
    <definedName name="______w2_1" localSheetId="16" hidden="1">{"Model Summary",#N/A,FALSE,"Print Chart";"Holdco",#N/A,FALSE,"Print Chart";"Genco",#N/A,FALSE,"Print Chart";"Servco",#N/A,FALSE,"Print Chart";"Genco_Detail",#N/A,FALSE,"Summary Financials";"Servco_Detail",#N/A,FALSE,"Summary Financials"}</definedName>
    <definedName name="______w2_1" localSheetId="17" hidden="1">{"Model Summary",#N/A,FALSE,"Print Chart";"Holdco",#N/A,FALSE,"Print Chart";"Genco",#N/A,FALSE,"Print Chart";"Servco",#N/A,FALSE,"Print Chart";"Genco_Detail",#N/A,FALSE,"Summary Financials";"Servco_Detail",#N/A,FALSE,"Summary Financials"}</definedName>
    <definedName name="______w2_1" localSheetId="18" hidden="1">{"Model Summary",#N/A,FALSE,"Print Chart";"Holdco",#N/A,FALSE,"Print Chart";"Genco",#N/A,FALSE,"Print Chart";"Servco",#N/A,FALSE,"Print Chart";"Genco_Detail",#N/A,FALSE,"Summary Financials";"Servco_Detail",#N/A,FALSE,"Summary Financials"}</definedName>
    <definedName name="______w2_1" localSheetId="19" hidden="1">{"Model Summary",#N/A,FALSE,"Print Chart";"Holdco",#N/A,FALSE,"Print Chart";"Genco",#N/A,FALSE,"Print Chart";"Servco",#N/A,FALSE,"Print Chart";"Genco_Detail",#N/A,FALSE,"Summary Financials";"Servco_Detail",#N/A,FALSE,"Summary Financials"}</definedName>
    <definedName name="______w2_1" hidden="1">{"Model Summary",#N/A,FALSE,"Print Chart";"Holdco",#N/A,FALSE,"Print Chart";"Genco",#N/A,FALSE,"Print Chart";"Servco",#N/A,FALSE,"Print Chart";"Genco_Detail",#N/A,FALSE,"Summary Financials";"Servco_Detail",#N/A,FALSE,"Summary Financials"}</definedName>
    <definedName name="______w2_2" localSheetId="12" hidden="1">{"Model Summary",#N/A,FALSE,"Print Chart";"Holdco",#N/A,FALSE,"Print Chart";"Genco",#N/A,FALSE,"Print Chart";"Servco",#N/A,FALSE,"Print Chart";"Genco_Detail",#N/A,FALSE,"Summary Financials";"Servco_Detail",#N/A,FALSE,"Summary Financials"}</definedName>
    <definedName name="______w2_2" localSheetId="13" hidden="1">{"Model Summary",#N/A,FALSE,"Print Chart";"Holdco",#N/A,FALSE,"Print Chart";"Genco",#N/A,FALSE,"Print Chart";"Servco",#N/A,FALSE,"Print Chart";"Genco_Detail",#N/A,FALSE,"Summary Financials";"Servco_Detail",#N/A,FALSE,"Summary Financials"}</definedName>
    <definedName name="______w2_2" localSheetId="14" hidden="1">{"Model Summary",#N/A,FALSE,"Print Chart";"Holdco",#N/A,FALSE,"Print Chart";"Genco",#N/A,FALSE,"Print Chart";"Servco",#N/A,FALSE,"Print Chart";"Genco_Detail",#N/A,FALSE,"Summary Financials";"Servco_Detail",#N/A,FALSE,"Summary Financials"}</definedName>
    <definedName name="______w2_2" localSheetId="15" hidden="1">{"Model Summary",#N/A,FALSE,"Print Chart";"Holdco",#N/A,FALSE,"Print Chart";"Genco",#N/A,FALSE,"Print Chart";"Servco",#N/A,FALSE,"Print Chart";"Genco_Detail",#N/A,FALSE,"Summary Financials";"Servco_Detail",#N/A,FALSE,"Summary Financials"}</definedName>
    <definedName name="______w2_2" localSheetId="16" hidden="1">{"Model Summary",#N/A,FALSE,"Print Chart";"Holdco",#N/A,FALSE,"Print Chart";"Genco",#N/A,FALSE,"Print Chart";"Servco",#N/A,FALSE,"Print Chart";"Genco_Detail",#N/A,FALSE,"Summary Financials";"Servco_Detail",#N/A,FALSE,"Summary Financials"}</definedName>
    <definedName name="______w2_2" localSheetId="17" hidden="1">{"Model Summary",#N/A,FALSE,"Print Chart";"Holdco",#N/A,FALSE,"Print Chart";"Genco",#N/A,FALSE,"Print Chart";"Servco",#N/A,FALSE,"Print Chart";"Genco_Detail",#N/A,FALSE,"Summary Financials";"Servco_Detail",#N/A,FALSE,"Summary Financials"}</definedName>
    <definedName name="______w2_2" localSheetId="18" hidden="1">{"Model Summary",#N/A,FALSE,"Print Chart";"Holdco",#N/A,FALSE,"Print Chart";"Genco",#N/A,FALSE,"Print Chart";"Servco",#N/A,FALSE,"Print Chart";"Genco_Detail",#N/A,FALSE,"Summary Financials";"Servco_Detail",#N/A,FALSE,"Summary Financials"}</definedName>
    <definedName name="______w2_2" localSheetId="19" hidden="1">{"Model Summary",#N/A,FALSE,"Print Chart";"Holdco",#N/A,FALSE,"Print Chart";"Genco",#N/A,FALSE,"Print Chart";"Servco",#N/A,FALSE,"Print Chart";"Genco_Detail",#N/A,FALSE,"Summary Financials";"Servco_Detail",#N/A,FALSE,"Summary Financials"}</definedName>
    <definedName name="______w2_2" hidden="1">{"Model Summary",#N/A,FALSE,"Print Chart";"Holdco",#N/A,FALSE,"Print Chart";"Genco",#N/A,FALSE,"Print Chart";"Servco",#N/A,FALSE,"Print Chart";"Genco_Detail",#N/A,FALSE,"Summary Financials";"Servco_Detail",#N/A,FALSE,"Summary Financials"}</definedName>
    <definedName name="______w2_3" localSheetId="12" hidden="1">{"Model Summary",#N/A,FALSE,"Print Chart";"Holdco",#N/A,FALSE,"Print Chart";"Genco",#N/A,FALSE,"Print Chart";"Servco",#N/A,FALSE,"Print Chart";"Genco_Detail",#N/A,FALSE,"Summary Financials";"Servco_Detail",#N/A,FALSE,"Summary Financials"}</definedName>
    <definedName name="______w2_3" localSheetId="13" hidden="1">{"Model Summary",#N/A,FALSE,"Print Chart";"Holdco",#N/A,FALSE,"Print Chart";"Genco",#N/A,FALSE,"Print Chart";"Servco",#N/A,FALSE,"Print Chart";"Genco_Detail",#N/A,FALSE,"Summary Financials";"Servco_Detail",#N/A,FALSE,"Summary Financials"}</definedName>
    <definedName name="______w2_3" localSheetId="14" hidden="1">{"Model Summary",#N/A,FALSE,"Print Chart";"Holdco",#N/A,FALSE,"Print Chart";"Genco",#N/A,FALSE,"Print Chart";"Servco",#N/A,FALSE,"Print Chart";"Genco_Detail",#N/A,FALSE,"Summary Financials";"Servco_Detail",#N/A,FALSE,"Summary Financials"}</definedName>
    <definedName name="______w2_3" localSheetId="15" hidden="1">{"Model Summary",#N/A,FALSE,"Print Chart";"Holdco",#N/A,FALSE,"Print Chart";"Genco",#N/A,FALSE,"Print Chart";"Servco",#N/A,FALSE,"Print Chart";"Genco_Detail",#N/A,FALSE,"Summary Financials";"Servco_Detail",#N/A,FALSE,"Summary Financials"}</definedName>
    <definedName name="______w2_3" localSheetId="16" hidden="1">{"Model Summary",#N/A,FALSE,"Print Chart";"Holdco",#N/A,FALSE,"Print Chart";"Genco",#N/A,FALSE,"Print Chart";"Servco",#N/A,FALSE,"Print Chart";"Genco_Detail",#N/A,FALSE,"Summary Financials";"Servco_Detail",#N/A,FALSE,"Summary Financials"}</definedName>
    <definedName name="______w2_3" localSheetId="17" hidden="1">{"Model Summary",#N/A,FALSE,"Print Chart";"Holdco",#N/A,FALSE,"Print Chart";"Genco",#N/A,FALSE,"Print Chart";"Servco",#N/A,FALSE,"Print Chart";"Genco_Detail",#N/A,FALSE,"Summary Financials";"Servco_Detail",#N/A,FALSE,"Summary Financials"}</definedName>
    <definedName name="______w2_3" localSheetId="18" hidden="1">{"Model Summary",#N/A,FALSE,"Print Chart";"Holdco",#N/A,FALSE,"Print Chart";"Genco",#N/A,FALSE,"Print Chart";"Servco",#N/A,FALSE,"Print Chart";"Genco_Detail",#N/A,FALSE,"Summary Financials";"Servco_Detail",#N/A,FALSE,"Summary Financials"}</definedName>
    <definedName name="______w2_3" localSheetId="19" hidden="1">{"Model Summary",#N/A,FALSE,"Print Chart";"Holdco",#N/A,FALSE,"Print Chart";"Genco",#N/A,FALSE,"Print Chart";"Servco",#N/A,FALSE,"Print Chart";"Genco_Detail",#N/A,FALSE,"Summary Financials";"Servco_Detail",#N/A,FALSE,"Summary Financials"}</definedName>
    <definedName name="______w2_3" hidden="1">{"Model Summary",#N/A,FALSE,"Print Chart";"Holdco",#N/A,FALSE,"Print Chart";"Genco",#N/A,FALSE,"Print Chart";"Servco",#N/A,FALSE,"Print Chart";"Genco_Detail",#N/A,FALSE,"Summary Financials";"Servco_Detail",#N/A,FALSE,"Summary Financials"}</definedName>
    <definedName name="______w2_4" localSheetId="12" hidden="1">{"Model Summary",#N/A,FALSE,"Print Chart";"Holdco",#N/A,FALSE,"Print Chart";"Genco",#N/A,FALSE,"Print Chart";"Servco",#N/A,FALSE,"Print Chart";"Genco_Detail",#N/A,FALSE,"Summary Financials";"Servco_Detail",#N/A,FALSE,"Summary Financials"}</definedName>
    <definedName name="______w2_4" localSheetId="13" hidden="1">{"Model Summary",#N/A,FALSE,"Print Chart";"Holdco",#N/A,FALSE,"Print Chart";"Genco",#N/A,FALSE,"Print Chart";"Servco",#N/A,FALSE,"Print Chart";"Genco_Detail",#N/A,FALSE,"Summary Financials";"Servco_Detail",#N/A,FALSE,"Summary Financials"}</definedName>
    <definedName name="______w2_4" localSheetId="14" hidden="1">{"Model Summary",#N/A,FALSE,"Print Chart";"Holdco",#N/A,FALSE,"Print Chart";"Genco",#N/A,FALSE,"Print Chart";"Servco",#N/A,FALSE,"Print Chart";"Genco_Detail",#N/A,FALSE,"Summary Financials";"Servco_Detail",#N/A,FALSE,"Summary Financials"}</definedName>
    <definedName name="______w2_4" localSheetId="15" hidden="1">{"Model Summary",#N/A,FALSE,"Print Chart";"Holdco",#N/A,FALSE,"Print Chart";"Genco",#N/A,FALSE,"Print Chart";"Servco",#N/A,FALSE,"Print Chart";"Genco_Detail",#N/A,FALSE,"Summary Financials";"Servco_Detail",#N/A,FALSE,"Summary Financials"}</definedName>
    <definedName name="______w2_4" localSheetId="16" hidden="1">{"Model Summary",#N/A,FALSE,"Print Chart";"Holdco",#N/A,FALSE,"Print Chart";"Genco",#N/A,FALSE,"Print Chart";"Servco",#N/A,FALSE,"Print Chart";"Genco_Detail",#N/A,FALSE,"Summary Financials";"Servco_Detail",#N/A,FALSE,"Summary Financials"}</definedName>
    <definedName name="______w2_4" localSheetId="17" hidden="1">{"Model Summary",#N/A,FALSE,"Print Chart";"Holdco",#N/A,FALSE,"Print Chart";"Genco",#N/A,FALSE,"Print Chart";"Servco",#N/A,FALSE,"Print Chart";"Genco_Detail",#N/A,FALSE,"Summary Financials";"Servco_Detail",#N/A,FALSE,"Summary Financials"}</definedName>
    <definedName name="______w2_4" localSheetId="18" hidden="1">{"Model Summary",#N/A,FALSE,"Print Chart";"Holdco",#N/A,FALSE,"Print Chart";"Genco",#N/A,FALSE,"Print Chart";"Servco",#N/A,FALSE,"Print Chart";"Genco_Detail",#N/A,FALSE,"Summary Financials";"Servco_Detail",#N/A,FALSE,"Summary Financials"}</definedName>
    <definedName name="______w2_4" localSheetId="19" hidden="1">{"Model Summary",#N/A,FALSE,"Print Chart";"Holdco",#N/A,FALSE,"Print Chart";"Genco",#N/A,FALSE,"Print Chart";"Servco",#N/A,FALSE,"Print Chart";"Genco_Detail",#N/A,FALSE,"Summary Financials";"Servco_Detail",#N/A,FALSE,"Summary Financials"}</definedName>
    <definedName name="______w2_4" hidden="1">{"Model Summary",#N/A,FALSE,"Print Chart";"Holdco",#N/A,FALSE,"Print Chart";"Genco",#N/A,FALSE,"Print Chart";"Servco",#N/A,FALSE,"Print Chart";"Genco_Detail",#N/A,FALSE,"Summary Financials";"Servco_Detail",#N/A,FALSE,"Summary Financials"}</definedName>
    <definedName name="______wr6" localSheetId="12" hidden="1">{"Model Summary",#N/A,FALSE,"Print Chart";"Holdco",#N/A,FALSE,"Print Chart";"Genco",#N/A,FALSE,"Print Chart";"Servco",#N/A,FALSE,"Print Chart";"Genco_Detail",#N/A,FALSE,"Summary Financials";"Servco_Detail",#N/A,FALSE,"Summary Financials"}</definedName>
    <definedName name="______wr6" localSheetId="13" hidden="1">{"Model Summary",#N/A,FALSE,"Print Chart";"Holdco",#N/A,FALSE,"Print Chart";"Genco",#N/A,FALSE,"Print Chart";"Servco",#N/A,FALSE,"Print Chart";"Genco_Detail",#N/A,FALSE,"Summary Financials";"Servco_Detail",#N/A,FALSE,"Summary Financials"}</definedName>
    <definedName name="______wr6" localSheetId="14"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localSheetId="16" hidden="1">{"Model Summary",#N/A,FALSE,"Print Chart";"Holdco",#N/A,FALSE,"Print Chart";"Genco",#N/A,FALSE,"Print Chart";"Servco",#N/A,FALSE,"Print Chart";"Genco_Detail",#N/A,FALSE,"Summary Financials";"Servco_Detail",#N/A,FALSE,"Summary Financials"}</definedName>
    <definedName name="______wr6" localSheetId="17" hidden="1">{"Model Summary",#N/A,FALSE,"Print Chart";"Holdco",#N/A,FALSE,"Print Chart";"Genco",#N/A,FALSE,"Print Chart";"Servco",#N/A,FALSE,"Print Chart";"Genco_Detail",#N/A,FALSE,"Summary Financials";"Servco_Detail",#N/A,FALSE,"Summary Financials"}</definedName>
    <definedName name="______wr6" localSheetId="18" hidden="1">{"Model Summary",#N/A,FALSE,"Print Chart";"Holdco",#N/A,FALSE,"Print Chart";"Genco",#N/A,FALSE,"Print Chart";"Servco",#N/A,FALSE,"Print Chart";"Genco_Detail",#N/A,FALSE,"Summary Financials";"Servco_Detail",#N/A,FALSE,"Summary Financials"}</definedName>
    <definedName name="______wr6" localSheetId="19"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6_1" localSheetId="12" hidden="1">{"Model Summary",#N/A,FALSE,"Print Chart";"Holdco",#N/A,FALSE,"Print Chart";"Genco",#N/A,FALSE,"Print Chart";"Servco",#N/A,FALSE,"Print Chart";"Genco_Detail",#N/A,FALSE,"Summary Financials";"Servco_Detail",#N/A,FALSE,"Summary Financials"}</definedName>
    <definedName name="______wr6_1" localSheetId="13" hidden="1">{"Model Summary",#N/A,FALSE,"Print Chart";"Holdco",#N/A,FALSE,"Print Chart";"Genco",#N/A,FALSE,"Print Chart";"Servco",#N/A,FALSE,"Print Chart";"Genco_Detail",#N/A,FALSE,"Summary Financials";"Servco_Detail",#N/A,FALSE,"Summary Financials"}</definedName>
    <definedName name="______wr6_1" localSheetId="14" hidden="1">{"Model Summary",#N/A,FALSE,"Print Chart";"Holdco",#N/A,FALSE,"Print Chart";"Genco",#N/A,FALSE,"Print Chart";"Servco",#N/A,FALSE,"Print Chart";"Genco_Detail",#N/A,FALSE,"Summary Financials";"Servco_Detail",#N/A,FALSE,"Summary Financials"}</definedName>
    <definedName name="______wr6_1" localSheetId="15" hidden="1">{"Model Summary",#N/A,FALSE,"Print Chart";"Holdco",#N/A,FALSE,"Print Chart";"Genco",#N/A,FALSE,"Print Chart";"Servco",#N/A,FALSE,"Print Chart";"Genco_Detail",#N/A,FALSE,"Summary Financials";"Servco_Detail",#N/A,FALSE,"Summary Financials"}</definedName>
    <definedName name="______wr6_1" localSheetId="16" hidden="1">{"Model Summary",#N/A,FALSE,"Print Chart";"Holdco",#N/A,FALSE,"Print Chart";"Genco",#N/A,FALSE,"Print Chart";"Servco",#N/A,FALSE,"Print Chart";"Genco_Detail",#N/A,FALSE,"Summary Financials";"Servco_Detail",#N/A,FALSE,"Summary Financials"}</definedName>
    <definedName name="______wr6_1" localSheetId="17" hidden="1">{"Model Summary",#N/A,FALSE,"Print Chart";"Holdco",#N/A,FALSE,"Print Chart";"Genco",#N/A,FALSE,"Print Chart";"Servco",#N/A,FALSE,"Print Chart";"Genco_Detail",#N/A,FALSE,"Summary Financials";"Servco_Detail",#N/A,FALSE,"Summary Financials"}</definedName>
    <definedName name="______wr6_1" localSheetId="18" hidden="1">{"Model Summary",#N/A,FALSE,"Print Chart";"Holdco",#N/A,FALSE,"Print Chart";"Genco",#N/A,FALSE,"Print Chart";"Servco",#N/A,FALSE,"Print Chart";"Genco_Detail",#N/A,FALSE,"Summary Financials";"Servco_Detail",#N/A,FALSE,"Summary Financials"}</definedName>
    <definedName name="______wr6_1" localSheetId="19" hidden="1">{"Model Summary",#N/A,FALSE,"Print Chart";"Holdco",#N/A,FALSE,"Print Chart";"Genco",#N/A,FALSE,"Print Chart";"Servco",#N/A,FALSE,"Print Chart";"Genco_Detail",#N/A,FALSE,"Summary Financials";"Servco_Detail",#N/A,FALSE,"Summary Financials"}</definedName>
    <definedName name="______wr6_1" hidden="1">{"Model Summary",#N/A,FALSE,"Print Chart";"Holdco",#N/A,FALSE,"Print Chart";"Genco",#N/A,FALSE,"Print Chart";"Servco",#N/A,FALSE,"Print Chart";"Genco_Detail",#N/A,FALSE,"Summary Financials";"Servco_Detail",#N/A,FALSE,"Summary Financials"}</definedName>
    <definedName name="______wr6_2" localSheetId="12" hidden="1">{"Model Summary",#N/A,FALSE,"Print Chart";"Holdco",#N/A,FALSE,"Print Chart";"Genco",#N/A,FALSE,"Print Chart";"Servco",#N/A,FALSE,"Print Chart";"Genco_Detail",#N/A,FALSE,"Summary Financials";"Servco_Detail",#N/A,FALSE,"Summary Financials"}</definedName>
    <definedName name="______wr6_2" localSheetId="13" hidden="1">{"Model Summary",#N/A,FALSE,"Print Chart";"Holdco",#N/A,FALSE,"Print Chart";"Genco",#N/A,FALSE,"Print Chart";"Servco",#N/A,FALSE,"Print Chart";"Genco_Detail",#N/A,FALSE,"Summary Financials";"Servco_Detail",#N/A,FALSE,"Summary Financials"}</definedName>
    <definedName name="______wr6_2" localSheetId="14" hidden="1">{"Model Summary",#N/A,FALSE,"Print Chart";"Holdco",#N/A,FALSE,"Print Chart";"Genco",#N/A,FALSE,"Print Chart";"Servco",#N/A,FALSE,"Print Chart";"Genco_Detail",#N/A,FALSE,"Summary Financials";"Servco_Detail",#N/A,FALSE,"Summary Financials"}</definedName>
    <definedName name="______wr6_2" localSheetId="15" hidden="1">{"Model Summary",#N/A,FALSE,"Print Chart";"Holdco",#N/A,FALSE,"Print Chart";"Genco",#N/A,FALSE,"Print Chart";"Servco",#N/A,FALSE,"Print Chart";"Genco_Detail",#N/A,FALSE,"Summary Financials";"Servco_Detail",#N/A,FALSE,"Summary Financials"}</definedName>
    <definedName name="______wr6_2" localSheetId="16" hidden="1">{"Model Summary",#N/A,FALSE,"Print Chart";"Holdco",#N/A,FALSE,"Print Chart";"Genco",#N/A,FALSE,"Print Chart";"Servco",#N/A,FALSE,"Print Chart";"Genco_Detail",#N/A,FALSE,"Summary Financials";"Servco_Detail",#N/A,FALSE,"Summary Financials"}</definedName>
    <definedName name="______wr6_2" localSheetId="17" hidden="1">{"Model Summary",#N/A,FALSE,"Print Chart";"Holdco",#N/A,FALSE,"Print Chart";"Genco",#N/A,FALSE,"Print Chart";"Servco",#N/A,FALSE,"Print Chart";"Genco_Detail",#N/A,FALSE,"Summary Financials";"Servco_Detail",#N/A,FALSE,"Summary Financials"}</definedName>
    <definedName name="______wr6_2" localSheetId="18" hidden="1">{"Model Summary",#N/A,FALSE,"Print Chart";"Holdco",#N/A,FALSE,"Print Chart";"Genco",#N/A,FALSE,"Print Chart";"Servco",#N/A,FALSE,"Print Chart";"Genco_Detail",#N/A,FALSE,"Summary Financials";"Servco_Detail",#N/A,FALSE,"Summary Financials"}</definedName>
    <definedName name="______wr6_2" localSheetId="19" hidden="1">{"Model Summary",#N/A,FALSE,"Print Chart";"Holdco",#N/A,FALSE,"Print Chart";"Genco",#N/A,FALSE,"Print Chart";"Servco",#N/A,FALSE,"Print Chart";"Genco_Detail",#N/A,FALSE,"Summary Financials";"Servco_Detail",#N/A,FALSE,"Summary Financials"}</definedName>
    <definedName name="______wr6_2" hidden="1">{"Model Summary",#N/A,FALSE,"Print Chart";"Holdco",#N/A,FALSE,"Print Chart";"Genco",#N/A,FALSE,"Print Chart";"Servco",#N/A,FALSE,"Print Chart";"Genco_Detail",#N/A,FALSE,"Summary Financials";"Servco_Detail",#N/A,FALSE,"Summary Financials"}</definedName>
    <definedName name="______wr6_3" localSheetId="12" hidden="1">{"Model Summary",#N/A,FALSE,"Print Chart";"Holdco",#N/A,FALSE,"Print Chart";"Genco",#N/A,FALSE,"Print Chart";"Servco",#N/A,FALSE,"Print Chart";"Genco_Detail",#N/A,FALSE,"Summary Financials";"Servco_Detail",#N/A,FALSE,"Summary Financials"}</definedName>
    <definedName name="______wr6_3" localSheetId="13" hidden="1">{"Model Summary",#N/A,FALSE,"Print Chart";"Holdco",#N/A,FALSE,"Print Chart";"Genco",#N/A,FALSE,"Print Chart";"Servco",#N/A,FALSE,"Print Chart";"Genco_Detail",#N/A,FALSE,"Summary Financials";"Servco_Detail",#N/A,FALSE,"Summary Financials"}</definedName>
    <definedName name="______wr6_3" localSheetId="14" hidden="1">{"Model Summary",#N/A,FALSE,"Print Chart";"Holdco",#N/A,FALSE,"Print Chart";"Genco",#N/A,FALSE,"Print Chart";"Servco",#N/A,FALSE,"Print Chart";"Genco_Detail",#N/A,FALSE,"Summary Financials";"Servco_Detail",#N/A,FALSE,"Summary Financials"}</definedName>
    <definedName name="______wr6_3" localSheetId="15" hidden="1">{"Model Summary",#N/A,FALSE,"Print Chart";"Holdco",#N/A,FALSE,"Print Chart";"Genco",#N/A,FALSE,"Print Chart";"Servco",#N/A,FALSE,"Print Chart";"Genco_Detail",#N/A,FALSE,"Summary Financials";"Servco_Detail",#N/A,FALSE,"Summary Financials"}</definedName>
    <definedName name="______wr6_3" localSheetId="16" hidden="1">{"Model Summary",#N/A,FALSE,"Print Chart";"Holdco",#N/A,FALSE,"Print Chart";"Genco",#N/A,FALSE,"Print Chart";"Servco",#N/A,FALSE,"Print Chart";"Genco_Detail",#N/A,FALSE,"Summary Financials";"Servco_Detail",#N/A,FALSE,"Summary Financials"}</definedName>
    <definedName name="______wr6_3" localSheetId="17" hidden="1">{"Model Summary",#N/A,FALSE,"Print Chart";"Holdco",#N/A,FALSE,"Print Chart";"Genco",#N/A,FALSE,"Print Chart";"Servco",#N/A,FALSE,"Print Chart";"Genco_Detail",#N/A,FALSE,"Summary Financials";"Servco_Detail",#N/A,FALSE,"Summary Financials"}</definedName>
    <definedName name="______wr6_3" localSheetId="18" hidden="1">{"Model Summary",#N/A,FALSE,"Print Chart";"Holdco",#N/A,FALSE,"Print Chart";"Genco",#N/A,FALSE,"Print Chart";"Servco",#N/A,FALSE,"Print Chart";"Genco_Detail",#N/A,FALSE,"Summary Financials";"Servco_Detail",#N/A,FALSE,"Summary Financials"}</definedName>
    <definedName name="______wr6_3" localSheetId="19" hidden="1">{"Model Summary",#N/A,FALSE,"Print Chart";"Holdco",#N/A,FALSE,"Print Chart";"Genco",#N/A,FALSE,"Print Chart";"Servco",#N/A,FALSE,"Print Chart";"Genco_Detail",#N/A,FALSE,"Summary Financials";"Servco_Detail",#N/A,FALSE,"Summary Financials"}</definedName>
    <definedName name="______wr6_3" hidden="1">{"Model Summary",#N/A,FALSE,"Print Chart";"Holdco",#N/A,FALSE,"Print Chart";"Genco",#N/A,FALSE,"Print Chart";"Servco",#N/A,FALSE,"Print Chart";"Genco_Detail",#N/A,FALSE,"Summary Financials";"Servco_Detail",#N/A,FALSE,"Summary Financials"}</definedName>
    <definedName name="______wr6_4" localSheetId="12" hidden="1">{"Model Summary",#N/A,FALSE,"Print Chart";"Holdco",#N/A,FALSE,"Print Chart";"Genco",#N/A,FALSE,"Print Chart";"Servco",#N/A,FALSE,"Print Chart";"Genco_Detail",#N/A,FALSE,"Summary Financials";"Servco_Detail",#N/A,FALSE,"Summary Financials"}</definedName>
    <definedName name="______wr6_4" localSheetId="13" hidden="1">{"Model Summary",#N/A,FALSE,"Print Chart";"Holdco",#N/A,FALSE,"Print Chart";"Genco",#N/A,FALSE,"Print Chart";"Servco",#N/A,FALSE,"Print Chart";"Genco_Detail",#N/A,FALSE,"Summary Financials";"Servco_Detail",#N/A,FALSE,"Summary Financials"}</definedName>
    <definedName name="______wr6_4" localSheetId="14" hidden="1">{"Model Summary",#N/A,FALSE,"Print Chart";"Holdco",#N/A,FALSE,"Print Chart";"Genco",#N/A,FALSE,"Print Chart";"Servco",#N/A,FALSE,"Print Chart";"Genco_Detail",#N/A,FALSE,"Summary Financials";"Servco_Detail",#N/A,FALSE,"Summary Financials"}</definedName>
    <definedName name="______wr6_4" localSheetId="15" hidden="1">{"Model Summary",#N/A,FALSE,"Print Chart";"Holdco",#N/A,FALSE,"Print Chart";"Genco",#N/A,FALSE,"Print Chart";"Servco",#N/A,FALSE,"Print Chart";"Genco_Detail",#N/A,FALSE,"Summary Financials";"Servco_Detail",#N/A,FALSE,"Summary Financials"}</definedName>
    <definedName name="______wr6_4" localSheetId="16" hidden="1">{"Model Summary",#N/A,FALSE,"Print Chart";"Holdco",#N/A,FALSE,"Print Chart";"Genco",#N/A,FALSE,"Print Chart";"Servco",#N/A,FALSE,"Print Chart";"Genco_Detail",#N/A,FALSE,"Summary Financials";"Servco_Detail",#N/A,FALSE,"Summary Financials"}</definedName>
    <definedName name="______wr6_4" localSheetId="17" hidden="1">{"Model Summary",#N/A,FALSE,"Print Chart";"Holdco",#N/A,FALSE,"Print Chart";"Genco",#N/A,FALSE,"Print Chart";"Servco",#N/A,FALSE,"Print Chart";"Genco_Detail",#N/A,FALSE,"Summary Financials";"Servco_Detail",#N/A,FALSE,"Summary Financials"}</definedName>
    <definedName name="______wr6_4" localSheetId="18" hidden="1">{"Model Summary",#N/A,FALSE,"Print Chart";"Holdco",#N/A,FALSE,"Print Chart";"Genco",#N/A,FALSE,"Print Chart";"Servco",#N/A,FALSE,"Print Chart";"Genco_Detail",#N/A,FALSE,"Summary Financials";"Servco_Detail",#N/A,FALSE,"Summary Financials"}</definedName>
    <definedName name="______wr6_4" localSheetId="19" hidden="1">{"Model Summary",#N/A,FALSE,"Print Chart";"Holdco",#N/A,FALSE,"Print Chart";"Genco",#N/A,FALSE,"Print Chart";"Servco",#N/A,FALSE,"Print Chart";"Genco_Detail",#N/A,FALSE,"Summary Financials";"Servco_Detail",#N/A,FALSE,"Summary Financials"}</definedName>
    <definedName name="______wr6_4" hidden="1">{"Model Summary",#N/A,FALSE,"Print Chart";"Holdco",#N/A,FALSE,"Print Chart";"Genco",#N/A,FALSE,"Print Chart";"Servco",#N/A,FALSE,"Print Chart";"Genco_Detail",#N/A,FALSE,"Summary Financials";"Servco_Detail",#N/A,FALSE,"Summary Financials"}</definedName>
    <definedName name="______wr9" localSheetId="12" hidden="1">{"holdco",#N/A,FALSE,"Summary Financials";"holdco",#N/A,FALSE,"Summary Financials"}</definedName>
    <definedName name="______wr9" localSheetId="13" hidden="1">{"holdco",#N/A,FALSE,"Summary Financials";"holdco",#N/A,FALSE,"Summary Financials"}</definedName>
    <definedName name="______wr9" localSheetId="14" hidden="1">{"holdco",#N/A,FALSE,"Summary Financials";"holdco",#N/A,FALSE,"Summary Financials"}</definedName>
    <definedName name="______wr9" localSheetId="15" hidden="1">{"holdco",#N/A,FALSE,"Summary Financials";"holdco",#N/A,FALSE,"Summary Financials"}</definedName>
    <definedName name="______wr9" localSheetId="16" hidden="1">{"holdco",#N/A,FALSE,"Summary Financials";"holdco",#N/A,FALSE,"Summary Financials"}</definedName>
    <definedName name="______wr9" localSheetId="17" hidden="1">{"holdco",#N/A,FALSE,"Summary Financials";"holdco",#N/A,FALSE,"Summary Financials"}</definedName>
    <definedName name="______wr9" localSheetId="18" hidden="1">{"holdco",#N/A,FALSE,"Summary Financials";"holdco",#N/A,FALSE,"Summary Financials"}</definedName>
    <definedName name="______wr9" localSheetId="19" hidden="1">{"holdco",#N/A,FALSE,"Summary Financials";"holdco",#N/A,FALSE,"Summary Financials"}</definedName>
    <definedName name="______wr9" hidden="1">{"holdco",#N/A,FALSE,"Summary Financials";"holdco",#N/A,FALSE,"Summary Financials"}</definedName>
    <definedName name="______wr9_1" localSheetId="12" hidden="1">{"holdco",#N/A,FALSE,"Summary Financials";"holdco",#N/A,FALSE,"Summary Financials"}</definedName>
    <definedName name="______wr9_1" localSheetId="13" hidden="1">{"holdco",#N/A,FALSE,"Summary Financials";"holdco",#N/A,FALSE,"Summary Financials"}</definedName>
    <definedName name="______wr9_1" localSheetId="14" hidden="1">{"holdco",#N/A,FALSE,"Summary Financials";"holdco",#N/A,FALSE,"Summary Financials"}</definedName>
    <definedName name="______wr9_1" localSheetId="15" hidden="1">{"holdco",#N/A,FALSE,"Summary Financials";"holdco",#N/A,FALSE,"Summary Financials"}</definedName>
    <definedName name="______wr9_1" localSheetId="16" hidden="1">{"holdco",#N/A,FALSE,"Summary Financials";"holdco",#N/A,FALSE,"Summary Financials"}</definedName>
    <definedName name="______wr9_1" localSheetId="17" hidden="1">{"holdco",#N/A,FALSE,"Summary Financials";"holdco",#N/A,FALSE,"Summary Financials"}</definedName>
    <definedName name="______wr9_1" localSheetId="18" hidden="1">{"holdco",#N/A,FALSE,"Summary Financials";"holdco",#N/A,FALSE,"Summary Financials"}</definedName>
    <definedName name="______wr9_1" localSheetId="19" hidden="1">{"holdco",#N/A,FALSE,"Summary Financials";"holdco",#N/A,FALSE,"Summary Financials"}</definedName>
    <definedName name="______wr9_1" hidden="1">{"holdco",#N/A,FALSE,"Summary Financials";"holdco",#N/A,FALSE,"Summary Financials"}</definedName>
    <definedName name="______wr9_2" localSheetId="12" hidden="1">{"holdco",#N/A,FALSE,"Summary Financials";"holdco",#N/A,FALSE,"Summary Financials"}</definedName>
    <definedName name="______wr9_2" localSheetId="13" hidden="1">{"holdco",#N/A,FALSE,"Summary Financials";"holdco",#N/A,FALSE,"Summary Financials"}</definedName>
    <definedName name="______wr9_2" localSheetId="14" hidden="1">{"holdco",#N/A,FALSE,"Summary Financials";"holdco",#N/A,FALSE,"Summary Financials"}</definedName>
    <definedName name="______wr9_2" localSheetId="15" hidden="1">{"holdco",#N/A,FALSE,"Summary Financials";"holdco",#N/A,FALSE,"Summary Financials"}</definedName>
    <definedName name="______wr9_2" localSheetId="16" hidden="1">{"holdco",#N/A,FALSE,"Summary Financials";"holdco",#N/A,FALSE,"Summary Financials"}</definedName>
    <definedName name="______wr9_2" localSheetId="17" hidden="1">{"holdco",#N/A,FALSE,"Summary Financials";"holdco",#N/A,FALSE,"Summary Financials"}</definedName>
    <definedName name="______wr9_2" localSheetId="18" hidden="1">{"holdco",#N/A,FALSE,"Summary Financials";"holdco",#N/A,FALSE,"Summary Financials"}</definedName>
    <definedName name="______wr9_2" localSheetId="19" hidden="1">{"holdco",#N/A,FALSE,"Summary Financials";"holdco",#N/A,FALSE,"Summary Financials"}</definedName>
    <definedName name="______wr9_2" hidden="1">{"holdco",#N/A,FALSE,"Summary Financials";"holdco",#N/A,FALSE,"Summary Financials"}</definedName>
    <definedName name="______wr9_3" localSheetId="12" hidden="1">{"holdco",#N/A,FALSE,"Summary Financials";"holdco",#N/A,FALSE,"Summary Financials"}</definedName>
    <definedName name="______wr9_3" localSheetId="13" hidden="1">{"holdco",#N/A,FALSE,"Summary Financials";"holdco",#N/A,FALSE,"Summary Financials"}</definedName>
    <definedName name="______wr9_3" localSheetId="14" hidden="1">{"holdco",#N/A,FALSE,"Summary Financials";"holdco",#N/A,FALSE,"Summary Financials"}</definedName>
    <definedName name="______wr9_3" localSheetId="15" hidden="1">{"holdco",#N/A,FALSE,"Summary Financials";"holdco",#N/A,FALSE,"Summary Financials"}</definedName>
    <definedName name="______wr9_3" localSheetId="16" hidden="1">{"holdco",#N/A,FALSE,"Summary Financials";"holdco",#N/A,FALSE,"Summary Financials"}</definedName>
    <definedName name="______wr9_3" localSheetId="17" hidden="1">{"holdco",#N/A,FALSE,"Summary Financials";"holdco",#N/A,FALSE,"Summary Financials"}</definedName>
    <definedName name="______wr9_3" localSheetId="18" hidden="1">{"holdco",#N/A,FALSE,"Summary Financials";"holdco",#N/A,FALSE,"Summary Financials"}</definedName>
    <definedName name="______wr9_3" localSheetId="19" hidden="1">{"holdco",#N/A,FALSE,"Summary Financials";"holdco",#N/A,FALSE,"Summary Financials"}</definedName>
    <definedName name="______wr9_3" hidden="1">{"holdco",#N/A,FALSE,"Summary Financials";"holdco",#N/A,FALSE,"Summary Financials"}</definedName>
    <definedName name="______wr9_4" localSheetId="12" hidden="1">{"holdco",#N/A,FALSE,"Summary Financials";"holdco",#N/A,FALSE,"Summary Financials"}</definedName>
    <definedName name="______wr9_4" localSheetId="13" hidden="1">{"holdco",#N/A,FALSE,"Summary Financials";"holdco",#N/A,FALSE,"Summary Financials"}</definedName>
    <definedName name="______wr9_4" localSheetId="14" hidden="1">{"holdco",#N/A,FALSE,"Summary Financials";"holdco",#N/A,FALSE,"Summary Financials"}</definedName>
    <definedName name="______wr9_4" localSheetId="15" hidden="1">{"holdco",#N/A,FALSE,"Summary Financials";"holdco",#N/A,FALSE,"Summary Financials"}</definedName>
    <definedName name="______wr9_4" localSheetId="16" hidden="1">{"holdco",#N/A,FALSE,"Summary Financials";"holdco",#N/A,FALSE,"Summary Financials"}</definedName>
    <definedName name="______wr9_4" localSheetId="17" hidden="1">{"holdco",#N/A,FALSE,"Summary Financials";"holdco",#N/A,FALSE,"Summary Financials"}</definedName>
    <definedName name="______wr9_4" localSheetId="18" hidden="1">{"holdco",#N/A,FALSE,"Summary Financials";"holdco",#N/A,FALSE,"Summary Financials"}</definedName>
    <definedName name="______wr9_4" localSheetId="19" hidden="1">{"holdco",#N/A,FALSE,"Summary Financials";"holdco",#N/A,FALSE,"Summary Financials"}</definedName>
    <definedName name="______wr9_4" hidden="1">{"holdco",#N/A,FALSE,"Summary Financials";"holdco",#N/A,FALSE,"Summary Financials"}</definedName>
    <definedName name="______wrn1" localSheetId="12" hidden="1">{"holdco",#N/A,FALSE,"Summary Financials";"holdco",#N/A,FALSE,"Summary Financials"}</definedName>
    <definedName name="______wrn1" localSheetId="13" hidden="1">{"holdco",#N/A,FALSE,"Summary Financials";"holdco",#N/A,FALSE,"Summary Financials"}</definedName>
    <definedName name="______wrn1" localSheetId="14" hidden="1">{"holdco",#N/A,FALSE,"Summary Financials";"holdco",#N/A,FALSE,"Summary Financials"}</definedName>
    <definedName name="______wrn1" localSheetId="15" hidden="1">{"holdco",#N/A,FALSE,"Summary Financials";"holdco",#N/A,FALSE,"Summary Financials"}</definedName>
    <definedName name="______wrn1" localSheetId="16" hidden="1">{"holdco",#N/A,FALSE,"Summary Financials";"holdco",#N/A,FALSE,"Summary Financials"}</definedName>
    <definedName name="______wrn1" localSheetId="17" hidden="1">{"holdco",#N/A,FALSE,"Summary Financials";"holdco",#N/A,FALSE,"Summary Financials"}</definedName>
    <definedName name="______wrn1" localSheetId="18" hidden="1">{"holdco",#N/A,FALSE,"Summary Financials";"holdco",#N/A,FALSE,"Summary Financials"}</definedName>
    <definedName name="______wrn1" localSheetId="19" hidden="1">{"holdco",#N/A,FALSE,"Summary Financials";"holdco",#N/A,FALSE,"Summary Financials"}</definedName>
    <definedName name="______wrn1" hidden="1">{"holdco",#N/A,FALSE,"Summary Financials";"holdco",#N/A,FALSE,"Summary Financials"}</definedName>
    <definedName name="______wrn1_1" localSheetId="12" hidden="1">{"holdco",#N/A,FALSE,"Summary Financials";"holdco",#N/A,FALSE,"Summary Financials"}</definedName>
    <definedName name="______wrn1_1" localSheetId="13" hidden="1">{"holdco",#N/A,FALSE,"Summary Financials";"holdco",#N/A,FALSE,"Summary Financials"}</definedName>
    <definedName name="______wrn1_1" localSheetId="14" hidden="1">{"holdco",#N/A,FALSE,"Summary Financials";"holdco",#N/A,FALSE,"Summary Financials"}</definedName>
    <definedName name="______wrn1_1" localSheetId="15" hidden="1">{"holdco",#N/A,FALSE,"Summary Financials";"holdco",#N/A,FALSE,"Summary Financials"}</definedName>
    <definedName name="______wrn1_1" localSheetId="16" hidden="1">{"holdco",#N/A,FALSE,"Summary Financials";"holdco",#N/A,FALSE,"Summary Financials"}</definedName>
    <definedName name="______wrn1_1" localSheetId="17" hidden="1">{"holdco",#N/A,FALSE,"Summary Financials";"holdco",#N/A,FALSE,"Summary Financials"}</definedName>
    <definedName name="______wrn1_1" localSheetId="18" hidden="1">{"holdco",#N/A,FALSE,"Summary Financials";"holdco",#N/A,FALSE,"Summary Financials"}</definedName>
    <definedName name="______wrn1_1" localSheetId="19" hidden="1">{"holdco",#N/A,FALSE,"Summary Financials";"holdco",#N/A,FALSE,"Summary Financials"}</definedName>
    <definedName name="______wrn1_1" hidden="1">{"holdco",#N/A,FALSE,"Summary Financials";"holdco",#N/A,FALSE,"Summary Financials"}</definedName>
    <definedName name="______wrn1_2" localSheetId="12" hidden="1">{"holdco",#N/A,FALSE,"Summary Financials";"holdco",#N/A,FALSE,"Summary Financials"}</definedName>
    <definedName name="______wrn1_2" localSheetId="13" hidden="1">{"holdco",#N/A,FALSE,"Summary Financials";"holdco",#N/A,FALSE,"Summary Financials"}</definedName>
    <definedName name="______wrn1_2" localSheetId="14" hidden="1">{"holdco",#N/A,FALSE,"Summary Financials";"holdco",#N/A,FALSE,"Summary Financials"}</definedName>
    <definedName name="______wrn1_2" localSheetId="15" hidden="1">{"holdco",#N/A,FALSE,"Summary Financials";"holdco",#N/A,FALSE,"Summary Financials"}</definedName>
    <definedName name="______wrn1_2" localSheetId="16" hidden="1">{"holdco",#N/A,FALSE,"Summary Financials";"holdco",#N/A,FALSE,"Summary Financials"}</definedName>
    <definedName name="______wrn1_2" localSheetId="17" hidden="1">{"holdco",#N/A,FALSE,"Summary Financials";"holdco",#N/A,FALSE,"Summary Financials"}</definedName>
    <definedName name="______wrn1_2" localSheetId="18" hidden="1">{"holdco",#N/A,FALSE,"Summary Financials";"holdco",#N/A,FALSE,"Summary Financials"}</definedName>
    <definedName name="______wrn1_2" localSheetId="19" hidden="1">{"holdco",#N/A,FALSE,"Summary Financials";"holdco",#N/A,FALSE,"Summary Financials"}</definedName>
    <definedName name="______wrn1_2" hidden="1">{"holdco",#N/A,FALSE,"Summary Financials";"holdco",#N/A,FALSE,"Summary Financials"}</definedName>
    <definedName name="______wrn1_3" localSheetId="12" hidden="1">{"holdco",#N/A,FALSE,"Summary Financials";"holdco",#N/A,FALSE,"Summary Financials"}</definedName>
    <definedName name="______wrn1_3" localSheetId="13" hidden="1">{"holdco",#N/A,FALSE,"Summary Financials";"holdco",#N/A,FALSE,"Summary Financials"}</definedName>
    <definedName name="______wrn1_3" localSheetId="14" hidden="1">{"holdco",#N/A,FALSE,"Summary Financials";"holdco",#N/A,FALSE,"Summary Financials"}</definedName>
    <definedName name="______wrn1_3" localSheetId="15" hidden="1">{"holdco",#N/A,FALSE,"Summary Financials";"holdco",#N/A,FALSE,"Summary Financials"}</definedName>
    <definedName name="______wrn1_3" localSheetId="16" hidden="1">{"holdco",#N/A,FALSE,"Summary Financials";"holdco",#N/A,FALSE,"Summary Financials"}</definedName>
    <definedName name="______wrn1_3" localSheetId="17" hidden="1">{"holdco",#N/A,FALSE,"Summary Financials";"holdco",#N/A,FALSE,"Summary Financials"}</definedName>
    <definedName name="______wrn1_3" localSheetId="18" hidden="1">{"holdco",#N/A,FALSE,"Summary Financials";"holdco",#N/A,FALSE,"Summary Financials"}</definedName>
    <definedName name="______wrn1_3" localSheetId="19" hidden="1">{"holdco",#N/A,FALSE,"Summary Financials";"holdco",#N/A,FALSE,"Summary Financials"}</definedName>
    <definedName name="______wrn1_3" hidden="1">{"holdco",#N/A,FALSE,"Summary Financials";"holdco",#N/A,FALSE,"Summary Financials"}</definedName>
    <definedName name="______wrn1_4" localSheetId="12" hidden="1">{"holdco",#N/A,FALSE,"Summary Financials";"holdco",#N/A,FALSE,"Summary Financials"}</definedName>
    <definedName name="______wrn1_4" localSheetId="13" hidden="1">{"holdco",#N/A,FALSE,"Summary Financials";"holdco",#N/A,FALSE,"Summary Financials"}</definedName>
    <definedName name="______wrn1_4" localSheetId="14" hidden="1">{"holdco",#N/A,FALSE,"Summary Financials";"holdco",#N/A,FALSE,"Summary Financials"}</definedName>
    <definedName name="______wrn1_4" localSheetId="15" hidden="1">{"holdco",#N/A,FALSE,"Summary Financials";"holdco",#N/A,FALSE,"Summary Financials"}</definedName>
    <definedName name="______wrn1_4" localSheetId="16" hidden="1">{"holdco",#N/A,FALSE,"Summary Financials";"holdco",#N/A,FALSE,"Summary Financials"}</definedName>
    <definedName name="______wrn1_4" localSheetId="17" hidden="1">{"holdco",#N/A,FALSE,"Summary Financials";"holdco",#N/A,FALSE,"Summary Financials"}</definedName>
    <definedName name="______wrn1_4" localSheetId="18" hidden="1">{"holdco",#N/A,FALSE,"Summary Financials";"holdco",#N/A,FALSE,"Summary Financials"}</definedName>
    <definedName name="______wrn1_4" localSheetId="19" hidden="1">{"holdco",#N/A,FALSE,"Summary Financials";"holdco",#N/A,FALSE,"Summary Financials"}</definedName>
    <definedName name="______wrn1_4" hidden="1">{"holdco",#N/A,FALSE,"Summary Financials";"holdco",#N/A,FALSE,"Summary Financials"}</definedName>
    <definedName name="______wrn2" localSheetId="12" hidden="1">{"holdco",#N/A,FALSE,"Summary Financials";"holdco",#N/A,FALSE,"Summary Financials"}</definedName>
    <definedName name="______wrn2" localSheetId="13" hidden="1">{"holdco",#N/A,FALSE,"Summary Financials";"holdco",#N/A,FALSE,"Summary Financials"}</definedName>
    <definedName name="______wrn2" localSheetId="14" hidden="1">{"holdco",#N/A,FALSE,"Summary Financials";"holdco",#N/A,FALSE,"Summary Financials"}</definedName>
    <definedName name="______wrn2" localSheetId="15" hidden="1">{"holdco",#N/A,FALSE,"Summary Financials";"holdco",#N/A,FALSE,"Summary Financials"}</definedName>
    <definedName name="______wrn2" localSheetId="16" hidden="1">{"holdco",#N/A,FALSE,"Summary Financials";"holdco",#N/A,FALSE,"Summary Financials"}</definedName>
    <definedName name="______wrn2" localSheetId="17" hidden="1">{"holdco",#N/A,FALSE,"Summary Financials";"holdco",#N/A,FALSE,"Summary Financials"}</definedName>
    <definedName name="______wrn2" localSheetId="18" hidden="1">{"holdco",#N/A,FALSE,"Summary Financials";"holdco",#N/A,FALSE,"Summary Financials"}</definedName>
    <definedName name="______wrn2" localSheetId="19" hidden="1">{"holdco",#N/A,FALSE,"Summary Financials";"holdco",#N/A,FALSE,"Summary Financials"}</definedName>
    <definedName name="______wrn2" hidden="1">{"holdco",#N/A,FALSE,"Summary Financials";"holdco",#N/A,FALSE,"Summary Financials"}</definedName>
    <definedName name="______wrn2_1" localSheetId="12" hidden="1">{"holdco",#N/A,FALSE,"Summary Financials";"holdco",#N/A,FALSE,"Summary Financials"}</definedName>
    <definedName name="______wrn2_1" localSheetId="13" hidden="1">{"holdco",#N/A,FALSE,"Summary Financials";"holdco",#N/A,FALSE,"Summary Financials"}</definedName>
    <definedName name="______wrn2_1" localSheetId="14" hidden="1">{"holdco",#N/A,FALSE,"Summary Financials";"holdco",#N/A,FALSE,"Summary Financials"}</definedName>
    <definedName name="______wrn2_1" localSheetId="15" hidden="1">{"holdco",#N/A,FALSE,"Summary Financials";"holdco",#N/A,FALSE,"Summary Financials"}</definedName>
    <definedName name="______wrn2_1" localSheetId="16" hidden="1">{"holdco",#N/A,FALSE,"Summary Financials";"holdco",#N/A,FALSE,"Summary Financials"}</definedName>
    <definedName name="______wrn2_1" localSheetId="17" hidden="1">{"holdco",#N/A,FALSE,"Summary Financials";"holdco",#N/A,FALSE,"Summary Financials"}</definedName>
    <definedName name="______wrn2_1" localSheetId="18" hidden="1">{"holdco",#N/A,FALSE,"Summary Financials";"holdco",#N/A,FALSE,"Summary Financials"}</definedName>
    <definedName name="______wrn2_1" localSheetId="19" hidden="1">{"holdco",#N/A,FALSE,"Summary Financials";"holdco",#N/A,FALSE,"Summary Financials"}</definedName>
    <definedName name="______wrn2_1" hidden="1">{"holdco",#N/A,FALSE,"Summary Financials";"holdco",#N/A,FALSE,"Summary Financials"}</definedName>
    <definedName name="______wrn2_2" localSheetId="12" hidden="1">{"holdco",#N/A,FALSE,"Summary Financials";"holdco",#N/A,FALSE,"Summary Financials"}</definedName>
    <definedName name="______wrn2_2" localSheetId="13" hidden="1">{"holdco",#N/A,FALSE,"Summary Financials";"holdco",#N/A,FALSE,"Summary Financials"}</definedName>
    <definedName name="______wrn2_2" localSheetId="14" hidden="1">{"holdco",#N/A,FALSE,"Summary Financials";"holdco",#N/A,FALSE,"Summary Financials"}</definedName>
    <definedName name="______wrn2_2" localSheetId="15" hidden="1">{"holdco",#N/A,FALSE,"Summary Financials";"holdco",#N/A,FALSE,"Summary Financials"}</definedName>
    <definedName name="______wrn2_2" localSheetId="16" hidden="1">{"holdco",#N/A,FALSE,"Summary Financials";"holdco",#N/A,FALSE,"Summary Financials"}</definedName>
    <definedName name="______wrn2_2" localSheetId="17" hidden="1">{"holdco",#N/A,FALSE,"Summary Financials";"holdco",#N/A,FALSE,"Summary Financials"}</definedName>
    <definedName name="______wrn2_2" localSheetId="18" hidden="1">{"holdco",#N/A,FALSE,"Summary Financials";"holdco",#N/A,FALSE,"Summary Financials"}</definedName>
    <definedName name="______wrn2_2" localSheetId="19" hidden="1">{"holdco",#N/A,FALSE,"Summary Financials";"holdco",#N/A,FALSE,"Summary Financials"}</definedName>
    <definedName name="______wrn2_2" hidden="1">{"holdco",#N/A,FALSE,"Summary Financials";"holdco",#N/A,FALSE,"Summary Financials"}</definedName>
    <definedName name="______wrn2_3" localSheetId="12" hidden="1">{"holdco",#N/A,FALSE,"Summary Financials";"holdco",#N/A,FALSE,"Summary Financials"}</definedName>
    <definedName name="______wrn2_3" localSheetId="13" hidden="1">{"holdco",#N/A,FALSE,"Summary Financials";"holdco",#N/A,FALSE,"Summary Financials"}</definedName>
    <definedName name="______wrn2_3" localSheetId="14" hidden="1">{"holdco",#N/A,FALSE,"Summary Financials";"holdco",#N/A,FALSE,"Summary Financials"}</definedName>
    <definedName name="______wrn2_3" localSheetId="15" hidden="1">{"holdco",#N/A,FALSE,"Summary Financials";"holdco",#N/A,FALSE,"Summary Financials"}</definedName>
    <definedName name="______wrn2_3" localSheetId="16" hidden="1">{"holdco",#N/A,FALSE,"Summary Financials";"holdco",#N/A,FALSE,"Summary Financials"}</definedName>
    <definedName name="______wrn2_3" localSheetId="17" hidden="1">{"holdco",#N/A,FALSE,"Summary Financials";"holdco",#N/A,FALSE,"Summary Financials"}</definedName>
    <definedName name="______wrn2_3" localSheetId="18" hidden="1">{"holdco",#N/A,FALSE,"Summary Financials";"holdco",#N/A,FALSE,"Summary Financials"}</definedName>
    <definedName name="______wrn2_3" localSheetId="19" hidden="1">{"holdco",#N/A,FALSE,"Summary Financials";"holdco",#N/A,FALSE,"Summary Financials"}</definedName>
    <definedName name="______wrn2_3" hidden="1">{"holdco",#N/A,FALSE,"Summary Financials";"holdco",#N/A,FALSE,"Summary Financials"}</definedName>
    <definedName name="______wrn2_4" localSheetId="12" hidden="1">{"holdco",#N/A,FALSE,"Summary Financials";"holdco",#N/A,FALSE,"Summary Financials"}</definedName>
    <definedName name="______wrn2_4" localSheetId="13" hidden="1">{"holdco",#N/A,FALSE,"Summary Financials";"holdco",#N/A,FALSE,"Summary Financials"}</definedName>
    <definedName name="______wrn2_4" localSheetId="14" hidden="1">{"holdco",#N/A,FALSE,"Summary Financials";"holdco",#N/A,FALSE,"Summary Financials"}</definedName>
    <definedName name="______wrn2_4" localSheetId="15" hidden="1">{"holdco",#N/A,FALSE,"Summary Financials";"holdco",#N/A,FALSE,"Summary Financials"}</definedName>
    <definedName name="______wrn2_4" localSheetId="16" hidden="1">{"holdco",#N/A,FALSE,"Summary Financials";"holdco",#N/A,FALSE,"Summary Financials"}</definedName>
    <definedName name="______wrn2_4" localSheetId="17" hidden="1">{"holdco",#N/A,FALSE,"Summary Financials";"holdco",#N/A,FALSE,"Summary Financials"}</definedName>
    <definedName name="______wrn2_4" localSheetId="18" hidden="1">{"holdco",#N/A,FALSE,"Summary Financials";"holdco",#N/A,FALSE,"Summary Financials"}</definedName>
    <definedName name="______wrn2_4" localSheetId="19" hidden="1">{"holdco",#N/A,FALSE,"Summary Financials";"holdco",#N/A,FALSE,"Summary Financials"}</definedName>
    <definedName name="______wrn2_4" hidden="1">{"holdco",#N/A,FALSE,"Summary Financials";"holdco",#N/A,FALSE,"Summary Financials"}</definedName>
    <definedName name="______wrn3" localSheetId="12" hidden="1">{"holdco",#N/A,FALSE,"Summary Financials";"holdco",#N/A,FALSE,"Summary Financials"}</definedName>
    <definedName name="______wrn3" localSheetId="13" hidden="1">{"holdco",#N/A,FALSE,"Summary Financials";"holdco",#N/A,FALSE,"Summary Financials"}</definedName>
    <definedName name="______wrn3" localSheetId="14" hidden="1">{"holdco",#N/A,FALSE,"Summary Financials";"holdco",#N/A,FALSE,"Summary Financials"}</definedName>
    <definedName name="______wrn3" localSheetId="15" hidden="1">{"holdco",#N/A,FALSE,"Summary Financials";"holdco",#N/A,FALSE,"Summary Financials"}</definedName>
    <definedName name="______wrn3" localSheetId="16" hidden="1">{"holdco",#N/A,FALSE,"Summary Financials";"holdco",#N/A,FALSE,"Summary Financials"}</definedName>
    <definedName name="______wrn3" localSheetId="17" hidden="1">{"holdco",#N/A,FALSE,"Summary Financials";"holdco",#N/A,FALSE,"Summary Financials"}</definedName>
    <definedName name="______wrn3" localSheetId="18" hidden="1">{"holdco",#N/A,FALSE,"Summary Financials";"holdco",#N/A,FALSE,"Summary Financials"}</definedName>
    <definedName name="______wrn3" localSheetId="19" hidden="1">{"holdco",#N/A,FALSE,"Summary Financials";"holdco",#N/A,FALSE,"Summary Financials"}</definedName>
    <definedName name="______wrn3" hidden="1">{"holdco",#N/A,FALSE,"Summary Financials";"holdco",#N/A,FALSE,"Summary Financials"}</definedName>
    <definedName name="______wrn3_1" localSheetId="12" hidden="1">{"holdco",#N/A,FALSE,"Summary Financials";"holdco",#N/A,FALSE,"Summary Financials"}</definedName>
    <definedName name="______wrn3_1" localSheetId="13" hidden="1">{"holdco",#N/A,FALSE,"Summary Financials";"holdco",#N/A,FALSE,"Summary Financials"}</definedName>
    <definedName name="______wrn3_1" localSheetId="14" hidden="1">{"holdco",#N/A,FALSE,"Summary Financials";"holdco",#N/A,FALSE,"Summary Financials"}</definedName>
    <definedName name="______wrn3_1" localSheetId="15" hidden="1">{"holdco",#N/A,FALSE,"Summary Financials";"holdco",#N/A,FALSE,"Summary Financials"}</definedName>
    <definedName name="______wrn3_1" localSheetId="16" hidden="1">{"holdco",#N/A,FALSE,"Summary Financials";"holdco",#N/A,FALSE,"Summary Financials"}</definedName>
    <definedName name="______wrn3_1" localSheetId="17" hidden="1">{"holdco",#N/A,FALSE,"Summary Financials";"holdco",#N/A,FALSE,"Summary Financials"}</definedName>
    <definedName name="______wrn3_1" localSheetId="18" hidden="1">{"holdco",#N/A,FALSE,"Summary Financials";"holdco",#N/A,FALSE,"Summary Financials"}</definedName>
    <definedName name="______wrn3_1" localSheetId="19" hidden="1">{"holdco",#N/A,FALSE,"Summary Financials";"holdco",#N/A,FALSE,"Summary Financials"}</definedName>
    <definedName name="______wrn3_1" hidden="1">{"holdco",#N/A,FALSE,"Summary Financials";"holdco",#N/A,FALSE,"Summary Financials"}</definedName>
    <definedName name="______wrn3_2" localSheetId="12" hidden="1">{"holdco",#N/A,FALSE,"Summary Financials";"holdco",#N/A,FALSE,"Summary Financials"}</definedName>
    <definedName name="______wrn3_2" localSheetId="13" hidden="1">{"holdco",#N/A,FALSE,"Summary Financials";"holdco",#N/A,FALSE,"Summary Financials"}</definedName>
    <definedName name="______wrn3_2" localSheetId="14" hidden="1">{"holdco",#N/A,FALSE,"Summary Financials";"holdco",#N/A,FALSE,"Summary Financials"}</definedName>
    <definedName name="______wrn3_2" localSheetId="15" hidden="1">{"holdco",#N/A,FALSE,"Summary Financials";"holdco",#N/A,FALSE,"Summary Financials"}</definedName>
    <definedName name="______wrn3_2" localSheetId="16" hidden="1">{"holdco",#N/A,FALSE,"Summary Financials";"holdco",#N/A,FALSE,"Summary Financials"}</definedName>
    <definedName name="______wrn3_2" localSheetId="17" hidden="1">{"holdco",#N/A,FALSE,"Summary Financials";"holdco",#N/A,FALSE,"Summary Financials"}</definedName>
    <definedName name="______wrn3_2" localSheetId="18" hidden="1">{"holdco",#N/A,FALSE,"Summary Financials";"holdco",#N/A,FALSE,"Summary Financials"}</definedName>
    <definedName name="______wrn3_2" localSheetId="19" hidden="1">{"holdco",#N/A,FALSE,"Summary Financials";"holdco",#N/A,FALSE,"Summary Financials"}</definedName>
    <definedName name="______wrn3_2" hidden="1">{"holdco",#N/A,FALSE,"Summary Financials";"holdco",#N/A,FALSE,"Summary Financials"}</definedName>
    <definedName name="______wrn3_3" localSheetId="12" hidden="1">{"holdco",#N/A,FALSE,"Summary Financials";"holdco",#N/A,FALSE,"Summary Financials"}</definedName>
    <definedName name="______wrn3_3" localSheetId="13" hidden="1">{"holdco",#N/A,FALSE,"Summary Financials";"holdco",#N/A,FALSE,"Summary Financials"}</definedName>
    <definedName name="______wrn3_3" localSheetId="14" hidden="1">{"holdco",#N/A,FALSE,"Summary Financials";"holdco",#N/A,FALSE,"Summary Financials"}</definedName>
    <definedName name="______wrn3_3" localSheetId="15" hidden="1">{"holdco",#N/A,FALSE,"Summary Financials";"holdco",#N/A,FALSE,"Summary Financials"}</definedName>
    <definedName name="______wrn3_3" localSheetId="16" hidden="1">{"holdco",#N/A,FALSE,"Summary Financials";"holdco",#N/A,FALSE,"Summary Financials"}</definedName>
    <definedName name="______wrn3_3" localSheetId="17" hidden="1">{"holdco",#N/A,FALSE,"Summary Financials";"holdco",#N/A,FALSE,"Summary Financials"}</definedName>
    <definedName name="______wrn3_3" localSheetId="18" hidden="1">{"holdco",#N/A,FALSE,"Summary Financials";"holdco",#N/A,FALSE,"Summary Financials"}</definedName>
    <definedName name="______wrn3_3" localSheetId="19" hidden="1">{"holdco",#N/A,FALSE,"Summary Financials";"holdco",#N/A,FALSE,"Summary Financials"}</definedName>
    <definedName name="______wrn3_3" hidden="1">{"holdco",#N/A,FALSE,"Summary Financials";"holdco",#N/A,FALSE,"Summary Financials"}</definedName>
    <definedName name="______wrn3_4" localSheetId="12" hidden="1">{"holdco",#N/A,FALSE,"Summary Financials";"holdco",#N/A,FALSE,"Summary Financials"}</definedName>
    <definedName name="______wrn3_4" localSheetId="13" hidden="1">{"holdco",#N/A,FALSE,"Summary Financials";"holdco",#N/A,FALSE,"Summary Financials"}</definedName>
    <definedName name="______wrn3_4" localSheetId="14" hidden="1">{"holdco",#N/A,FALSE,"Summary Financials";"holdco",#N/A,FALSE,"Summary Financials"}</definedName>
    <definedName name="______wrn3_4" localSheetId="15" hidden="1">{"holdco",#N/A,FALSE,"Summary Financials";"holdco",#N/A,FALSE,"Summary Financials"}</definedName>
    <definedName name="______wrn3_4" localSheetId="16" hidden="1">{"holdco",#N/A,FALSE,"Summary Financials";"holdco",#N/A,FALSE,"Summary Financials"}</definedName>
    <definedName name="______wrn3_4" localSheetId="17" hidden="1">{"holdco",#N/A,FALSE,"Summary Financials";"holdco",#N/A,FALSE,"Summary Financials"}</definedName>
    <definedName name="______wrn3_4" localSheetId="18" hidden="1">{"holdco",#N/A,FALSE,"Summary Financials";"holdco",#N/A,FALSE,"Summary Financials"}</definedName>
    <definedName name="______wrn3_4" localSheetId="19" hidden="1">{"holdco",#N/A,FALSE,"Summary Financials";"holdco",#N/A,FALSE,"Summary Financials"}</definedName>
    <definedName name="______wrn3_4" hidden="1">{"holdco",#N/A,FALSE,"Summary Financials";"holdco",#N/A,FALSE,"Summary Financials"}</definedName>
    <definedName name="______wrn7" localSheetId="12" hidden="1">{"Model Summary",#N/A,FALSE,"Print Chart";"Holdco",#N/A,FALSE,"Print Chart";"Genco",#N/A,FALSE,"Print Chart";"Servco",#N/A,FALSE,"Print Chart";"Genco_Detail",#N/A,FALSE,"Summary Financials";"Servco_Detail",#N/A,FALSE,"Summary Financials"}</definedName>
    <definedName name="______wrn7" localSheetId="13" hidden="1">{"Model Summary",#N/A,FALSE,"Print Chart";"Holdco",#N/A,FALSE,"Print Chart";"Genco",#N/A,FALSE,"Print Chart";"Servco",#N/A,FALSE,"Print Chart";"Genco_Detail",#N/A,FALSE,"Summary Financials";"Servco_Detail",#N/A,FALSE,"Summary Financials"}</definedName>
    <definedName name="______wrn7" localSheetId="14" hidden="1">{"Model Summary",#N/A,FALSE,"Print Chart";"Holdco",#N/A,FALSE,"Print Chart";"Genco",#N/A,FALSE,"Print Chart";"Servco",#N/A,FALSE,"Print Chart";"Genco_Detail",#N/A,FALSE,"Summary Financials";"Servco_Detail",#N/A,FALSE,"Summary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localSheetId="16" hidden="1">{"Model Summary",#N/A,FALSE,"Print Chart";"Holdco",#N/A,FALSE,"Print Chart";"Genco",#N/A,FALSE,"Print Chart";"Servco",#N/A,FALSE,"Print Chart";"Genco_Detail",#N/A,FALSE,"Summary Financials";"Servco_Detail",#N/A,FALSE,"Summary Financials"}</definedName>
    <definedName name="______wrn7" localSheetId="17" hidden="1">{"Model Summary",#N/A,FALSE,"Print Chart";"Holdco",#N/A,FALSE,"Print Chart";"Genco",#N/A,FALSE,"Print Chart";"Servco",#N/A,FALSE,"Print Chart";"Genco_Detail",#N/A,FALSE,"Summary Financials";"Servco_Detail",#N/A,FALSE,"Summary Financials"}</definedName>
    <definedName name="______wrn7" localSheetId="18" hidden="1">{"Model Summary",#N/A,FALSE,"Print Chart";"Holdco",#N/A,FALSE,"Print Chart";"Genco",#N/A,FALSE,"Print Chart";"Servco",#N/A,FALSE,"Print Chart";"Genco_Detail",#N/A,FALSE,"Summary Financials";"Servco_Detail",#N/A,FALSE,"Summary Financials"}</definedName>
    <definedName name="______wrn7" localSheetId="19"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7_1" localSheetId="12" hidden="1">{"Model Summary",#N/A,FALSE,"Print Chart";"Holdco",#N/A,FALSE,"Print Chart";"Genco",#N/A,FALSE,"Print Chart";"Servco",#N/A,FALSE,"Print Chart";"Genco_Detail",#N/A,FALSE,"Summary Financials";"Servco_Detail",#N/A,FALSE,"Summary Financials"}</definedName>
    <definedName name="______wrn7_1" localSheetId="13" hidden="1">{"Model Summary",#N/A,FALSE,"Print Chart";"Holdco",#N/A,FALSE,"Print Chart";"Genco",#N/A,FALSE,"Print Chart";"Servco",#N/A,FALSE,"Print Chart";"Genco_Detail",#N/A,FALSE,"Summary Financials";"Servco_Detail",#N/A,FALSE,"Summary Financials"}</definedName>
    <definedName name="______wrn7_1" localSheetId="14" hidden="1">{"Model Summary",#N/A,FALSE,"Print Chart";"Holdco",#N/A,FALSE,"Print Chart";"Genco",#N/A,FALSE,"Print Chart";"Servco",#N/A,FALSE,"Print Chart";"Genco_Detail",#N/A,FALSE,"Summary Financials";"Servco_Detail",#N/A,FALSE,"Summary Financials"}</definedName>
    <definedName name="______wrn7_1" localSheetId="15" hidden="1">{"Model Summary",#N/A,FALSE,"Print Chart";"Holdco",#N/A,FALSE,"Print Chart";"Genco",#N/A,FALSE,"Print Chart";"Servco",#N/A,FALSE,"Print Chart";"Genco_Detail",#N/A,FALSE,"Summary Financials";"Servco_Detail",#N/A,FALSE,"Summary Financials"}</definedName>
    <definedName name="______wrn7_1" localSheetId="16" hidden="1">{"Model Summary",#N/A,FALSE,"Print Chart";"Holdco",#N/A,FALSE,"Print Chart";"Genco",#N/A,FALSE,"Print Chart";"Servco",#N/A,FALSE,"Print Chart";"Genco_Detail",#N/A,FALSE,"Summary Financials";"Servco_Detail",#N/A,FALSE,"Summary Financials"}</definedName>
    <definedName name="______wrn7_1" localSheetId="17" hidden="1">{"Model Summary",#N/A,FALSE,"Print Chart";"Holdco",#N/A,FALSE,"Print Chart";"Genco",#N/A,FALSE,"Print Chart";"Servco",#N/A,FALSE,"Print Chart";"Genco_Detail",#N/A,FALSE,"Summary Financials";"Servco_Detail",#N/A,FALSE,"Summary Financials"}</definedName>
    <definedName name="______wrn7_1" localSheetId="18" hidden="1">{"Model Summary",#N/A,FALSE,"Print Chart";"Holdco",#N/A,FALSE,"Print Chart";"Genco",#N/A,FALSE,"Print Chart";"Servco",#N/A,FALSE,"Print Chart";"Genco_Detail",#N/A,FALSE,"Summary Financials";"Servco_Detail",#N/A,FALSE,"Summary Financials"}</definedName>
    <definedName name="______wrn7_1" localSheetId="19" hidden="1">{"Model Summary",#N/A,FALSE,"Print Chart";"Holdco",#N/A,FALSE,"Print Chart";"Genco",#N/A,FALSE,"Print Chart";"Servco",#N/A,FALSE,"Print Chart";"Genco_Detail",#N/A,FALSE,"Summary Financials";"Servco_Detail",#N/A,FALSE,"Summary Financials"}</definedName>
    <definedName name="______wrn7_1" hidden="1">{"Model Summary",#N/A,FALSE,"Print Chart";"Holdco",#N/A,FALSE,"Print Chart";"Genco",#N/A,FALSE,"Print Chart";"Servco",#N/A,FALSE,"Print Chart";"Genco_Detail",#N/A,FALSE,"Summary Financials";"Servco_Detail",#N/A,FALSE,"Summary Financials"}</definedName>
    <definedName name="______wrn7_2" localSheetId="12" hidden="1">{"Model Summary",#N/A,FALSE,"Print Chart";"Holdco",#N/A,FALSE,"Print Chart";"Genco",#N/A,FALSE,"Print Chart";"Servco",#N/A,FALSE,"Print Chart";"Genco_Detail",#N/A,FALSE,"Summary Financials";"Servco_Detail",#N/A,FALSE,"Summary Financials"}</definedName>
    <definedName name="______wrn7_2" localSheetId="13" hidden="1">{"Model Summary",#N/A,FALSE,"Print Chart";"Holdco",#N/A,FALSE,"Print Chart";"Genco",#N/A,FALSE,"Print Chart";"Servco",#N/A,FALSE,"Print Chart";"Genco_Detail",#N/A,FALSE,"Summary Financials";"Servco_Detail",#N/A,FALSE,"Summary Financials"}</definedName>
    <definedName name="______wrn7_2" localSheetId="14" hidden="1">{"Model Summary",#N/A,FALSE,"Print Chart";"Holdco",#N/A,FALSE,"Print Chart";"Genco",#N/A,FALSE,"Print Chart";"Servco",#N/A,FALSE,"Print Chart";"Genco_Detail",#N/A,FALSE,"Summary Financials";"Servco_Detail",#N/A,FALSE,"Summary Financials"}</definedName>
    <definedName name="______wrn7_2" localSheetId="15" hidden="1">{"Model Summary",#N/A,FALSE,"Print Chart";"Holdco",#N/A,FALSE,"Print Chart";"Genco",#N/A,FALSE,"Print Chart";"Servco",#N/A,FALSE,"Print Chart";"Genco_Detail",#N/A,FALSE,"Summary Financials";"Servco_Detail",#N/A,FALSE,"Summary Financials"}</definedName>
    <definedName name="______wrn7_2" localSheetId="16" hidden="1">{"Model Summary",#N/A,FALSE,"Print Chart";"Holdco",#N/A,FALSE,"Print Chart";"Genco",#N/A,FALSE,"Print Chart";"Servco",#N/A,FALSE,"Print Chart";"Genco_Detail",#N/A,FALSE,"Summary Financials";"Servco_Detail",#N/A,FALSE,"Summary Financials"}</definedName>
    <definedName name="______wrn7_2" localSheetId="17" hidden="1">{"Model Summary",#N/A,FALSE,"Print Chart";"Holdco",#N/A,FALSE,"Print Chart";"Genco",#N/A,FALSE,"Print Chart";"Servco",#N/A,FALSE,"Print Chart";"Genco_Detail",#N/A,FALSE,"Summary Financials";"Servco_Detail",#N/A,FALSE,"Summary Financials"}</definedName>
    <definedName name="______wrn7_2" localSheetId="18" hidden="1">{"Model Summary",#N/A,FALSE,"Print Chart";"Holdco",#N/A,FALSE,"Print Chart";"Genco",#N/A,FALSE,"Print Chart";"Servco",#N/A,FALSE,"Print Chart";"Genco_Detail",#N/A,FALSE,"Summary Financials";"Servco_Detail",#N/A,FALSE,"Summary Financials"}</definedName>
    <definedName name="______wrn7_2" localSheetId="19" hidden="1">{"Model Summary",#N/A,FALSE,"Print Chart";"Holdco",#N/A,FALSE,"Print Chart";"Genco",#N/A,FALSE,"Print Chart";"Servco",#N/A,FALSE,"Print Chart";"Genco_Detail",#N/A,FALSE,"Summary Financials";"Servco_Detail",#N/A,FALSE,"Summary Financials"}</definedName>
    <definedName name="______wrn7_2" hidden="1">{"Model Summary",#N/A,FALSE,"Print Chart";"Holdco",#N/A,FALSE,"Print Chart";"Genco",#N/A,FALSE,"Print Chart";"Servco",#N/A,FALSE,"Print Chart";"Genco_Detail",#N/A,FALSE,"Summary Financials";"Servco_Detail",#N/A,FALSE,"Summary Financials"}</definedName>
    <definedName name="______wrn7_3" localSheetId="12" hidden="1">{"Model Summary",#N/A,FALSE,"Print Chart";"Holdco",#N/A,FALSE,"Print Chart";"Genco",#N/A,FALSE,"Print Chart";"Servco",#N/A,FALSE,"Print Chart";"Genco_Detail",#N/A,FALSE,"Summary Financials";"Servco_Detail",#N/A,FALSE,"Summary Financials"}</definedName>
    <definedName name="______wrn7_3" localSheetId="13" hidden="1">{"Model Summary",#N/A,FALSE,"Print Chart";"Holdco",#N/A,FALSE,"Print Chart";"Genco",#N/A,FALSE,"Print Chart";"Servco",#N/A,FALSE,"Print Chart";"Genco_Detail",#N/A,FALSE,"Summary Financials";"Servco_Detail",#N/A,FALSE,"Summary Financials"}</definedName>
    <definedName name="______wrn7_3" localSheetId="14" hidden="1">{"Model Summary",#N/A,FALSE,"Print Chart";"Holdco",#N/A,FALSE,"Print Chart";"Genco",#N/A,FALSE,"Print Chart";"Servco",#N/A,FALSE,"Print Chart";"Genco_Detail",#N/A,FALSE,"Summary Financials";"Servco_Detail",#N/A,FALSE,"Summary Financials"}</definedName>
    <definedName name="______wrn7_3" localSheetId="15" hidden="1">{"Model Summary",#N/A,FALSE,"Print Chart";"Holdco",#N/A,FALSE,"Print Chart";"Genco",#N/A,FALSE,"Print Chart";"Servco",#N/A,FALSE,"Print Chart";"Genco_Detail",#N/A,FALSE,"Summary Financials";"Servco_Detail",#N/A,FALSE,"Summary Financials"}</definedName>
    <definedName name="______wrn7_3" localSheetId="16" hidden="1">{"Model Summary",#N/A,FALSE,"Print Chart";"Holdco",#N/A,FALSE,"Print Chart";"Genco",#N/A,FALSE,"Print Chart";"Servco",#N/A,FALSE,"Print Chart";"Genco_Detail",#N/A,FALSE,"Summary Financials";"Servco_Detail",#N/A,FALSE,"Summary Financials"}</definedName>
    <definedName name="______wrn7_3" localSheetId="17" hidden="1">{"Model Summary",#N/A,FALSE,"Print Chart";"Holdco",#N/A,FALSE,"Print Chart";"Genco",#N/A,FALSE,"Print Chart";"Servco",#N/A,FALSE,"Print Chart";"Genco_Detail",#N/A,FALSE,"Summary Financials";"Servco_Detail",#N/A,FALSE,"Summary Financials"}</definedName>
    <definedName name="______wrn7_3" localSheetId="18" hidden="1">{"Model Summary",#N/A,FALSE,"Print Chart";"Holdco",#N/A,FALSE,"Print Chart";"Genco",#N/A,FALSE,"Print Chart";"Servco",#N/A,FALSE,"Print Chart";"Genco_Detail",#N/A,FALSE,"Summary Financials";"Servco_Detail",#N/A,FALSE,"Summary Financials"}</definedName>
    <definedName name="______wrn7_3" localSheetId="19" hidden="1">{"Model Summary",#N/A,FALSE,"Print Chart";"Holdco",#N/A,FALSE,"Print Chart";"Genco",#N/A,FALSE,"Print Chart";"Servco",#N/A,FALSE,"Print Chart";"Genco_Detail",#N/A,FALSE,"Summary Financials";"Servco_Detail",#N/A,FALSE,"Summary Financials"}</definedName>
    <definedName name="______wrn7_3" hidden="1">{"Model Summary",#N/A,FALSE,"Print Chart";"Holdco",#N/A,FALSE,"Print Chart";"Genco",#N/A,FALSE,"Print Chart";"Servco",#N/A,FALSE,"Print Chart";"Genco_Detail",#N/A,FALSE,"Summary Financials";"Servco_Detail",#N/A,FALSE,"Summary Financials"}</definedName>
    <definedName name="______wrn7_4" localSheetId="12" hidden="1">{"Model Summary",#N/A,FALSE,"Print Chart";"Holdco",#N/A,FALSE,"Print Chart";"Genco",#N/A,FALSE,"Print Chart";"Servco",#N/A,FALSE,"Print Chart";"Genco_Detail",#N/A,FALSE,"Summary Financials";"Servco_Detail",#N/A,FALSE,"Summary Financials"}</definedName>
    <definedName name="______wrn7_4" localSheetId="13" hidden="1">{"Model Summary",#N/A,FALSE,"Print Chart";"Holdco",#N/A,FALSE,"Print Chart";"Genco",#N/A,FALSE,"Print Chart";"Servco",#N/A,FALSE,"Print Chart";"Genco_Detail",#N/A,FALSE,"Summary Financials";"Servco_Detail",#N/A,FALSE,"Summary Financials"}</definedName>
    <definedName name="______wrn7_4" localSheetId="14" hidden="1">{"Model Summary",#N/A,FALSE,"Print Chart";"Holdco",#N/A,FALSE,"Print Chart";"Genco",#N/A,FALSE,"Print Chart";"Servco",#N/A,FALSE,"Print Chart";"Genco_Detail",#N/A,FALSE,"Summary Financials";"Servco_Detail",#N/A,FALSE,"Summary Financials"}</definedName>
    <definedName name="______wrn7_4" localSheetId="15" hidden="1">{"Model Summary",#N/A,FALSE,"Print Chart";"Holdco",#N/A,FALSE,"Print Chart";"Genco",#N/A,FALSE,"Print Chart";"Servco",#N/A,FALSE,"Print Chart";"Genco_Detail",#N/A,FALSE,"Summary Financials";"Servco_Detail",#N/A,FALSE,"Summary Financials"}</definedName>
    <definedName name="______wrn7_4" localSheetId="16" hidden="1">{"Model Summary",#N/A,FALSE,"Print Chart";"Holdco",#N/A,FALSE,"Print Chart";"Genco",#N/A,FALSE,"Print Chart";"Servco",#N/A,FALSE,"Print Chart";"Genco_Detail",#N/A,FALSE,"Summary Financials";"Servco_Detail",#N/A,FALSE,"Summary Financials"}</definedName>
    <definedName name="______wrn7_4" localSheetId="17" hidden="1">{"Model Summary",#N/A,FALSE,"Print Chart";"Holdco",#N/A,FALSE,"Print Chart";"Genco",#N/A,FALSE,"Print Chart";"Servco",#N/A,FALSE,"Print Chart";"Genco_Detail",#N/A,FALSE,"Summary Financials";"Servco_Detail",#N/A,FALSE,"Summary Financials"}</definedName>
    <definedName name="______wrn7_4" localSheetId="18" hidden="1">{"Model Summary",#N/A,FALSE,"Print Chart";"Holdco",#N/A,FALSE,"Print Chart";"Genco",#N/A,FALSE,"Print Chart";"Servco",#N/A,FALSE,"Print Chart";"Genco_Detail",#N/A,FALSE,"Summary Financials";"Servco_Detail",#N/A,FALSE,"Summary Financials"}</definedName>
    <definedName name="______wrn7_4" localSheetId="19" hidden="1">{"Model Summary",#N/A,FALSE,"Print Chart";"Holdco",#N/A,FALSE,"Print Chart";"Genco",#N/A,FALSE,"Print Chart";"Servco",#N/A,FALSE,"Print Chart";"Genco_Detail",#N/A,FALSE,"Summary Financials";"Servco_Detail",#N/A,FALSE,"Summary Financials"}</definedName>
    <definedName name="______wrn7_4" hidden="1">{"Model Summary",#N/A,FALSE,"Print Chart";"Holdco",#N/A,FALSE,"Print Chart";"Genco",#N/A,FALSE,"Print Chart";"Servco",#N/A,FALSE,"Print Chart";"Genco_Detail",#N/A,FALSE,"Summary Financials";"Servco_Detail",#N/A,FALSE,"Summary Financials"}</definedName>
    <definedName name="______wrn8" localSheetId="12" hidden="1">{"holdco",#N/A,FALSE,"Summary Financials";"holdco",#N/A,FALSE,"Summary Financials"}</definedName>
    <definedName name="______wrn8" localSheetId="13" hidden="1">{"holdco",#N/A,FALSE,"Summary Financials";"holdco",#N/A,FALSE,"Summary Financials"}</definedName>
    <definedName name="______wrn8" localSheetId="14" hidden="1">{"holdco",#N/A,FALSE,"Summary Financials";"holdco",#N/A,FALSE,"Summary Financials"}</definedName>
    <definedName name="______wrn8" localSheetId="15" hidden="1">{"holdco",#N/A,FALSE,"Summary Financials";"holdco",#N/A,FALSE,"Summary Financials"}</definedName>
    <definedName name="______wrn8" localSheetId="16" hidden="1">{"holdco",#N/A,FALSE,"Summary Financials";"holdco",#N/A,FALSE,"Summary Financials"}</definedName>
    <definedName name="______wrn8" localSheetId="17" hidden="1">{"holdco",#N/A,FALSE,"Summary Financials";"holdco",#N/A,FALSE,"Summary Financials"}</definedName>
    <definedName name="______wrn8" localSheetId="18" hidden="1">{"holdco",#N/A,FALSE,"Summary Financials";"holdco",#N/A,FALSE,"Summary Financials"}</definedName>
    <definedName name="______wrn8" localSheetId="19" hidden="1">{"holdco",#N/A,FALSE,"Summary Financials";"holdco",#N/A,FALSE,"Summary Financials"}</definedName>
    <definedName name="______wrn8" hidden="1">{"holdco",#N/A,FALSE,"Summary Financials";"holdco",#N/A,FALSE,"Summary Financials"}</definedName>
    <definedName name="______wrn8_1" localSheetId="12" hidden="1">{"holdco",#N/A,FALSE,"Summary Financials";"holdco",#N/A,FALSE,"Summary Financials"}</definedName>
    <definedName name="______wrn8_1" localSheetId="13" hidden="1">{"holdco",#N/A,FALSE,"Summary Financials";"holdco",#N/A,FALSE,"Summary Financials"}</definedName>
    <definedName name="______wrn8_1" localSheetId="14" hidden="1">{"holdco",#N/A,FALSE,"Summary Financials";"holdco",#N/A,FALSE,"Summary Financials"}</definedName>
    <definedName name="______wrn8_1" localSheetId="15" hidden="1">{"holdco",#N/A,FALSE,"Summary Financials";"holdco",#N/A,FALSE,"Summary Financials"}</definedName>
    <definedName name="______wrn8_1" localSheetId="16" hidden="1">{"holdco",#N/A,FALSE,"Summary Financials";"holdco",#N/A,FALSE,"Summary Financials"}</definedName>
    <definedName name="______wrn8_1" localSheetId="17" hidden="1">{"holdco",#N/A,FALSE,"Summary Financials";"holdco",#N/A,FALSE,"Summary Financials"}</definedName>
    <definedName name="______wrn8_1" localSheetId="18" hidden="1">{"holdco",#N/A,FALSE,"Summary Financials";"holdco",#N/A,FALSE,"Summary Financials"}</definedName>
    <definedName name="______wrn8_1" localSheetId="19" hidden="1">{"holdco",#N/A,FALSE,"Summary Financials";"holdco",#N/A,FALSE,"Summary Financials"}</definedName>
    <definedName name="______wrn8_1" hidden="1">{"holdco",#N/A,FALSE,"Summary Financials";"holdco",#N/A,FALSE,"Summary Financials"}</definedName>
    <definedName name="______wrn8_2" localSheetId="12" hidden="1">{"holdco",#N/A,FALSE,"Summary Financials";"holdco",#N/A,FALSE,"Summary Financials"}</definedName>
    <definedName name="______wrn8_2" localSheetId="13" hidden="1">{"holdco",#N/A,FALSE,"Summary Financials";"holdco",#N/A,FALSE,"Summary Financials"}</definedName>
    <definedName name="______wrn8_2" localSheetId="14" hidden="1">{"holdco",#N/A,FALSE,"Summary Financials";"holdco",#N/A,FALSE,"Summary Financials"}</definedName>
    <definedName name="______wrn8_2" localSheetId="15" hidden="1">{"holdco",#N/A,FALSE,"Summary Financials";"holdco",#N/A,FALSE,"Summary Financials"}</definedName>
    <definedName name="______wrn8_2" localSheetId="16" hidden="1">{"holdco",#N/A,FALSE,"Summary Financials";"holdco",#N/A,FALSE,"Summary Financials"}</definedName>
    <definedName name="______wrn8_2" localSheetId="17" hidden="1">{"holdco",#N/A,FALSE,"Summary Financials";"holdco",#N/A,FALSE,"Summary Financials"}</definedName>
    <definedName name="______wrn8_2" localSheetId="18" hidden="1">{"holdco",#N/A,FALSE,"Summary Financials";"holdco",#N/A,FALSE,"Summary Financials"}</definedName>
    <definedName name="______wrn8_2" localSheetId="19" hidden="1">{"holdco",#N/A,FALSE,"Summary Financials";"holdco",#N/A,FALSE,"Summary Financials"}</definedName>
    <definedName name="______wrn8_2" hidden="1">{"holdco",#N/A,FALSE,"Summary Financials";"holdco",#N/A,FALSE,"Summary Financials"}</definedName>
    <definedName name="______wrn8_3" localSheetId="12" hidden="1">{"holdco",#N/A,FALSE,"Summary Financials";"holdco",#N/A,FALSE,"Summary Financials"}</definedName>
    <definedName name="______wrn8_3" localSheetId="13" hidden="1">{"holdco",#N/A,FALSE,"Summary Financials";"holdco",#N/A,FALSE,"Summary Financials"}</definedName>
    <definedName name="______wrn8_3" localSheetId="14" hidden="1">{"holdco",#N/A,FALSE,"Summary Financials";"holdco",#N/A,FALSE,"Summary Financials"}</definedName>
    <definedName name="______wrn8_3" localSheetId="15" hidden="1">{"holdco",#N/A,FALSE,"Summary Financials";"holdco",#N/A,FALSE,"Summary Financials"}</definedName>
    <definedName name="______wrn8_3" localSheetId="16" hidden="1">{"holdco",#N/A,FALSE,"Summary Financials";"holdco",#N/A,FALSE,"Summary Financials"}</definedName>
    <definedName name="______wrn8_3" localSheetId="17" hidden="1">{"holdco",#N/A,FALSE,"Summary Financials";"holdco",#N/A,FALSE,"Summary Financials"}</definedName>
    <definedName name="______wrn8_3" localSheetId="18" hidden="1">{"holdco",#N/A,FALSE,"Summary Financials";"holdco",#N/A,FALSE,"Summary Financials"}</definedName>
    <definedName name="______wrn8_3" localSheetId="19" hidden="1">{"holdco",#N/A,FALSE,"Summary Financials";"holdco",#N/A,FALSE,"Summary Financials"}</definedName>
    <definedName name="______wrn8_3" hidden="1">{"holdco",#N/A,FALSE,"Summary Financials";"holdco",#N/A,FALSE,"Summary Financials"}</definedName>
    <definedName name="______wrn8_4" localSheetId="12" hidden="1">{"holdco",#N/A,FALSE,"Summary Financials";"holdco",#N/A,FALSE,"Summary Financials"}</definedName>
    <definedName name="______wrn8_4" localSheetId="13" hidden="1">{"holdco",#N/A,FALSE,"Summary Financials";"holdco",#N/A,FALSE,"Summary Financials"}</definedName>
    <definedName name="______wrn8_4" localSheetId="14" hidden="1">{"holdco",#N/A,FALSE,"Summary Financials";"holdco",#N/A,FALSE,"Summary Financials"}</definedName>
    <definedName name="______wrn8_4" localSheetId="15" hidden="1">{"holdco",#N/A,FALSE,"Summary Financials";"holdco",#N/A,FALSE,"Summary Financials"}</definedName>
    <definedName name="______wrn8_4" localSheetId="16" hidden="1">{"holdco",#N/A,FALSE,"Summary Financials";"holdco",#N/A,FALSE,"Summary Financials"}</definedName>
    <definedName name="______wrn8_4" localSheetId="17" hidden="1">{"holdco",#N/A,FALSE,"Summary Financials";"holdco",#N/A,FALSE,"Summary Financials"}</definedName>
    <definedName name="______wrn8_4" localSheetId="18" hidden="1">{"holdco",#N/A,FALSE,"Summary Financials";"holdco",#N/A,FALSE,"Summary Financials"}</definedName>
    <definedName name="______wrn8_4" localSheetId="19" hidden="1">{"holdco",#N/A,FALSE,"Summary Financials";"holdco",#N/A,FALSE,"Summary Financials"}</definedName>
    <definedName name="______wrn8_4" hidden="1">{"holdco",#N/A,FALSE,"Summary Financials";"holdco",#N/A,FALSE,"Summary Financials"}</definedName>
    <definedName name="_____KKK1" localSheetId="12" hidden="1">{#N/A,#N/A,FALSE,"Assessment";#N/A,#N/A,FALSE,"Staffing";#N/A,#N/A,FALSE,"Hires";#N/A,#N/A,FALSE,"Assumptions"}</definedName>
    <definedName name="_____KKK1" localSheetId="13" hidden="1">{#N/A,#N/A,FALSE,"Assessment";#N/A,#N/A,FALSE,"Staffing";#N/A,#N/A,FALSE,"Hires";#N/A,#N/A,FALSE,"Assumptions"}</definedName>
    <definedName name="_____KKK1" localSheetId="14" hidden="1">{#N/A,#N/A,FALSE,"Assessment";#N/A,#N/A,FALSE,"Staffing";#N/A,#N/A,FALSE,"Hires";#N/A,#N/A,FALSE,"Assumptions"}</definedName>
    <definedName name="_____KKK1" localSheetId="15" hidden="1">{#N/A,#N/A,FALSE,"Assessment";#N/A,#N/A,FALSE,"Staffing";#N/A,#N/A,FALSE,"Hires";#N/A,#N/A,FALSE,"Assumptions"}</definedName>
    <definedName name="_____KKK1" localSheetId="16" hidden="1">{#N/A,#N/A,FALSE,"Assessment";#N/A,#N/A,FALSE,"Staffing";#N/A,#N/A,FALSE,"Hires";#N/A,#N/A,FALSE,"Assumptions"}</definedName>
    <definedName name="_____KKK1" localSheetId="17" hidden="1">{#N/A,#N/A,FALSE,"Assessment";#N/A,#N/A,FALSE,"Staffing";#N/A,#N/A,FALSE,"Hires";#N/A,#N/A,FALSE,"Assumptions"}</definedName>
    <definedName name="_____KKK1" localSheetId="18" hidden="1">{#N/A,#N/A,FALSE,"Assessment";#N/A,#N/A,FALSE,"Staffing";#N/A,#N/A,FALSE,"Hires";#N/A,#N/A,FALSE,"Assumptions"}</definedName>
    <definedName name="_____KKK1" localSheetId="19" hidden="1">{#N/A,#N/A,FALSE,"Assessment";#N/A,#N/A,FALSE,"Staffing";#N/A,#N/A,FALSE,"Hires";#N/A,#N/A,FALSE,"Assumptions"}</definedName>
    <definedName name="_____KKK1" hidden="1">{#N/A,#N/A,FALSE,"Assessment";#N/A,#N/A,FALSE,"Staffing";#N/A,#N/A,FALSE,"Hires";#N/A,#N/A,FALSE,"Assumptions"}</definedName>
    <definedName name="_____KKK1_1" localSheetId="12" hidden="1">{#N/A,#N/A,FALSE,"Assessment";#N/A,#N/A,FALSE,"Staffing";#N/A,#N/A,FALSE,"Hires";#N/A,#N/A,FALSE,"Assumptions"}</definedName>
    <definedName name="_____KKK1_1" localSheetId="13" hidden="1">{#N/A,#N/A,FALSE,"Assessment";#N/A,#N/A,FALSE,"Staffing";#N/A,#N/A,FALSE,"Hires";#N/A,#N/A,FALSE,"Assumptions"}</definedName>
    <definedName name="_____KKK1_1" localSheetId="14" hidden="1">{#N/A,#N/A,FALSE,"Assessment";#N/A,#N/A,FALSE,"Staffing";#N/A,#N/A,FALSE,"Hires";#N/A,#N/A,FALSE,"Assumptions"}</definedName>
    <definedName name="_____KKK1_1" localSheetId="15" hidden="1">{#N/A,#N/A,FALSE,"Assessment";#N/A,#N/A,FALSE,"Staffing";#N/A,#N/A,FALSE,"Hires";#N/A,#N/A,FALSE,"Assumptions"}</definedName>
    <definedName name="_____KKK1_1" localSheetId="16" hidden="1">{#N/A,#N/A,FALSE,"Assessment";#N/A,#N/A,FALSE,"Staffing";#N/A,#N/A,FALSE,"Hires";#N/A,#N/A,FALSE,"Assumptions"}</definedName>
    <definedName name="_____KKK1_1" localSheetId="17" hidden="1">{#N/A,#N/A,FALSE,"Assessment";#N/A,#N/A,FALSE,"Staffing";#N/A,#N/A,FALSE,"Hires";#N/A,#N/A,FALSE,"Assumptions"}</definedName>
    <definedName name="_____KKK1_1" localSheetId="18" hidden="1">{#N/A,#N/A,FALSE,"Assessment";#N/A,#N/A,FALSE,"Staffing";#N/A,#N/A,FALSE,"Hires";#N/A,#N/A,FALSE,"Assumptions"}</definedName>
    <definedName name="_____KKK1_1" localSheetId="19" hidden="1">{#N/A,#N/A,FALSE,"Assessment";#N/A,#N/A,FALSE,"Staffing";#N/A,#N/A,FALSE,"Hires";#N/A,#N/A,FALSE,"Assumptions"}</definedName>
    <definedName name="_____KKK1_1" hidden="1">{#N/A,#N/A,FALSE,"Assessment";#N/A,#N/A,FALSE,"Staffing";#N/A,#N/A,FALSE,"Hires";#N/A,#N/A,FALSE,"Assumptions"}</definedName>
    <definedName name="_____KKK1_2" localSheetId="12" hidden="1">{#N/A,#N/A,FALSE,"Assessment";#N/A,#N/A,FALSE,"Staffing";#N/A,#N/A,FALSE,"Hires";#N/A,#N/A,FALSE,"Assumptions"}</definedName>
    <definedName name="_____KKK1_2" localSheetId="13" hidden="1">{#N/A,#N/A,FALSE,"Assessment";#N/A,#N/A,FALSE,"Staffing";#N/A,#N/A,FALSE,"Hires";#N/A,#N/A,FALSE,"Assumptions"}</definedName>
    <definedName name="_____KKK1_2" localSheetId="14" hidden="1">{#N/A,#N/A,FALSE,"Assessment";#N/A,#N/A,FALSE,"Staffing";#N/A,#N/A,FALSE,"Hires";#N/A,#N/A,FALSE,"Assumptions"}</definedName>
    <definedName name="_____KKK1_2" localSheetId="15" hidden="1">{#N/A,#N/A,FALSE,"Assessment";#N/A,#N/A,FALSE,"Staffing";#N/A,#N/A,FALSE,"Hires";#N/A,#N/A,FALSE,"Assumptions"}</definedName>
    <definedName name="_____KKK1_2" localSheetId="16" hidden="1">{#N/A,#N/A,FALSE,"Assessment";#N/A,#N/A,FALSE,"Staffing";#N/A,#N/A,FALSE,"Hires";#N/A,#N/A,FALSE,"Assumptions"}</definedName>
    <definedName name="_____KKK1_2" localSheetId="17" hidden="1">{#N/A,#N/A,FALSE,"Assessment";#N/A,#N/A,FALSE,"Staffing";#N/A,#N/A,FALSE,"Hires";#N/A,#N/A,FALSE,"Assumptions"}</definedName>
    <definedName name="_____KKK1_2" localSheetId="18" hidden="1">{#N/A,#N/A,FALSE,"Assessment";#N/A,#N/A,FALSE,"Staffing";#N/A,#N/A,FALSE,"Hires";#N/A,#N/A,FALSE,"Assumptions"}</definedName>
    <definedName name="_____KKK1_2" localSheetId="19" hidden="1">{#N/A,#N/A,FALSE,"Assessment";#N/A,#N/A,FALSE,"Staffing";#N/A,#N/A,FALSE,"Hires";#N/A,#N/A,FALSE,"Assumptions"}</definedName>
    <definedName name="_____KKK1_2" hidden="1">{#N/A,#N/A,FALSE,"Assessment";#N/A,#N/A,FALSE,"Staffing";#N/A,#N/A,FALSE,"Hires";#N/A,#N/A,FALSE,"Assumptions"}</definedName>
    <definedName name="_____KKK1_3" localSheetId="12" hidden="1">{#N/A,#N/A,FALSE,"Assessment";#N/A,#N/A,FALSE,"Staffing";#N/A,#N/A,FALSE,"Hires";#N/A,#N/A,FALSE,"Assumptions"}</definedName>
    <definedName name="_____KKK1_3" localSheetId="13" hidden="1">{#N/A,#N/A,FALSE,"Assessment";#N/A,#N/A,FALSE,"Staffing";#N/A,#N/A,FALSE,"Hires";#N/A,#N/A,FALSE,"Assumptions"}</definedName>
    <definedName name="_____KKK1_3" localSheetId="14" hidden="1">{#N/A,#N/A,FALSE,"Assessment";#N/A,#N/A,FALSE,"Staffing";#N/A,#N/A,FALSE,"Hires";#N/A,#N/A,FALSE,"Assumptions"}</definedName>
    <definedName name="_____KKK1_3" localSheetId="15" hidden="1">{#N/A,#N/A,FALSE,"Assessment";#N/A,#N/A,FALSE,"Staffing";#N/A,#N/A,FALSE,"Hires";#N/A,#N/A,FALSE,"Assumptions"}</definedName>
    <definedName name="_____KKK1_3" localSheetId="16" hidden="1">{#N/A,#N/A,FALSE,"Assessment";#N/A,#N/A,FALSE,"Staffing";#N/A,#N/A,FALSE,"Hires";#N/A,#N/A,FALSE,"Assumptions"}</definedName>
    <definedName name="_____KKK1_3" localSheetId="17" hidden="1">{#N/A,#N/A,FALSE,"Assessment";#N/A,#N/A,FALSE,"Staffing";#N/A,#N/A,FALSE,"Hires";#N/A,#N/A,FALSE,"Assumptions"}</definedName>
    <definedName name="_____KKK1_3" localSheetId="18" hidden="1">{#N/A,#N/A,FALSE,"Assessment";#N/A,#N/A,FALSE,"Staffing";#N/A,#N/A,FALSE,"Hires";#N/A,#N/A,FALSE,"Assumptions"}</definedName>
    <definedName name="_____KKK1_3" localSheetId="19" hidden="1">{#N/A,#N/A,FALSE,"Assessment";#N/A,#N/A,FALSE,"Staffing";#N/A,#N/A,FALSE,"Hires";#N/A,#N/A,FALSE,"Assumptions"}</definedName>
    <definedName name="_____KKK1_3" hidden="1">{#N/A,#N/A,FALSE,"Assessment";#N/A,#N/A,FALSE,"Staffing";#N/A,#N/A,FALSE,"Hires";#N/A,#N/A,FALSE,"Assumptions"}</definedName>
    <definedName name="_____KKK1_4" localSheetId="12" hidden="1">{#N/A,#N/A,FALSE,"Assessment";#N/A,#N/A,FALSE,"Staffing";#N/A,#N/A,FALSE,"Hires";#N/A,#N/A,FALSE,"Assumptions"}</definedName>
    <definedName name="_____KKK1_4" localSheetId="13" hidden="1">{#N/A,#N/A,FALSE,"Assessment";#N/A,#N/A,FALSE,"Staffing";#N/A,#N/A,FALSE,"Hires";#N/A,#N/A,FALSE,"Assumptions"}</definedName>
    <definedName name="_____KKK1_4" localSheetId="14" hidden="1">{#N/A,#N/A,FALSE,"Assessment";#N/A,#N/A,FALSE,"Staffing";#N/A,#N/A,FALSE,"Hires";#N/A,#N/A,FALSE,"Assumptions"}</definedName>
    <definedName name="_____KKK1_4" localSheetId="15" hidden="1">{#N/A,#N/A,FALSE,"Assessment";#N/A,#N/A,FALSE,"Staffing";#N/A,#N/A,FALSE,"Hires";#N/A,#N/A,FALSE,"Assumptions"}</definedName>
    <definedName name="_____KKK1_4" localSheetId="16" hidden="1">{#N/A,#N/A,FALSE,"Assessment";#N/A,#N/A,FALSE,"Staffing";#N/A,#N/A,FALSE,"Hires";#N/A,#N/A,FALSE,"Assumptions"}</definedName>
    <definedName name="_____KKK1_4" localSheetId="17" hidden="1">{#N/A,#N/A,FALSE,"Assessment";#N/A,#N/A,FALSE,"Staffing";#N/A,#N/A,FALSE,"Hires";#N/A,#N/A,FALSE,"Assumptions"}</definedName>
    <definedName name="_____KKK1_4" localSheetId="18" hidden="1">{#N/A,#N/A,FALSE,"Assessment";#N/A,#N/A,FALSE,"Staffing";#N/A,#N/A,FALSE,"Hires";#N/A,#N/A,FALSE,"Assumptions"}</definedName>
    <definedName name="_____KKK1_4" localSheetId="19" hidden="1">{#N/A,#N/A,FALSE,"Assessment";#N/A,#N/A,FALSE,"Staffing";#N/A,#N/A,FALSE,"Hires";#N/A,#N/A,FALSE,"Assumptions"}</definedName>
    <definedName name="_____KKK1_4" hidden="1">{#N/A,#N/A,FALSE,"Assessment";#N/A,#N/A,FALSE,"Staffing";#N/A,#N/A,FALSE,"Hires";#N/A,#N/A,FALSE,"Assumptions"}</definedName>
    <definedName name="_____wrn1" localSheetId="12" hidden="1">{"holdco",#N/A,FALSE,"Summary Financials";"holdco",#N/A,FALSE,"Summary Financials"}</definedName>
    <definedName name="_____wrn1" localSheetId="13" hidden="1">{"holdco",#N/A,FALSE,"Summary Financials";"holdco",#N/A,FALSE,"Summary Financials"}</definedName>
    <definedName name="_____wrn1" localSheetId="14" hidden="1">{"holdco",#N/A,FALSE,"Summary Financials";"holdco",#N/A,FALSE,"Summary Financials"}</definedName>
    <definedName name="_____wrn1" localSheetId="15" hidden="1">{"holdco",#N/A,FALSE,"Summary Financials";"holdco",#N/A,FALSE,"Summary Financials"}</definedName>
    <definedName name="_____wrn1" localSheetId="16" hidden="1">{"holdco",#N/A,FALSE,"Summary Financials";"holdco",#N/A,FALSE,"Summary Financials"}</definedName>
    <definedName name="_____wrn1" localSheetId="17" hidden="1">{"holdco",#N/A,FALSE,"Summary Financials";"holdco",#N/A,FALSE,"Summary Financials"}</definedName>
    <definedName name="_____wrn1" localSheetId="18" hidden="1">{"holdco",#N/A,FALSE,"Summary Financials";"holdco",#N/A,FALSE,"Summary Financials"}</definedName>
    <definedName name="_____wrn1" localSheetId="19" hidden="1">{"holdco",#N/A,FALSE,"Summary Financials";"holdco",#N/A,FALSE,"Summary Financials"}</definedName>
    <definedName name="_____wrn1" hidden="1">{"holdco",#N/A,FALSE,"Summary Financials";"holdco",#N/A,FALSE,"Summary Financials"}</definedName>
    <definedName name="_____wrn1_1" localSheetId="12" hidden="1">{"holdco",#N/A,FALSE,"Summary Financials";"holdco",#N/A,FALSE,"Summary Financials"}</definedName>
    <definedName name="_____wrn1_1" localSheetId="13" hidden="1">{"holdco",#N/A,FALSE,"Summary Financials";"holdco",#N/A,FALSE,"Summary Financials"}</definedName>
    <definedName name="_____wrn1_1" localSheetId="14" hidden="1">{"holdco",#N/A,FALSE,"Summary Financials";"holdco",#N/A,FALSE,"Summary Financials"}</definedName>
    <definedName name="_____wrn1_1" localSheetId="15" hidden="1">{"holdco",#N/A,FALSE,"Summary Financials";"holdco",#N/A,FALSE,"Summary Financials"}</definedName>
    <definedName name="_____wrn1_1" localSheetId="16" hidden="1">{"holdco",#N/A,FALSE,"Summary Financials";"holdco",#N/A,FALSE,"Summary Financials"}</definedName>
    <definedName name="_____wrn1_1" localSheetId="17" hidden="1">{"holdco",#N/A,FALSE,"Summary Financials";"holdco",#N/A,FALSE,"Summary Financials"}</definedName>
    <definedName name="_____wrn1_1" localSheetId="18" hidden="1">{"holdco",#N/A,FALSE,"Summary Financials";"holdco",#N/A,FALSE,"Summary Financials"}</definedName>
    <definedName name="_____wrn1_1" localSheetId="19" hidden="1">{"holdco",#N/A,FALSE,"Summary Financials";"holdco",#N/A,FALSE,"Summary Financials"}</definedName>
    <definedName name="_____wrn1_1" hidden="1">{"holdco",#N/A,FALSE,"Summary Financials";"holdco",#N/A,FALSE,"Summary Financials"}</definedName>
    <definedName name="_____wrn1_2" localSheetId="12" hidden="1">{"holdco",#N/A,FALSE,"Summary Financials";"holdco",#N/A,FALSE,"Summary Financials"}</definedName>
    <definedName name="_____wrn1_2" localSheetId="13" hidden="1">{"holdco",#N/A,FALSE,"Summary Financials";"holdco",#N/A,FALSE,"Summary Financials"}</definedName>
    <definedName name="_____wrn1_2" localSheetId="14" hidden="1">{"holdco",#N/A,FALSE,"Summary Financials";"holdco",#N/A,FALSE,"Summary Financials"}</definedName>
    <definedName name="_____wrn1_2" localSheetId="15" hidden="1">{"holdco",#N/A,FALSE,"Summary Financials";"holdco",#N/A,FALSE,"Summary Financials"}</definedName>
    <definedName name="_____wrn1_2" localSheetId="16" hidden="1">{"holdco",#N/A,FALSE,"Summary Financials";"holdco",#N/A,FALSE,"Summary Financials"}</definedName>
    <definedName name="_____wrn1_2" localSheetId="17" hidden="1">{"holdco",#N/A,FALSE,"Summary Financials";"holdco",#N/A,FALSE,"Summary Financials"}</definedName>
    <definedName name="_____wrn1_2" localSheetId="18" hidden="1">{"holdco",#N/A,FALSE,"Summary Financials";"holdco",#N/A,FALSE,"Summary Financials"}</definedName>
    <definedName name="_____wrn1_2" localSheetId="19" hidden="1">{"holdco",#N/A,FALSE,"Summary Financials";"holdco",#N/A,FALSE,"Summary Financials"}</definedName>
    <definedName name="_____wrn1_2" hidden="1">{"holdco",#N/A,FALSE,"Summary Financials";"holdco",#N/A,FALSE,"Summary Financials"}</definedName>
    <definedName name="_____wrn1_3" localSheetId="12" hidden="1">{"holdco",#N/A,FALSE,"Summary Financials";"holdco",#N/A,FALSE,"Summary Financials"}</definedName>
    <definedName name="_____wrn1_3" localSheetId="13" hidden="1">{"holdco",#N/A,FALSE,"Summary Financials";"holdco",#N/A,FALSE,"Summary Financials"}</definedName>
    <definedName name="_____wrn1_3" localSheetId="14" hidden="1">{"holdco",#N/A,FALSE,"Summary Financials";"holdco",#N/A,FALSE,"Summary Financials"}</definedName>
    <definedName name="_____wrn1_3" localSheetId="15" hidden="1">{"holdco",#N/A,FALSE,"Summary Financials";"holdco",#N/A,FALSE,"Summary Financials"}</definedName>
    <definedName name="_____wrn1_3" localSheetId="16" hidden="1">{"holdco",#N/A,FALSE,"Summary Financials";"holdco",#N/A,FALSE,"Summary Financials"}</definedName>
    <definedName name="_____wrn1_3" localSheetId="17" hidden="1">{"holdco",#N/A,FALSE,"Summary Financials";"holdco",#N/A,FALSE,"Summary Financials"}</definedName>
    <definedName name="_____wrn1_3" localSheetId="18" hidden="1">{"holdco",#N/A,FALSE,"Summary Financials";"holdco",#N/A,FALSE,"Summary Financials"}</definedName>
    <definedName name="_____wrn1_3" localSheetId="19" hidden="1">{"holdco",#N/A,FALSE,"Summary Financials";"holdco",#N/A,FALSE,"Summary Financials"}</definedName>
    <definedName name="_____wrn1_3" hidden="1">{"holdco",#N/A,FALSE,"Summary Financials";"holdco",#N/A,FALSE,"Summary Financials"}</definedName>
    <definedName name="_____wrn1_4" localSheetId="12" hidden="1">{"holdco",#N/A,FALSE,"Summary Financials";"holdco",#N/A,FALSE,"Summary Financials"}</definedName>
    <definedName name="_____wrn1_4" localSheetId="13" hidden="1">{"holdco",#N/A,FALSE,"Summary Financials";"holdco",#N/A,FALSE,"Summary Financials"}</definedName>
    <definedName name="_____wrn1_4" localSheetId="14" hidden="1">{"holdco",#N/A,FALSE,"Summary Financials";"holdco",#N/A,FALSE,"Summary Financials"}</definedName>
    <definedName name="_____wrn1_4" localSheetId="15" hidden="1">{"holdco",#N/A,FALSE,"Summary Financials";"holdco",#N/A,FALSE,"Summary Financials"}</definedName>
    <definedName name="_____wrn1_4" localSheetId="16" hidden="1">{"holdco",#N/A,FALSE,"Summary Financials";"holdco",#N/A,FALSE,"Summary Financials"}</definedName>
    <definedName name="_____wrn1_4" localSheetId="17" hidden="1">{"holdco",#N/A,FALSE,"Summary Financials";"holdco",#N/A,FALSE,"Summary Financials"}</definedName>
    <definedName name="_____wrn1_4" localSheetId="18" hidden="1">{"holdco",#N/A,FALSE,"Summary Financials";"holdco",#N/A,FALSE,"Summary Financials"}</definedName>
    <definedName name="_____wrn1_4" localSheetId="19" hidden="1">{"holdco",#N/A,FALSE,"Summary Financials";"holdco",#N/A,FALSE,"Summary Financials"}</definedName>
    <definedName name="_____wrn1_4" hidden="1">{"holdco",#N/A,FALSE,"Summary Financials";"holdco",#N/A,FALSE,"Summary Financials"}</definedName>
    <definedName name="_____wrn2" localSheetId="12" hidden="1">{"holdco",#N/A,FALSE,"Summary Financials";"holdco",#N/A,FALSE,"Summary Financials"}</definedName>
    <definedName name="_____wrn2" localSheetId="13" hidden="1">{"holdco",#N/A,FALSE,"Summary Financials";"holdco",#N/A,FALSE,"Summary Financials"}</definedName>
    <definedName name="_____wrn2" localSheetId="14" hidden="1">{"holdco",#N/A,FALSE,"Summary Financials";"holdco",#N/A,FALSE,"Summary Financials"}</definedName>
    <definedName name="_____wrn2" localSheetId="15" hidden="1">{"holdco",#N/A,FALSE,"Summary Financials";"holdco",#N/A,FALSE,"Summary Financials"}</definedName>
    <definedName name="_____wrn2" localSheetId="16" hidden="1">{"holdco",#N/A,FALSE,"Summary Financials";"holdco",#N/A,FALSE,"Summary Financials"}</definedName>
    <definedName name="_____wrn2" localSheetId="17" hidden="1">{"holdco",#N/A,FALSE,"Summary Financials";"holdco",#N/A,FALSE,"Summary Financials"}</definedName>
    <definedName name="_____wrn2" localSheetId="18" hidden="1">{"holdco",#N/A,FALSE,"Summary Financials";"holdco",#N/A,FALSE,"Summary Financials"}</definedName>
    <definedName name="_____wrn2" localSheetId="19" hidden="1">{"holdco",#N/A,FALSE,"Summary Financials";"holdco",#N/A,FALSE,"Summary Financials"}</definedName>
    <definedName name="_____wrn2" hidden="1">{"holdco",#N/A,FALSE,"Summary Financials";"holdco",#N/A,FALSE,"Summary Financials"}</definedName>
    <definedName name="_____wrn2_1" localSheetId="12" hidden="1">{"holdco",#N/A,FALSE,"Summary Financials";"holdco",#N/A,FALSE,"Summary Financials"}</definedName>
    <definedName name="_____wrn2_1" localSheetId="13" hidden="1">{"holdco",#N/A,FALSE,"Summary Financials";"holdco",#N/A,FALSE,"Summary Financials"}</definedName>
    <definedName name="_____wrn2_1" localSheetId="14" hidden="1">{"holdco",#N/A,FALSE,"Summary Financials";"holdco",#N/A,FALSE,"Summary Financials"}</definedName>
    <definedName name="_____wrn2_1" localSheetId="15" hidden="1">{"holdco",#N/A,FALSE,"Summary Financials";"holdco",#N/A,FALSE,"Summary Financials"}</definedName>
    <definedName name="_____wrn2_1" localSheetId="16" hidden="1">{"holdco",#N/A,FALSE,"Summary Financials";"holdco",#N/A,FALSE,"Summary Financials"}</definedName>
    <definedName name="_____wrn2_1" localSheetId="17" hidden="1">{"holdco",#N/A,FALSE,"Summary Financials";"holdco",#N/A,FALSE,"Summary Financials"}</definedName>
    <definedName name="_____wrn2_1" localSheetId="18" hidden="1">{"holdco",#N/A,FALSE,"Summary Financials";"holdco",#N/A,FALSE,"Summary Financials"}</definedName>
    <definedName name="_____wrn2_1" localSheetId="19" hidden="1">{"holdco",#N/A,FALSE,"Summary Financials";"holdco",#N/A,FALSE,"Summary Financials"}</definedName>
    <definedName name="_____wrn2_1" hidden="1">{"holdco",#N/A,FALSE,"Summary Financials";"holdco",#N/A,FALSE,"Summary Financials"}</definedName>
    <definedName name="_____wrn2_2" localSheetId="12" hidden="1">{"holdco",#N/A,FALSE,"Summary Financials";"holdco",#N/A,FALSE,"Summary Financials"}</definedName>
    <definedName name="_____wrn2_2" localSheetId="13" hidden="1">{"holdco",#N/A,FALSE,"Summary Financials";"holdco",#N/A,FALSE,"Summary Financials"}</definedName>
    <definedName name="_____wrn2_2" localSheetId="14" hidden="1">{"holdco",#N/A,FALSE,"Summary Financials";"holdco",#N/A,FALSE,"Summary Financials"}</definedName>
    <definedName name="_____wrn2_2" localSheetId="15" hidden="1">{"holdco",#N/A,FALSE,"Summary Financials";"holdco",#N/A,FALSE,"Summary Financials"}</definedName>
    <definedName name="_____wrn2_2" localSheetId="16" hidden="1">{"holdco",#N/A,FALSE,"Summary Financials";"holdco",#N/A,FALSE,"Summary Financials"}</definedName>
    <definedName name="_____wrn2_2" localSheetId="17" hidden="1">{"holdco",#N/A,FALSE,"Summary Financials";"holdco",#N/A,FALSE,"Summary Financials"}</definedName>
    <definedName name="_____wrn2_2" localSheetId="18" hidden="1">{"holdco",#N/A,FALSE,"Summary Financials";"holdco",#N/A,FALSE,"Summary Financials"}</definedName>
    <definedName name="_____wrn2_2" localSheetId="19" hidden="1">{"holdco",#N/A,FALSE,"Summary Financials";"holdco",#N/A,FALSE,"Summary Financials"}</definedName>
    <definedName name="_____wrn2_2" hidden="1">{"holdco",#N/A,FALSE,"Summary Financials";"holdco",#N/A,FALSE,"Summary Financials"}</definedName>
    <definedName name="_____wrn2_3" localSheetId="12" hidden="1">{"holdco",#N/A,FALSE,"Summary Financials";"holdco",#N/A,FALSE,"Summary Financials"}</definedName>
    <definedName name="_____wrn2_3" localSheetId="13" hidden="1">{"holdco",#N/A,FALSE,"Summary Financials";"holdco",#N/A,FALSE,"Summary Financials"}</definedName>
    <definedName name="_____wrn2_3" localSheetId="14" hidden="1">{"holdco",#N/A,FALSE,"Summary Financials";"holdco",#N/A,FALSE,"Summary Financials"}</definedName>
    <definedName name="_____wrn2_3" localSheetId="15" hidden="1">{"holdco",#N/A,FALSE,"Summary Financials";"holdco",#N/A,FALSE,"Summary Financials"}</definedName>
    <definedName name="_____wrn2_3" localSheetId="16" hidden="1">{"holdco",#N/A,FALSE,"Summary Financials";"holdco",#N/A,FALSE,"Summary Financials"}</definedName>
    <definedName name="_____wrn2_3" localSheetId="17" hidden="1">{"holdco",#N/A,FALSE,"Summary Financials";"holdco",#N/A,FALSE,"Summary Financials"}</definedName>
    <definedName name="_____wrn2_3" localSheetId="18" hidden="1">{"holdco",#N/A,FALSE,"Summary Financials";"holdco",#N/A,FALSE,"Summary Financials"}</definedName>
    <definedName name="_____wrn2_3" localSheetId="19" hidden="1">{"holdco",#N/A,FALSE,"Summary Financials";"holdco",#N/A,FALSE,"Summary Financials"}</definedName>
    <definedName name="_____wrn2_3" hidden="1">{"holdco",#N/A,FALSE,"Summary Financials";"holdco",#N/A,FALSE,"Summary Financials"}</definedName>
    <definedName name="_____wrn2_4" localSheetId="12" hidden="1">{"holdco",#N/A,FALSE,"Summary Financials";"holdco",#N/A,FALSE,"Summary Financials"}</definedName>
    <definedName name="_____wrn2_4" localSheetId="13" hidden="1">{"holdco",#N/A,FALSE,"Summary Financials";"holdco",#N/A,FALSE,"Summary Financials"}</definedName>
    <definedName name="_____wrn2_4" localSheetId="14" hidden="1">{"holdco",#N/A,FALSE,"Summary Financials";"holdco",#N/A,FALSE,"Summary Financials"}</definedName>
    <definedName name="_____wrn2_4" localSheetId="15" hidden="1">{"holdco",#N/A,FALSE,"Summary Financials";"holdco",#N/A,FALSE,"Summary Financials"}</definedName>
    <definedName name="_____wrn2_4" localSheetId="16" hidden="1">{"holdco",#N/A,FALSE,"Summary Financials";"holdco",#N/A,FALSE,"Summary Financials"}</definedName>
    <definedName name="_____wrn2_4" localSheetId="17" hidden="1">{"holdco",#N/A,FALSE,"Summary Financials";"holdco",#N/A,FALSE,"Summary Financials"}</definedName>
    <definedName name="_____wrn2_4" localSheetId="18" hidden="1">{"holdco",#N/A,FALSE,"Summary Financials";"holdco",#N/A,FALSE,"Summary Financials"}</definedName>
    <definedName name="_____wrn2_4" localSheetId="19" hidden="1">{"holdco",#N/A,FALSE,"Summary Financials";"holdco",#N/A,FALSE,"Summary Financials"}</definedName>
    <definedName name="_____wrn2_4" hidden="1">{"holdco",#N/A,FALSE,"Summary Financials";"holdco",#N/A,FALSE,"Summary Financials"}</definedName>
    <definedName name="_____wrn3" localSheetId="12" hidden="1">{"holdco",#N/A,FALSE,"Summary Financials";"holdco",#N/A,FALSE,"Summary Financials"}</definedName>
    <definedName name="_____wrn3" localSheetId="13" hidden="1">{"holdco",#N/A,FALSE,"Summary Financials";"holdco",#N/A,FALSE,"Summary Financials"}</definedName>
    <definedName name="_____wrn3" localSheetId="14" hidden="1">{"holdco",#N/A,FALSE,"Summary Financials";"holdco",#N/A,FALSE,"Summary Financials"}</definedName>
    <definedName name="_____wrn3" localSheetId="15" hidden="1">{"holdco",#N/A,FALSE,"Summary Financials";"holdco",#N/A,FALSE,"Summary Financials"}</definedName>
    <definedName name="_____wrn3" localSheetId="16" hidden="1">{"holdco",#N/A,FALSE,"Summary Financials";"holdco",#N/A,FALSE,"Summary Financials"}</definedName>
    <definedName name="_____wrn3" localSheetId="17" hidden="1">{"holdco",#N/A,FALSE,"Summary Financials";"holdco",#N/A,FALSE,"Summary Financials"}</definedName>
    <definedName name="_____wrn3" localSheetId="18" hidden="1">{"holdco",#N/A,FALSE,"Summary Financials";"holdco",#N/A,FALSE,"Summary Financials"}</definedName>
    <definedName name="_____wrn3" localSheetId="19" hidden="1">{"holdco",#N/A,FALSE,"Summary Financials";"holdco",#N/A,FALSE,"Summary Financials"}</definedName>
    <definedName name="_____wrn3" hidden="1">{"holdco",#N/A,FALSE,"Summary Financials";"holdco",#N/A,FALSE,"Summary Financials"}</definedName>
    <definedName name="_____wrn3_1" localSheetId="12" hidden="1">{"holdco",#N/A,FALSE,"Summary Financials";"holdco",#N/A,FALSE,"Summary Financials"}</definedName>
    <definedName name="_____wrn3_1" localSheetId="13" hidden="1">{"holdco",#N/A,FALSE,"Summary Financials";"holdco",#N/A,FALSE,"Summary Financials"}</definedName>
    <definedName name="_____wrn3_1" localSheetId="14" hidden="1">{"holdco",#N/A,FALSE,"Summary Financials";"holdco",#N/A,FALSE,"Summary Financials"}</definedName>
    <definedName name="_____wrn3_1" localSheetId="15" hidden="1">{"holdco",#N/A,FALSE,"Summary Financials";"holdco",#N/A,FALSE,"Summary Financials"}</definedName>
    <definedName name="_____wrn3_1" localSheetId="16" hidden="1">{"holdco",#N/A,FALSE,"Summary Financials";"holdco",#N/A,FALSE,"Summary Financials"}</definedName>
    <definedName name="_____wrn3_1" localSheetId="17" hidden="1">{"holdco",#N/A,FALSE,"Summary Financials";"holdco",#N/A,FALSE,"Summary Financials"}</definedName>
    <definedName name="_____wrn3_1" localSheetId="18" hidden="1">{"holdco",#N/A,FALSE,"Summary Financials";"holdco",#N/A,FALSE,"Summary Financials"}</definedName>
    <definedName name="_____wrn3_1" localSheetId="19" hidden="1">{"holdco",#N/A,FALSE,"Summary Financials";"holdco",#N/A,FALSE,"Summary Financials"}</definedName>
    <definedName name="_____wrn3_1" hidden="1">{"holdco",#N/A,FALSE,"Summary Financials";"holdco",#N/A,FALSE,"Summary Financials"}</definedName>
    <definedName name="_____wrn3_2" localSheetId="12" hidden="1">{"holdco",#N/A,FALSE,"Summary Financials";"holdco",#N/A,FALSE,"Summary Financials"}</definedName>
    <definedName name="_____wrn3_2" localSheetId="13" hidden="1">{"holdco",#N/A,FALSE,"Summary Financials";"holdco",#N/A,FALSE,"Summary Financials"}</definedName>
    <definedName name="_____wrn3_2" localSheetId="14" hidden="1">{"holdco",#N/A,FALSE,"Summary Financials";"holdco",#N/A,FALSE,"Summary Financials"}</definedName>
    <definedName name="_____wrn3_2" localSheetId="15" hidden="1">{"holdco",#N/A,FALSE,"Summary Financials";"holdco",#N/A,FALSE,"Summary Financials"}</definedName>
    <definedName name="_____wrn3_2" localSheetId="16" hidden="1">{"holdco",#N/A,FALSE,"Summary Financials";"holdco",#N/A,FALSE,"Summary Financials"}</definedName>
    <definedName name="_____wrn3_2" localSheetId="17" hidden="1">{"holdco",#N/A,FALSE,"Summary Financials";"holdco",#N/A,FALSE,"Summary Financials"}</definedName>
    <definedName name="_____wrn3_2" localSheetId="18" hidden="1">{"holdco",#N/A,FALSE,"Summary Financials";"holdco",#N/A,FALSE,"Summary Financials"}</definedName>
    <definedName name="_____wrn3_2" localSheetId="19" hidden="1">{"holdco",#N/A,FALSE,"Summary Financials";"holdco",#N/A,FALSE,"Summary Financials"}</definedName>
    <definedName name="_____wrn3_2" hidden="1">{"holdco",#N/A,FALSE,"Summary Financials";"holdco",#N/A,FALSE,"Summary Financials"}</definedName>
    <definedName name="_____wrn3_3" localSheetId="12" hidden="1">{"holdco",#N/A,FALSE,"Summary Financials";"holdco",#N/A,FALSE,"Summary Financials"}</definedName>
    <definedName name="_____wrn3_3" localSheetId="13" hidden="1">{"holdco",#N/A,FALSE,"Summary Financials";"holdco",#N/A,FALSE,"Summary Financials"}</definedName>
    <definedName name="_____wrn3_3" localSheetId="14" hidden="1">{"holdco",#N/A,FALSE,"Summary Financials";"holdco",#N/A,FALSE,"Summary Financials"}</definedName>
    <definedName name="_____wrn3_3" localSheetId="15" hidden="1">{"holdco",#N/A,FALSE,"Summary Financials";"holdco",#N/A,FALSE,"Summary Financials"}</definedName>
    <definedName name="_____wrn3_3" localSheetId="16" hidden="1">{"holdco",#N/A,FALSE,"Summary Financials";"holdco",#N/A,FALSE,"Summary Financials"}</definedName>
    <definedName name="_____wrn3_3" localSheetId="17" hidden="1">{"holdco",#N/A,FALSE,"Summary Financials";"holdco",#N/A,FALSE,"Summary Financials"}</definedName>
    <definedName name="_____wrn3_3" localSheetId="18" hidden="1">{"holdco",#N/A,FALSE,"Summary Financials";"holdco",#N/A,FALSE,"Summary Financials"}</definedName>
    <definedName name="_____wrn3_3" localSheetId="19" hidden="1">{"holdco",#N/A,FALSE,"Summary Financials";"holdco",#N/A,FALSE,"Summary Financials"}</definedName>
    <definedName name="_____wrn3_3" hidden="1">{"holdco",#N/A,FALSE,"Summary Financials";"holdco",#N/A,FALSE,"Summary Financials"}</definedName>
    <definedName name="_____wrn3_4" localSheetId="12" hidden="1">{"holdco",#N/A,FALSE,"Summary Financials";"holdco",#N/A,FALSE,"Summary Financials"}</definedName>
    <definedName name="_____wrn3_4" localSheetId="13" hidden="1">{"holdco",#N/A,FALSE,"Summary Financials";"holdco",#N/A,FALSE,"Summary Financials"}</definedName>
    <definedName name="_____wrn3_4" localSheetId="14" hidden="1">{"holdco",#N/A,FALSE,"Summary Financials";"holdco",#N/A,FALSE,"Summary Financials"}</definedName>
    <definedName name="_____wrn3_4" localSheetId="15" hidden="1">{"holdco",#N/A,FALSE,"Summary Financials";"holdco",#N/A,FALSE,"Summary Financials"}</definedName>
    <definedName name="_____wrn3_4" localSheetId="16" hidden="1">{"holdco",#N/A,FALSE,"Summary Financials";"holdco",#N/A,FALSE,"Summary Financials"}</definedName>
    <definedName name="_____wrn3_4" localSheetId="17" hidden="1">{"holdco",#N/A,FALSE,"Summary Financials";"holdco",#N/A,FALSE,"Summary Financials"}</definedName>
    <definedName name="_____wrn3_4" localSheetId="18" hidden="1">{"holdco",#N/A,FALSE,"Summary Financials";"holdco",#N/A,FALSE,"Summary Financials"}</definedName>
    <definedName name="_____wrn3_4" localSheetId="19" hidden="1">{"holdco",#N/A,FALSE,"Summary Financials";"holdco",#N/A,FALSE,"Summary Financials"}</definedName>
    <definedName name="_____wrn3_4" hidden="1">{"holdco",#N/A,FALSE,"Summary Financials";"holdco",#N/A,FALSE,"Summary Financials"}</definedName>
    <definedName name="_____wrn7" localSheetId="12" hidden="1">{"Model Summary",#N/A,FALSE,"Print Chart";"Holdco",#N/A,FALSE,"Print Chart";"Genco",#N/A,FALSE,"Print Chart";"Servco",#N/A,FALSE,"Print Chart";"Genco_Detail",#N/A,FALSE,"Summary Financials";"Servco_Detail",#N/A,FALSE,"Summary Financials"}</definedName>
    <definedName name="_____wrn7" localSheetId="13" hidden="1">{"Model Summary",#N/A,FALSE,"Print Chart";"Holdco",#N/A,FALSE,"Print Chart";"Genco",#N/A,FALSE,"Print Chart";"Servco",#N/A,FALSE,"Print Chart";"Genco_Detail",#N/A,FALSE,"Summary Financials";"Servco_Detail",#N/A,FALSE,"Summary Financials"}</definedName>
    <definedName name="_____wrn7" localSheetId="14" hidden="1">{"Model Summary",#N/A,FALSE,"Print Chart";"Holdco",#N/A,FALSE,"Print Chart";"Genco",#N/A,FALSE,"Print Chart";"Servco",#N/A,FALSE,"Print Chart";"Genco_Detail",#N/A,FALSE,"Summary Financials";"Servco_Detail",#N/A,FALSE,"Summary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localSheetId="16" hidden="1">{"Model Summary",#N/A,FALSE,"Print Chart";"Holdco",#N/A,FALSE,"Print Chart";"Genco",#N/A,FALSE,"Print Chart";"Servco",#N/A,FALSE,"Print Chart";"Genco_Detail",#N/A,FALSE,"Summary Financials";"Servco_Detail",#N/A,FALSE,"Summary Financials"}</definedName>
    <definedName name="_____wrn7" localSheetId="17" hidden="1">{"Model Summary",#N/A,FALSE,"Print Chart";"Holdco",#N/A,FALSE,"Print Chart";"Genco",#N/A,FALSE,"Print Chart";"Servco",#N/A,FALSE,"Print Chart";"Genco_Detail",#N/A,FALSE,"Summary Financials";"Servco_Detail",#N/A,FALSE,"Summary Financials"}</definedName>
    <definedName name="_____wrn7" localSheetId="18" hidden="1">{"Model Summary",#N/A,FALSE,"Print Chart";"Holdco",#N/A,FALSE,"Print Chart";"Genco",#N/A,FALSE,"Print Chart";"Servco",#N/A,FALSE,"Print Chart";"Genco_Detail",#N/A,FALSE,"Summary Financials";"Servco_Detail",#N/A,FALSE,"Summary Financials"}</definedName>
    <definedName name="_____wrn7" localSheetId="19"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7_1" localSheetId="12" hidden="1">{"Model Summary",#N/A,FALSE,"Print Chart";"Holdco",#N/A,FALSE,"Print Chart";"Genco",#N/A,FALSE,"Print Chart";"Servco",#N/A,FALSE,"Print Chart";"Genco_Detail",#N/A,FALSE,"Summary Financials";"Servco_Detail",#N/A,FALSE,"Summary Financials"}</definedName>
    <definedName name="_____wrn7_1" localSheetId="13" hidden="1">{"Model Summary",#N/A,FALSE,"Print Chart";"Holdco",#N/A,FALSE,"Print Chart";"Genco",#N/A,FALSE,"Print Chart";"Servco",#N/A,FALSE,"Print Chart";"Genco_Detail",#N/A,FALSE,"Summary Financials";"Servco_Detail",#N/A,FALSE,"Summary Financials"}</definedName>
    <definedName name="_____wrn7_1" localSheetId="14" hidden="1">{"Model Summary",#N/A,FALSE,"Print Chart";"Holdco",#N/A,FALSE,"Print Chart";"Genco",#N/A,FALSE,"Print Chart";"Servco",#N/A,FALSE,"Print Chart";"Genco_Detail",#N/A,FALSE,"Summary Financials";"Servco_Detail",#N/A,FALSE,"Summary Financials"}</definedName>
    <definedName name="_____wrn7_1" localSheetId="15" hidden="1">{"Model Summary",#N/A,FALSE,"Print Chart";"Holdco",#N/A,FALSE,"Print Chart";"Genco",#N/A,FALSE,"Print Chart";"Servco",#N/A,FALSE,"Print Chart";"Genco_Detail",#N/A,FALSE,"Summary Financials";"Servco_Detail",#N/A,FALSE,"Summary Financials"}</definedName>
    <definedName name="_____wrn7_1" localSheetId="16" hidden="1">{"Model Summary",#N/A,FALSE,"Print Chart";"Holdco",#N/A,FALSE,"Print Chart";"Genco",#N/A,FALSE,"Print Chart";"Servco",#N/A,FALSE,"Print Chart";"Genco_Detail",#N/A,FALSE,"Summary Financials";"Servco_Detail",#N/A,FALSE,"Summary Financials"}</definedName>
    <definedName name="_____wrn7_1" localSheetId="17" hidden="1">{"Model Summary",#N/A,FALSE,"Print Chart";"Holdco",#N/A,FALSE,"Print Chart";"Genco",#N/A,FALSE,"Print Chart";"Servco",#N/A,FALSE,"Print Chart";"Genco_Detail",#N/A,FALSE,"Summary Financials";"Servco_Detail",#N/A,FALSE,"Summary Financials"}</definedName>
    <definedName name="_____wrn7_1" localSheetId="18" hidden="1">{"Model Summary",#N/A,FALSE,"Print Chart";"Holdco",#N/A,FALSE,"Print Chart";"Genco",#N/A,FALSE,"Print Chart";"Servco",#N/A,FALSE,"Print Chart";"Genco_Detail",#N/A,FALSE,"Summary Financials";"Servco_Detail",#N/A,FALSE,"Summary Financials"}</definedName>
    <definedName name="_____wrn7_1" localSheetId="19" hidden="1">{"Model Summary",#N/A,FALSE,"Print Chart";"Holdco",#N/A,FALSE,"Print Chart";"Genco",#N/A,FALSE,"Print Chart";"Servco",#N/A,FALSE,"Print Chart";"Genco_Detail",#N/A,FALSE,"Summary Financials";"Servco_Detail",#N/A,FALSE,"Summary Financials"}</definedName>
    <definedName name="_____wrn7_1" hidden="1">{"Model Summary",#N/A,FALSE,"Print Chart";"Holdco",#N/A,FALSE,"Print Chart";"Genco",#N/A,FALSE,"Print Chart";"Servco",#N/A,FALSE,"Print Chart";"Genco_Detail",#N/A,FALSE,"Summary Financials";"Servco_Detail",#N/A,FALSE,"Summary Financials"}</definedName>
    <definedName name="_____wrn7_2" localSheetId="12" hidden="1">{"Model Summary",#N/A,FALSE,"Print Chart";"Holdco",#N/A,FALSE,"Print Chart";"Genco",#N/A,FALSE,"Print Chart";"Servco",#N/A,FALSE,"Print Chart";"Genco_Detail",#N/A,FALSE,"Summary Financials";"Servco_Detail",#N/A,FALSE,"Summary Financials"}</definedName>
    <definedName name="_____wrn7_2" localSheetId="13" hidden="1">{"Model Summary",#N/A,FALSE,"Print Chart";"Holdco",#N/A,FALSE,"Print Chart";"Genco",#N/A,FALSE,"Print Chart";"Servco",#N/A,FALSE,"Print Chart";"Genco_Detail",#N/A,FALSE,"Summary Financials";"Servco_Detail",#N/A,FALSE,"Summary Financials"}</definedName>
    <definedName name="_____wrn7_2" localSheetId="14" hidden="1">{"Model Summary",#N/A,FALSE,"Print Chart";"Holdco",#N/A,FALSE,"Print Chart";"Genco",#N/A,FALSE,"Print Chart";"Servco",#N/A,FALSE,"Print Chart";"Genco_Detail",#N/A,FALSE,"Summary Financials";"Servco_Detail",#N/A,FALSE,"Summary Financials"}</definedName>
    <definedName name="_____wrn7_2" localSheetId="15" hidden="1">{"Model Summary",#N/A,FALSE,"Print Chart";"Holdco",#N/A,FALSE,"Print Chart";"Genco",#N/A,FALSE,"Print Chart";"Servco",#N/A,FALSE,"Print Chart";"Genco_Detail",#N/A,FALSE,"Summary Financials";"Servco_Detail",#N/A,FALSE,"Summary Financials"}</definedName>
    <definedName name="_____wrn7_2" localSheetId="16" hidden="1">{"Model Summary",#N/A,FALSE,"Print Chart";"Holdco",#N/A,FALSE,"Print Chart";"Genco",#N/A,FALSE,"Print Chart";"Servco",#N/A,FALSE,"Print Chart";"Genco_Detail",#N/A,FALSE,"Summary Financials";"Servco_Detail",#N/A,FALSE,"Summary Financials"}</definedName>
    <definedName name="_____wrn7_2" localSheetId="17" hidden="1">{"Model Summary",#N/A,FALSE,"Print Chart";"Holdco",#N/A,FALSE,"Print Chart";"Genco",#N/A,FALSE,"Print Chart";"Servco",#N/A,FALSE,"Print Chart";"Genco_Detail",#N/A,FALSE,"Summary Financials";"Servco_Detail",#N/A,FALSE,"Summary Financials"}</definedName>
    <definedName name="_____wrn7_2" localSheetId="18" hidden="1">{"Model Summary",#N/A,FALSE,"Print Chart";"Holdco",#N/A,FALSE,"Print Chart";"Genco",#N/A,FALSE,"Print Chart";"Servco",#N/A,FALSE,"Print Chart";"Genco_Detail",#N/A,FALSE,"Summary Financials";"Servco_Detail",#N/A,FALSE,"Summary Financials"}</definedName>
    <definedName name="_____wrn7_2" localSheetId="19" hidden="1">{"Model Summary",#N/A,FALSE,"Print Chart";"Holdco",#N/A,FALSE,"Print Chart";"Genco",#N/A,FALSE,"Print Chart";"Servco",#N/A,FALSE,"Print Chart";"Genco_Detail",#N/A,FALSE,"Summary Financials";"Servco_Detail",#N/A,FALSE,"Summary Financials"}</definedName>
    <definedName name="_____wrn7_2" hidden="1">{"Model Summary",#N/A,FALSE,"Print Chart";"Holdco",#N/A,FALSE,"Print Chart";"Genco",#N/A,FALSE,"Print Chart";"Servco",#N/A,FALSE,"Print Chart";"Genco_Detail",#N/A,FALSE,"Summary Financials";"Servco_Detail",#N/A,FALSE,"Summary Financials"}</definedName>
    <definedName name="_____wrn7_3" localSheetId="12" hidden="1">{"Model Summary",#N/A,FALSE,"Print Chart";"Holdco",#N/A,FALSE,"Print Chart";"Genco",#N/A,FALSE,"Print Chart";"Servco",#N/A,FALSE,"Print Chart";"Genco_Detail",#N/A,FALSE,"Summary Financials";"Servco_Detail",#N/A,FALSE,"Summary Financials"}</definedName>
    <definedName name="_____wrn7_3" localSheetId="13" hidden="1">{"Model Summary",#N/A,FALSE,"Print Chart";"Holdco",#N/A,FALSE,"Print Chart";"Genco",#N/A,FALSE,"Print Chart";"Servco",#N/A,FALSE,"Print Chart";"Genco_Detail",#N/A,FALSE,"Summary Financials";"Servco_Detail",#N/A,FALSE,"Summary Financials"}</definedName>
    <definedName name="_____wrn7_3" localSheetId="14" hidden="1">{"Model Summary",#N/A,FALSE,"Print Chart";"Holdco",#N/A,FALSE,"Print Chart";"Genco",#N/A,FALSE,"Print Chart";"Servco",#N/A,FALSE,"Print Chart";"Genco_Detail",#N/A,FALSE,"Summary Financials";"Servco_Detail",#N/A,FALSE,"Summary Financials"}</definedName>
    <definedName name="_____wrn7_3" localSheetId="15" hidden="1">{"Model Summary",#N/A,FALSE,"Print Chart";"Holdco",#N/A,FALSE,"Print Chart";"Genco",#N/A,FALSE,"Print Chart";"Servco",#N/A,FALSE,"Print Chart";"Genco_Detail",#N/A,FALSE,"Summary Financials";"Servco_Detail",#N/A,FALSE,"Summary Financials"}</definedName>
    <definedName name="_____wrn7_3" localSheetId="16" hidden="1">{"Model Summary",#N/A,FALSE,"Print Chart";"Holdco",#N/A,FALSE,"Print Chart";"Genco",#N/A,FALSE,"Print Chart";"Servco",#N/A,FALSE,"Print Chart";"Genco_Detail",#N/A,FALSE,"Summary Financials";"Servco_Detail",#N/A,FALSE,"Summary Financials"}</definedName>
    <definedName name="_____wrn7_3" localSheetId="17" hidden="1">{"Model Summary",#N/A,FALSE,"Print Chart";"Holdco",#N/A,FALSE,"Print Chart";"Genco",#N/A,FALSE,"Print Chart";"Servco",#N/A,FALSE,"Print Chart";"Genco_Detail",#N/A,FALSE,"Summary Financials";"Servco_Detail",#N/A,FALSE,"Summary Financials"}</definedName>
    <definedName name="_____wrn7_3" localSheetId="18" hidden="1">{"Model Summary",#N/A,FALSE,"Print Chart";"Holdco",#N/A,FALSE,"Print Chart";"Genco",#N/A,FALSE,"Print Chart";"Servco",#N/A,FALSE,"Print Chart";"Genco_Detail",#N/A,FALSE,"Summary Financials";"Servco_Detail",#N/A,FALSE,"Summary Financials"}</definedName>
    <definedName name="_____wrn7_3" localSheetId="19" hidden="1">{"Model Summary",#N/A,FALSE,"Print Chart";"Holdco",#N/A,FALSE,"Print Chart";"Genco",#N/A,FALSE,"Print Chart";"Servco",#N/A,FALSE,"Print Chart";"Genco_Detail",#N/A,FALSE,"Summary Financials";"Servco_Detail",#N/A,FALSE,"Summary Financials"}</definedName>
    <definedName name="_____wrn7_3" hidden="1">{"Model Summary",#N/A,FALSE,"Print Chart";"Holdco",#N/A,FALSE,"Print Chart";"Genco",#N/A,FALSE,"Print Chart";"Servco",#N/A,FALSE,"Print Chart";"Genco_Detail",#N/A,FALSE,"Summary Financials";"Servco_Detail",#N/A,FALSE,"Summary Financials"}</definedName>
    <definedName name="_____wrn7_4" localSheetId="12" hidden="1">{"Model Summary",#N/A,FALSE,"Print Chart";"Holdco",#N/A,FALSE,"Print Chart";"Genco",#N/A,FALSE,"Print Chart";"Servco",#N/A,FALSE,"Print Chart";"Genco_Detail",#N/A,FALSE,"Summary Financials";"Servco_Detail",#N/A,FALSE,"Summary Financials"}</definedName>
    <definedName name="_____wrn7_4" localSheetId="13" hidden="1">{"Model Summary",#N/A,FALSE,"Print Chart";"Holdco",#N/A,FALSE,"Print Chart";"Genco",#N/A,FALSE,"Print Chart";"Servco",#N/A,FALSE,"Print Chart";"Genco_Detail",#N/A,FALSE,"Summary Financials";"Servco_Detail",#N/A,FALSE,"Summary Financials"}</definedName>
    <definedName name="_____wrn7_4" localSheetId="14" hidden="1">{"Model Summary",#N/A,FALSE,"Print Chart";"Holdco",#N/A,FALSE,"Print Chart";"Genco",#N/A,FALSE,"Print Chart";"Servco",#N/A,FALSE,"Print Chart";"Genco_Detail",#N/A,FALSE,"Summary Financials";"Servco_Detail",#N/A,FALSE,"Summary Financials"}</definedName>
    <definedName name="_____wrn7_4" localSheetId="15" hidden="1">{"Model Summary",#N/A,FALSE,"Print Chart";"Holdco",#N/A,FALSE,"Print Chart";"Genco",#N/A,FALSE,"Print Chart";"Servco",#N/A,FALSE,"Print Chart";"Genco_Detail",#N/A,FALSE,"Summary Financials";"Servco_Detail",#N/A,FALSE,"Summary Financials"}</definedName>
    <definedName name="_____wrn7_4" localSheetId="16" hidden="1">{"Model Summary",#N/A,FALSE,"Print Chart";"Holdco",#N/A,FALSE,"Print Chart";"Genco",#N/A,FALSE,"Print Chart";"Servco",#N/A,FALSE,"Print Chart";"Genco_Detail",#N/A,FALSE,"Summary Financials";"Servco_Detail",#N/A,FALSE,"Summary Financials"}</definedName>
    <definedName name="_____wrn7_4" localSheetId="17" hidden="1">{"Model Summary",#N/A,FALSE,"Print Chart";"Holdco",#N/A,FALSE,"Print Chart";"Genco",#N/A,FALSE,"Print Chart";"Servco",#N/A,FALSE,"Print Chart";"Genco_Detail",#N/A,FALSE,"Summary Financials";"Servco_Detail",#N/A,FALSE,"Summary Financials"}</definedName>
    <definedName name="_____wrn7_4" localSheetId="18" hidden="1">{"Model Summary",#N/A,FALSE,"Print Chart";"Holdco",#N/A,FALSE,"Print Chart";"Genco",#N/A,FALSE,"Print Chart";"Servco",#N/A,FALSE,"Print Chart";"Genco_Detail",#N/A,FALSE,"Summary Financials";"Servco_Detail",#N/A,FALSE,"Summary Financials"}</definedName>
    <definedName name="_____wrn7_4" localSheetId="19" hidden="1">{"Model Summary",#N/A,FALSE,"Print Chart";"Holdco",#N/A,FALSE,"Print Chart";"Genco",#N/A,FALSE,"Print Chart";"Servco",#N/A,FALSE,"Print Chart";"Genco_Detail",#N/A,FALSE,"Summary Financials";"Servco_Detail",#N/A,FALSE,"Summary Financials"}</definedName>
    <definedName name="_____wrn7_4" hidden="1">{"Model Summary",#N/A,FALSE,"Print Chart";"Holdco",#N/A,FALSE,"Print Chart";"Genco",#N/A,FALSE,"Print Chart";"Servco",#N/A,FALSE,"Print Chart";"Genco_Detail",#N/A,FALSE,"Summary Financials";"Servco_Detail",#N/A,FALSE,"Summary Financials"}</definedName>
    <definedName name="_____wrn8" localSheetId="12" hidden="1">{"holdco",#N/A,FALSE,"Summary Financials";"holdco",#N/A,FALSE,"Summary Financials"}</definedName>
    <definedName name="_____wrn8" localSheetId="13" hidden="1">{"holdco",#N/A,FALSE,"Summary Financials";"holdco",#N/A,FALSE,"Summary Financials"}</definedName>
    <definedName name="_____wrn8" localSheetId="14" hidden="1">{"holdco",#N/A,FALSE,"Summary Financials";"holdco",#N/A,FALSE,"Summary Financials"}</definedName>
    <definedName name="_____wrn8" localSheetId="15" hidden="1">{"holdco",#N/A,FALSE,"Summary Financials";"holdco",#N/A,FALSE,"Summary Financials"}</definedName>
    <definedName name="_____wrn8" localSheetId="16" hidden="1">{"holdco",#N/A,FALSE,"Summary Financials";"holdco",#N/A,FALSE,"Summary Financials"}</definedName>
    <definedName name="_____wrn8" localSheetId="17" hidden="1">{"holdco",#N/A,FALSE,"Summary Financials";"holdco",#N/A,FALSE,"Summary Financials"}</definedName>
    <definedName name="_____wrn8" localSheetId="18" hidden="1">{"holdco",#N/A,FALSE,"Summary Financials";"holdco",#N/A,FALSE,"Summary Financials"}</definedName>
    <definedName name="_____wrn8" localSheetId="19" hidden="1">{"holdco",#N/A,FALSE,"Summary Financials";"holdco",#N/A,FALSE,"Summary Financials"}</definedName>
    <definedName name="_____wrn8" hidden="1">{"holdco",#N/A,FALSE,"Summary Financials";"holdco",#N/A,FALSE,"Summary Financials"}</definedName>
    <definedName name="_____wrn8_1" localSheetId="12" hidden="1">{"holdco",#N/A,FALSE,"Summary Financials";"holdco",#N/A,FALSE,"Summary Financials"}</definedName>
    <definedName name="_____wrn8_1" localSheetId="13" hidden="1">{"holdco",#N/A,FALSE,"Summary Financials";"holdco",#N/A,FALSE,"Summary Financials"}</definedName>
    <definedName name="_____wrn8_1" localSheetId="14" hidden="1">{"holdco",#N/A,FALSE,"Summary Financials";"holdco",#N/A,FALSE,"Summary Financials"}</definedName>
    <definedName name="_____wrn8_1" localSheetId="15" hidden="1">{"holdco",#N/A,FALSE,"Summary Financials";"holdco",#N/A,FALSE,"Summary Financials"}</definedName>
    <definedName name="_____wrn8_1" localSheetId="16" hidden="1">{"holdco",#N/A,FALSE,"Summary Financials";"holdco",#N/A,FALSE,"Summary Financials"}</definedName>
    <definedName name="_____wrn8_1" localSheetId="17" hidden="1">{"holdco",#N/A,FALSE,"Summary Financials";"holdco",#N/A,FALSE,"Summary Financials"}</definedName>
    <definedName name="_____wrn8_1" localSheetId="18" hidden="1">{"holdco",#N/A,FALSE,"Summary Financials";"holdco",#N/A,FALSE,"Summary Financials"}</definedName>
    <definedName name="_____wrn8_1" localSheetId="19" hidden="1">{"holdco",#N/A,FALSE,"Summary Financials";"holdco",#N/A,FALSE,"Summary Financials"}</definedName>
    <definedName name="_____wrn8_1" hidden="1">{"holdco",#N/A,FALSE,"Summary Financials";"holdco",#N/A,FALSE,"Summary Financials"}</definedName>
    <definedName name="_____wrn8_2" localSheetId="12" hidden="1">{"holdco",#N/A,FALSE,"Summary Financials";"holdco",#N/A,FALSE,"Summary Financials"}</definedName>
    <definedName name="_____wrn8_2" localSheetId="13" hidden="1">{"holdco",#N/A,FALSE,"Summary Financials";"holdco",#N/A,FALSE,"Summary Financials"}</definedName>
    <definedName name="_____wrn8_2" localSheetId="14" hidden="1">{"holdco",#N/A,FALSE,"Summary Financials";"holdco",#N/A,FALSE,"Summary Financials"}</definedName>
    <definedName name="_____wrn8_2" localSheetId="15" hidden="1">{"holdco",#N/A,FALSE,"Summary Financials";"holdco",#N/A,FALSE,"Summary Financials"}</definedName>
    <definedName name="_____wrn8_2" localSheetId="16" hidden="1">{"holdco",#N/A,FALSE,"Summary Financials";"holdco",#N/A,FALSE,"Summary Financials"}</definedName>
    <definedName name="_____wrn8_2" localSheetId="17" hidden="1">{"holdco",#N/A,FALSE,"Summary Financials";"holdco",#N/A,FALSE,"Summary Financials"}</definedName>
    <definedName name="_____wrn8_2" localSheetId="18" hidden="1">{"holdco",#N/A,FALSE,"Summary Financials";"holdco",#N/A,FALSE,"Summary Financials"}</definedName>
    <definedName name="_____wrn8_2" localSheetId="19" hidden="1">{"holdco",#N/A,FALSE,"Summary Financials";"holdco",#N/A,FALSE,"Summary Financials"}</definedName>
    <definedName name="_____wrn8_2" hidden="1">{"holdco",#N/A,FALSE,"Summary Financials";"holdco",#N/A,FALSE,"Summary Financials"}</definedName>
    <definedName name="_____wrn8_3" localSheetId="12" hidden="1">{"holdco",#N/A,FALSE,"Summary Financials";"holdco",#N/A,FALSE,"Summary Financials"}</definedName>
    <definedName name="_____wrn8_3" localSheetId="13" hidden="1">{"holdco",#N/A,FALSE,"Summary Financials";"holdco",#N/A,FALSE,"Summary Financials"}</definedName>
    <definedName name="_____wrn8_3" localSheetId="14" hidden="1">{"holdco",#N/A,FALSE,"Summary Financials";"holdco",#N/A,FALSE,"Summary Financials"}</definedName>
    <definedName name="_____wrn8_3" localSheetId="15" hidden="1">{"holdco",#N/A,FALSE,"Summary Financials";"holdco",#N/A,FALSE,"Summary Financials"}</definedName>
    <definedName name="_____wrn8_3" localSheetId="16" hidden="1">{"holdco",#N/A,FALSE,"Summary Financials";"holdco",#N/A,FALSE,"Summary Financials"}</definedName>
    <definedName name="_____wrn8_3" localSheetId="17" hidden="1">{"holdco",#N/A,FALSE,"Summary Financials";"holdco",#N/A,FALSE,"Summary Financials"}</definedName>
    <definedName name="_____wrn8_3" localSheetId="18" hidden="1">{"holdco",#N/A,FALSE,"Summary Financials";"holdco",#N/A,FALSE,"Summary Financials"}</definedName>
    <definedName name="_____wrn8_3" localSheetId="19" hidden="1">{"holdco",#N/A,FALSE,"Summary Financials";"holdco",#N/A,FALSE,"Summary Financials"}</definedName>
    <definedName name="_____wrn8_3" hidden="1">{"holdco",#N/A,FALSE,"Summary Financials";"holdco",#N/A,FALSE,"Summary Financials"}</definedName>
    <definedName name="_____wrn8_4" localSheetId="12" hidden="1">{"holdco",#N/A,FALSE,"Summary Financials";"holdco",#N/A,FALSE,"Summary Financials"}</definedName>
    <definedName name="_____wrn8_4" localSheetId="13" hidden="1">{"holdco",#N/A,FALSE,"Summary Financials";"holdco",#N/A,FALSE,"Summary Financials"}</definedName>
    <definedName name="_____wrn8_4" localSheetId="14" hidden="1">{"holdco",#N/A,FALSE,"Summary Financials";"holdco",#N/A,FALSE,"Summary Financials"}</definedName>
    <definedName name="_____wrn8_4" localSheetId="15" hidden="1">{"holdco",#N/A,FALSE,"Summary Financials";"holdco",#N/A,FALSE,"Summary Financials"}</definedName>
    <definedName name="_____wrn8_4" localSheetId="16" hidden="1">{"holdco",#N/A,FALSE,"Summary Financials";"holdco",#N/A,FALSE,"Summary Financials"}</definedName>
    <definedName name="_____wrn8_4" localSheetId="17" hidden="1">{"holdco",#N/A,FALSE,"Summary Financials";"holdco",#N/A,FALSE,"Summary Financials"}</definedName>
    <definedName name="_____wrn8_4" localSheetId="18" hidden="1">{"holdco",#N/A,FALSE,"Summary Financials";"holdco",#N/A,FALSE,"Summary Financials"}</definedName>
    <definedName name="_____wrn8_4" localSheetId="19" hidden="1">{"holdco",#N/A,FALSE,"Summary Financials";"holdco",#N/A,FALSE,"Summary Financials"}</definedName>
    <definedName name="_____wrn8_4" hidden="1">{"holdco",#N/A,FALSE,"Summary Financials";"holdco",#N/A,FALSE,"Summary Financials"}</definedName>
    <definedName name="__123Graph_B" localSheetId="14" hidden="1">#REF!</definedName>
    <definedName name="__123Graph_B" localSheetId="19" hidden="1">#REF!</definedName>
    <definedName name="__123Graph_B" hidden="1">'[1]Universal data'!#REF!</definedName>
    <definedName name="__123Graph_C" localSheetId="14" hidden="1">#REF!</definedName>
    <definedName name="__123Graph_C" localSheetId="19" hidden="1">#REF!</definedName>
    <definedName name="__123Graph_C" hidden="1">'[1]Universal data'!#REF!</definedName>
    <definedName name="__123Graph_D" localSheetId="14" hidden="1">#REF!</definedName>
    <definedName name="__123Graph_D" localSheetId="19" hidden="1">#REF!</definedName>
    <definedName name="__123Graph_D" hidden="1">'[1]Universal data'!#REF!</definedName>
    <definedName name="__123Graph_X" localSheetId="14" hidden="1">#REF!</definedName>
    <definedName name="__123Graph_X" localSheetId="19" hidden="1">#REF!</definedName>
    <definedName name="__123Graph_X" hidden="1">'[1]Universal data'!#REF!</definedName>
    <definedName name="__FDS_HYPERLINK_TOGGLE_STATE__" hidden="1">"ON"</definedName>
    <definedName name="__hom1" localSheetId="12" hidden="1">{#N/A,#N/A,FALSE,"Assessment";#N/A,#N/A,FALSE,"Staffing";#N/A,#N/A,FALSE,"Hires";#N/A,#N/A,FALSE,"Assumptions"}</definedName>
    <definedName name="__hom1" localSheetId="13" hidden="1">{#N/A,#N/A,FALSE,"Assessment";#N/A,#N/A,FALSE,"Staffing";#N/A,#N/A,FALSE,"Hires";#N/A,#N/A,FALSE,"Assumptions"}</definedName>
    <definedName name="__hom1" localSheetId="14" hidden="1">{#N/A,#N/A,FALSE,"Assessment";#N/A,#N/A,FALSE,"Staffing";#N/A,#N/A,FALSE,"Hires";#N/A,#N/A,FALSE,"Assumptions"}</definedName>
    <definedName name="__hom1" localSheetId="15" hidden="1">{#N/A,#N/A,FALSE,"Assessment";#N/A,#N/A,FALSE,"Staffing";#N/A,#N/A,FALSE,"Hires";#N/A,#N/A,FALSE,"Assumptions"}</definedName>
    <definedName name="__hom1" localSheetId="16" hidden="1">{#N/A,#N/A,FALSE,"Assessment";#N/A,#N/A,FALSE,"Staffing";#N/A,#N/A,FALSE,"Hires";#N/A,#N/A,FALSE,"Assumptions"}</definedName>
    <definedName name="__hom1" localSheetId="17" hidden="1">{#N/A,#N/A,FALSE,"Assessment";#N/A,#N/A,FALSE,"Staffing";#N/A,#N/A,FALSE,"Hires";#N/A,#N/A,FALSE,"Assumptions"}</definedName>
    <definedName name="__hom1" localSheetId="18" hidden="1">{#N/A,#N/A,FALSE,"Assessment";#N/A,#N/A,FALSE,"Staffing";#N/A,#N/A,FALSE,"Hires";#N/A,#N/A,FALSE,"Assumptions"}</definedName>
    <definedName name="__hom1" localSheetId="19" hidden="1">{#N/A,#N/A,FALSE,"Assessment";#N/A,#N/A,FALSE,"Staffing";#N/A,#N/A,FALSE,"Hires";#N/A,#N/A,FALSE,"Assumptions"}</definedName>
    <definedName name="__hom1" hidden="1">{#N/A,#N/A,FALSE,"Assessment";#N/A,#N/A,FALSE,"Staffing";#N/A,#N/A,FALSE,"Hires";#N/A,#N/A,FALSE,"Assumptions"}</definedName>
    <definedName name="__hom1_1" localSheetId="12" hidden="1">{#N/A,#N/A,FALSE,"Assessment";#N/A,#N/A,FALSE,"Staffing";#N/A,#N/A,FALSE,"Hires";#N/A,#N/A,FALSE,"Assumptions"}</definedName>
    <definedName name="__hom1_1" localSheetId="13" hidden="1">{#N/A,#N/A,FALSE,"Assessment";#N/A,#N/A,FALSE,"Staffing";#N/A,#N/A,FALSE,"Hires";#N/A,#N/A,FALSE,"Assumptions"}</definedName>
    <definedName name="__hom1_1" localSheetId="14" hidden="1">{#N/A,#N/A,FALSE,"Assessment";#N/A,#N/A,FALSE,"Staffing";#N/A,#N/A,FALSE,"Hires";#N/A,#N/A,FALSE,"Assumptions"}</definedName>
    <definedName name="__hom1_1" localSheetId="15" hidden="1">{#N/A,#N/A,FALSE,"Assessment";#N/A,#N/A,FALSE,"Staffing";#N/A,#N/A,FALSE,"Hires";#N/A,#N/A,FALSE,"Assumptions"}</definedName>
    <definedName name="__hom1_1" localSheetId="16" hidden="1">{#N/A,#N/A,FALSE,"Assessment";#N/A,#N/A,FALSE,"Staffing";#N/A,#N/A,FALSE,"Hires";#N/A,#N/A,FALSE,"Assumptions"}</definedName>
    <definedName name="__hom1_1" localSheetId="17" hidden="1">{#N/A,#N/A,FALSE,"Assessment";#N/A,#N/A,FALSE,"Staffing";#N/A,#N/A,FALSE,"Hires";#N/A,#N/A,FALSE,"Assumptions"}</definedName>
    <definedName name="__hom1_1" localSheetId="18" hidden="1">{#N/A,#N/A,FALSE,"Assessment";#N/A,#N/A,FALSE,"Staffing";#N/A,#N/A,FALSE,"Hires";#N/A,#N/A,FALSE,"Assumptions"}</definedName>
    <definedName name="__hom1_1" localSheetId="19" hidden="1">{#N/A,#N/A,FALSE,"Assessment";#N/A,#N/A,FALSE,"Staffing";#N/A,#N/A,FALSE,"Hires";#N/A,#N/A,FALSE,"Assumptions"}</definedName>
    <definedName name="__hom1_1" hidden="1">{#N/A,#N/A,FALSE,"Assessment";#N/A,#N/A,FALSE,"Staffing";#N/A,#N/A,FALSE,"Hires";#N/A,#N/A,FALSE,"Assumptions"}</definedName>
    <definedName name="__hom1_2" localSheetId="12" hidden="1">{#N/A,#N/A,FALSE,"Assessment";#N/A,#N/A,FALSE,"Staffing";#N/A,#N/A,FALSE,"Hires";#N/A,#N/A,FALSE,"Assumptions"}</definedName>
    <definedName name="__hom1_2" localSheetId="13" hidden="1">{#N/A,#N/A,FALSE,"Assessment";#N/A,#N/A,FALSE,"Staffing";#N/A,#N/A,FALSE,"Hires";#N/A,#N/A,FALSE,"Assumptions"}</definedName>
    <definedName name="__hom1_2" localSheetId="14" hidden="1">{#N/A,#N/A,FALSE,"Assessment";#N/A,#N/A,FALSE,"Staffing";#N/A,#N/A,FALSE,"Hires";#N/A,#N/A,FALSE,"Assumptions"}</definedName>
    <definedName name="__hom1_2" localSheetId="15" hidden="1">{#N/A,#N/A,FALSE,"Assessment";#N/A,#N/A,FALSE,"Staffing";#N/A,#N/A,FALSE,"Hires";#N/A,#N/A,FALSE,"Assumptions"}</definedName>
    <definedName name="__hom1_2" localSheetId="16" hidden="1">{#N/A,#N/A,FALSE,"Assessment";#N/A,#N/A,FALSE,"Staffing";#N/A,#N/A,FALSE,"Hires";#N/A,#N/A,FALSE,"Assumptions"}</definedName>
    <definedName name="__hom1_2" localSheetId="17" hidden="1">{#N/A,#N/A,FALSE,"Assessment";#N/A,#N/A,FALSE,"Staffing";#N/A,#N/A,FALSE,"Hires";#N/A,#N/A,FALSE,"Assumptions"}</definedName>
    <definedName name="__hom1_2" localSheetId="18" hidden="1">{#N/A,#N/A,FALSE,"Assessment";#N/A,#N/A,FALSE,"Staffing";#N/A,#N/A,FALSE,"Hires";#N/A,#N/A,FALSE,"Assumptions"}</definedName>
    <definedName name="__hom1_2" localSheetId="19" hidden="1">{#N/A,#N/A,FALSE,"Assessment";#N/A,#N/A,FALSE,"Staffing";#N/A,#N/A,FALSE,"Hires";#N/A,#N/A,FALSE,"Assumptions"}</definedName>
    <definedName name="__hom1_2" hidden="1">{#N/A,#N/A,FALSE,"Assessment";#N/A,#N/A,FALSE,"Staffing";#N/A,#N/A,FALSE,"Hires";#N/A,#N/A,FALSE,"Assumptions"}</definedName>
    <definedName name="__hom1_3" localSheetId="12" hidden="1">{#N/A,#N/A,FALSE,"Assessment";#N/A,#N/A,FALSE,"Staffing";#N/A,#N/A,FALSE,"Hires";#N/A,#N/A,FALSE,"Assumptions"}</definedName>
    <definedName name="__hom1_3" localSheetId="13" hidden="1">{#N/A,#N/A,FALSE,"Assessment";#N/A,#N/A,FALSE,"Staffing";#N/A,#N/A,FALSE,"Hires";#N/A,#N/A,FALSE,"Assumptions"}</definedName>
    <definedName name="__hom1_3" localSheetId="14" hidden="1">{#N/A,#N/A,FALSE,"Assessment";#N/A,#N/A,FALSE,"Staffing";#N/A,#N/A,FALSE,"Hires";#N/A,#N/A,FALSE,"Assumptions"}</definedName>
    <definedName name="__hom1_3" localSheetId="15" hidden="1">{#N/A,#N/A,FALSE,"Assessment";#N/A,#N/A,FALSE,"Staffing";#N/A,#N/A,FALSE,"Hires";#N/A,#N/A,FALSE,"Assumptions"}</definedName>
    <definedName name="__hom1_3" localSheetId="16" hidden="1">{#N/A,#N/A,FALSE,"Assessment";#N/A,#N/A,FALSE,"Staffing";#N/A,#N/A,FALSE,"Hires";#N/A,#N/A,FALSE,"Assumptions"}</definedName>
    <definedName name="__hom1_3" localSheetId="17" hidden="1">{#N/A,#N/A,FALSE,"Assessment";#N/A,#N/A,FALSE,"Staffing";#N/A,#N/A,FALSE,"Hires";#N/A,#N/A,FALSE,"Assumptions"}</definedName>
    <definedName name="__hom1_3" localSheetId="18" hidden="1">{#N/A,#N/A,FALSE,"Assessment";#N/A,#N/A,FALSE,"Staffing";#N/A,#N/A,FALSE,"Hires";#N/A,#N/A,FALSE,"Assumptions"}</definedName>
    <definedName name="__hom1_3" localSheetId="19" hidden="1">{#N/A,#N/A,FALSE,"Assessment";#N/A,#N/A,FALSE,"Staffing";#N/A,#N/A,FALSE,"Hires";#N/A,#N/A,FALSE,"Assumptions"}</definedName>
    <definedName name="__hom1_3" hidden="1">{#N/A,#N/A,FALSE,"Assessment";#N/A,#N/A,FALSE,"Staffing";#N/A,#N/A,FALSE,"Hires";#N/A,#N/A,FALSE,"Assumptions"}</definedName>
    <definedName name="__hom1_4" localSheetId="12" hidden="1">{#N/A,#N/A,FALSE,"Assessment";#N/A,#N/A,FALSE,"Staffing";#N/A,#N/A,FALSE,"Hires";#N/A,#N/A,FALSE,"Assumptions"}</definedName>
    <definedName name="__hom1_4" localSheetId="13" hidden="1">{#N/A,#N/A,FALSE,"Assessment";#N/A,#N/A,FALSE,"Staffing";#N/A,#N/A,FALSE,"Hires";#N/A,#N/A,FALSE,"Assumptions"}</definedName>
    <definedName name="__hom1_4" localSheetId="14" hidden="1">{#N/A,#N/A,FALSE,"Assessment";#N/A,#N/A,FALSE,"Staffing";#N/A,#N/A,FALSE,"Hires";#N/A,#N/A,FALSE,"Assumptions"}</definedName>
    <definedName name="__hom1_4" localSheetId="15" hidden="1">{#N/A,#N/A,FALSE,"Assessment";#N/A,#N/A,FALSE,"Staffing";#N/A,#N/A,FALSE,"Hires";#N/A,#N/A,FALSE,"Assumptions"}</definedName>
    <definedName name="__hom1_4" localSheetId="16" hidden="1">{#N/A,#N/A,FALSE,"Assessment";#N/A,#N/A,FALSE,"Staffing";#N/A,#N/A,FALSE,"Hires";#N/A,#N/A,FALSE,"Assumptions"}</definedName>
    <definedName name="__hom1_4" localSheetId="17" hidden="1">{#N/A,#N/A,FALSE,"Assessment";#N/A,#N/A,FALSE,"Staffing";#N/A,#N/A,FALSE,"Hires";#N/A,#N/A,FALSE,"Assumptions"}</definedName>
    <definedName name="__hom1_4" localSheetId="18" hidden="1">{#N/A,#N/A,FALSE,"Assessment";#N/A,#N/A,FALSE,"Staffing";#N/A,#N/A,FALSE,"Hires";#N/A,#N/A,FALSE,"Assumptions"}</definedName>
    <definedName name="__hom1_4" localSheetId="19" hidden="1">{#N/A,#N/A,FALSE,"Assessment";#N/A,#N/A,FALSE,"Staffing";#N/A,#N/A,FALSE,"Hires";#N/A,#N/A,FALSE,"Assumptions"}</definedName>
    <definedName name="__hom1_4" hidden="1">{#N/A,#N/A,FALSE,"Assessment";#N/A,#N/A,FALSE,"Staffing";#N/A,#N/A,FALSE,"Hires";#N/A,#N/A,FALSE,"Assumptions"}</definedName>
    <definedName name="__IntlFixup" hidden="1">TRUE</definedName>
    <definedName name="__kk1" localSheetId="12" hidden="1">{#N/A,#N/A,FALSE,"Assessment";#N/A,#N/A,FALSE,"Staffing";#N/A,#N/A,FALSE,"Hires";#N/A,#N/A,FALSE,"Assumptions"}</definedName>
    <definedName name="__kk1" localSheetId="13" hidden="1">{#N/A,#N/A,FALSE,"Assessment";#N/A,#N/A,FALSE,"Staffing";#N/A,#N/A,FALSE,"Hires";#N/A,#N/A,FALSE,"Assumptions"}</definedName>
    <definedName name="__kk1" localSheetId="14" hidden="1">{#N/A,#N/A,FALSE,"Assessment";#N/A,#N/A,FALSE,"Staffing";#N/A,#N/A,FALSE,"Hires";#N/A,#N/A,FALSE,"Assumptions"}</definedName>
    <definedName name="__kk1" localSheetId="15" hidden="1">{#N/A,#N/A,FALSE,"Assessment";#N/A,#N/A,FALSE,"Staffing";#N/A,#N/A,FALSE,"Hires";#N/A,#N/A,FALSE,"Assumptions"}</definedName>
    <definedName name="__kk1" localSheetId="16" hidden="1">{#N/A,#N/A,FALSE,"Assessment";#N/A,#N/A,FALSE,"Staffing";#N/A,#N/A,FALSE,"Hires";#N/A,#N/A,FALSE,"Assumptions"}</definedName>
    <definedName name="__kk1" localSheetId="17" hidden="1">{#N/A,#N/A,FALSE,"Assessment";#N/A,#N/A,FALSE,"Staffing";#N/A,#N/A,FALSE,"Hires";#N/A,#N/A,FALSE,"Assumptions"}</definedName>
    <definedName name="__kk1" localSheetId="18" hidden="1">{#N/A,#N/A,FALSE,"Assessment";#N/A,#N/A,FALSE,"Staffing";#N/A,#N/A,FALSE,"Hires";#N/A,#N/A,FALSE,"Assumptions"}</definedName>
    <definedName name="__kk1" localSheetId="19" hidden="1">{#N/A,#N/A,FALSE,"Assessment";#N/A,#N/A,FALSE,"Staffing";#N/A,#N/A,FALSE,"Hires";#N/A,#N/A,FALSE,"Assumptions"}</definedName>
    <definedName name="__kk1" hidden="1">{#N/A,#N/A,FALSE,"Assessment";#N/A,#N/A,FALSE,"Staffing";#N/A,#N/A,FALSE,"Hires";#N/A,#N/A,FALSE,"Assumptions"}</definedName>
    <definedName name="__kk1_1" localSheetId="12" hidden="1">{#N/A,#N/A,FALSE,"Assessment";#N/A,#N/A,FALSE,"Staffing";#N/A,#N/A,FALSE,"Hires";#N/A,#N/A,FALSE,"Assumptions"}</definedName>
    <definedName name="__kk1_1" localSheetId="13" hidden="1">{#N/A,#N/A,FALSE,"Assessment";#N/A,#N/A,FALSE,"Staffing";#N/A,#N/A,FALSE,"Hires";#N/A,#N/A,FALSE,"Assumptions"}</definedName>
    <definedName name="__kk1_1" localSheetId="14" hidden="1">{#N/A,#N/A,FALSE,"Assessment";#N/A,#N/A,FALSE,"Staffing";#N/A,#N/A,FALSE,"Hires";#N/A,#N/A,FALSE,"Assumptions"}</definedName>
    <definedName name="__kk1_1" localSheetId="15" hidden="1">{#N/A,#N/A,FALSE,"Assessment";#N/A,#N/A,FALSE,"Staffing";#N/A,#N/A,FALSE,"Hires";#N/A,#N/A,FALSE,"Assumptions"}</definedName>
    <definedName name="__kk1_1" localSheetId="16" hidden="1">{#N/A,#N/A,FALSE,"Assessment";#N/A,#N/A,FALSE,"Staffing";#N/A,#N/A,FALSE,"Hires";#N/A,#N/A,FALSE,"Assumptions"}</definedName>
    <definedName name="__kk1_1" localSheetId="17" hidden="1">{#N/A,#N/A,FALSE,"Assessment";#N/A,#N/A,FALSE,"Staffing";#N/A,#N/A,FALSE,"Hires";#N/A,#N/A,FALSE,"Assumptions"}</definedName>
    <definedName name="__kk1_1" localSheetId="18" hidden="1">{#N/A,#N/A,FALSE,"Assessment";#N/A,#N/A,FALSE,"Staffing";#N/A,#N/A,FALSE,"Hires";#N/A,#N/A,FALSE,"Assumptions"}</definedName>
    <definedName name="__kk1_1" localSheetId="19" hidden="1">{#N/A,#N/A,FALSE,"Assessment";#N/A,#N/A,FALSE,"Staffing";#N/A,#N/A,FALSE,"Hires";#N/A,#N/A,FALSE,"Assumptions"}</definedName>
    <definedName name="__kk1_1" hidden="1">{#N/A,#N/A,FALSE,"Assessment";#N/A,#N/A,FALSE,"Staffing";#N/A,#N/A,FALSE,"Hires";#N/A,#N/A,FALSE,"Assumptions"}</definedName>
    <definedName name="__kk1_2" localSheetId="12" hidden="1">{#N/A,#N/A,FALSE,"Assessment";#N/A,#N/A,FALSE,"Staffing";#N/A,#N/A,FALSE,"Hires";#N/A,#N/A,FALSE,"Assumptions"}</definedName>
    <definedName name="__kk1_2" localSheetId="13" hidden="1">{#N/A,#N/A,FALSE,"Assessment";#N/A,#N/A,FALSE,"Staffing";#N/A,#N/A,FALSE,"Hires";#N/A,#N/A,FALSE,"Assumptions"}</definedName>
    <definedName name="__kk1_2" localSheetId="14" hidden="1">{#N/A,#N/A,FALSE,"Assessment";#N/A,#N/A,FALSE,"Staffing";#N/A,#N/A,FALSE,"Hires";#N/A,#N/A,FALSE,"Assumptions"}</definedName>
    <definedName name="__kk1_2" localSheetId="15" hidden="1">{#N/A,#N/A,FALSE,"Assessment";#N/A,#N/A,FALSE,"Staffing";#N/A,#N/A,FALSE,"Hires";#N/A,#N/A,FALSE,"Assumptions"}</definedName>
    <definedName name="__kk1_2" localSheetId="16" hidden="1">{#N/A,#N/A,FALSE,"Assessment";#N/A,#N/A,FALSE,"Staffing";#N/A,#N/A,FALSE,"Hires";#N/A,#N/A,FALSE,"Assumptions"}</definedName>
    <definedName name="__kk1_2" localSheetId="17" hidden="1">{#N/A,#N/A,FALSE,"Assessment";#N/A,#N/A,FALSE,"Staffing";#N/A,#N/A,FALSE,"Hires";#N/A,#N/A,FALSE,"Assumptions"}</definedName>
    <definedName name="__kk1_2" localSheetId="18" hidden="1">{#N/A,#N/A,FALSE,"Assessment";#N/A,#N/A,FALSE,"Staffing";#N/A,#N/A,FALSE,"Hires";#N/A,#N/A,FALSE,"Assumptions"}</definedName>
    <definedName name="__kk1_2" localSheetId="19" hidden="1">{#N/A,#N/A,FALSE,"Assessment";#N/A,#N/A,FALSE,"Staffing";#N/A,#N/A,FALSE,"Hires";#N/A,#N/A,FALSE,"Assumptions"}</definedName>
    <definedName name="__kk1_2" hidden="1">{#N/A,#N/A,FALSE,"Assessment";#N/A,#N/A,FALSE,"Staffing";#N/A,#N/A,FALSE,"Hires";#N/A,#N/A,FALSE,"Assumptions"}</definedName>
    <definedName name="__kk1_3" localSheetId="12" hidden="1">{#N/A,#N/A,FALSE,"Assessment";#N/A,#N/A,FALSE,"Staffing";#N/A,#N/A,FALSE,"Hires";#N/A,#N/A,FALSE,"Assumptions"}</definedName>
    <definedName name="__kk1_3" localSheetId="13" hidden="1">{#N/A,#N/A,FALSE,"Assessment";#N/A,#N/A,FALSE,"Staffing";#N/A,#N/A,FALSE,"Hires";#N/A,#N/A,FALSE,"Assumptions"}</definedName>
    <definedName name="__kk1_3" localSheetId="14" hidden="1">{#N/A,#N/A,FALSE,"Assessment";#N/A,#N/A,FALSE,"Staffing";#N/A,#N/A,FALSE,"Hires";#N/A,#N/A,FALSE,"Assumptions"}</definedName>
    <definedName name="__kk1_3" localSheetId="15" hidden="1">{#N/A,#N/A,FALSE,"Assessment";#N/A,#N/A,FALSE,"Staffing";#N/A,#N/A,FALSE,"Hires";#N/A,#N/A,FALSE,"Assumptions"}</definedName>
    <definedName name="__kk1_3" localSheetId="16" hidden="1">{#N/A,#N/A,FALSE,"Assessment";#N/A,#N/A,FALSE,"Staffing";#N/A,#N/A,FALSE,"Hires";#N/A,#N/A,FALSE,"Assumptions"}</definedName>
    <definedName name="__kk1_3" localSheetId="17" hidden="1">{#N/A,#N/A,FALSE,"Assessment";#N/A,#N/A,FALSE,"Staffing";#N/A,#N/A,FALSE,"Hires";#N/A,#N/A,FALSE,"Assumptions"}</definedName>
    <definedName name="__kk1_3" localSheetId="18" hidden="1">{#N/A,#N/A,FALSE,"Assessment";#N/A,#N/A,FALSE,"Staffing";#N/A,#N/A,FALSE,"Hires";#N/A,#N/A,FALSE,"Assumptions"}</definedName>
    <definedName name="__kk1_3" localSheetId="19" hidden="1">{#N/A,#N/A,FALSE,"Assessment";#N/A,#N/A,FALSE,"Staffing";#N/A,#N/A,FALSE,"Hires";#N/A,#N/A,FALSE,"Assumptions"}</definedName>
    <definedName name="__kk1_3" hidden="1">{#N/A,#N/A,FALSE,"Assessment";#N/A,#N/A,FALSE,"Staffing";#N/A,#N/A,FALSE,"Hires";#N/A,#N/A,FALSE,"Assumptions"}</definedName>
    <definedName name="__kk1_4" localSheetId="12" hidden="1">{#N/A,#N/A,FALSE,"Assessment";#N/A,#N/A,FALSE,"Staffing";#N/A,#N/A,FALSE,"Hires";#N/A,#N/A,FALSE,"Assumptions"}</definedName>
    <definedName name="__kk1_4" localSheetId="13" hidden="1">{#N/A,#N/A,FALSE,"Assessment";#N/A,#N/A,FALSE,"Staffing";#N/A,#N/A,FALSE,"Hires";#N/A,#N/A,FALSE,"Assumptions"}</definedName>
    <definedName name="__kk1_4" localSheetId="14" hidden="1">{#N/A,#N/A,FALSE,"Assessment";#N/A,#N/A,FALSE,"Staffing";#N/A,#N/A,FALSE,"Hires";#N/A,#N/A,FALSE,"Assumptions"}</definedName>
    <definedName name="__kk1_4" localSheetId="15" hidden="1">{#N/A,#N/A,FALSE,"Assessment";#N/A,#N/A,FALSE,"Staffing";#N/A,#N/A,FALSE,"Hires";#N/A,#N/A,FALSE,"Assumptions"}</definedName>
    <definedName name="__kk1_4" localSheetId="16" hidden="1">{#N/A,#N/A,FALSE,"Assessment";#N/A,#N/A,FALSE,"Staffing";#N/A,#N/A,FALSE,"Hires";#N/A,#N/A,FALSE,"Assumptions"}</definedName>
    <definedName name="__kk1_4" localSheetId="17" hidden="1">{#N/A,#N/A,FALSE,"Assessment";#N/A,#N/A,FALSE,"Staffing";#N/A,#N/A,FALSE,"Hires";#N/A,#N/A,FALSE,"Assumptions"}</definedName>
    <definedName name="__kk1_4" localSheetId="18" hidden="1">{#N/A,#N/A,FALSE,"Assessment";#N/A,#N/A,FALSE,"Staffing";#N/A,#N/A,FALSE,"Hires";#N/A,#N/A,FALSE,"Assumptions"}</definedName>
    <definedName name="__kk1_4" localSheetId="19" hidden="1">{#N/A,#N/A,FALSE,"Assessment";#N/A,#N/A,FALSE,"Staffing";#N/A,#N/A,FALSE,"Hires";#N/A,#N/A,FALSE,"Assumptions"}</definedName>
    <definedName name="__kk1_4" hidden="1">{#N/A,#N/A,FALSE,"Assessment";#N/A,#N/A,FALSE,"Staffing";#N/A,#N/A,FALSE,"Hires";#N/A,#N/A,FALSE,"Assumptions"}</definedName>
    <definedName name="__KKK1" localSheetId="12" hidden="1">{#N/A,#N/A,FALSE,"Assessment";#N/A,#N/A,FALSE,"Staffing";#N/A,#N/A,FALSE,"Hires";#N/A,#N/A,FALSE,"Assumptions"}</definedName>
    <definedName name="__KKK1" localSheetId="13" hidden="1">{#N/A,#N/A,FALSE,"Assessment";#N/A,#N/A,FALSE,"Staffing";#N/A,#N/A,FALSE,"Hires";#N/A,#N/A,FALSE,"Assumptions"}</definedName>
    <definedName name="__KKK1" localSheetId="14" hidden="1">{#N/A,#N/A,FALSE,"Assessment";#N/A,#N/A,FALSE,"Staffing";#N/A,#N/A,FALSE,"Hires";#N/A,#N/A,FALSE,"Assumptions"}</definedName>
    <definedName name="__KKK1" localSheetId="15" hidden="1">{#N/A,#N/A,FALSE,"Assessment";#N/A,#N/A,FALSE,"Staffing";#N/A,#N/A,FALSE,"Hires";#N/A,#N/A,FALSE,"Assumptions"}</definedName>
    <definedName name="__KKK1" localSheetId="16" hidden="1">{#N/A,#N/A,FALSE,"Assessment";#N/A,#N/A,FALSE,"Staffing";#N/A,#N/A,FALSE,"Hires";#N/A,#N/A,FALSE,"Assumptions"}</definedName>
    <definedName name="__KKK1" localSheetId="17" hidden="1">{#N/A,#N/A,FALSE,"Assessment";#N/A,#N/A,FALSE,"Staffing";#N/A,#N/A,FALSE,"Hires";#N/A,#N/A,FALSE,"Assumptions"}</definedName>
    <definedName name="__KKK1" localSheetId="18" hidden="1">{#N/A,#N/A,FALSE,"Assessment";#N/A,#N/A,FALSE,"Staffing";#N/A,#N/A,FALSE,"Hires";#N/A,#N/A,FALSE,"Assumptions"}</definedName>
    <definedName name="__KKK1" localSheetId="19" hidden="1">{#N/A,#N/A,FALSE,"Assessment";#N/A,#N/A,FALSE,"Staffing";#N/A,#N/A,FALSE,"Hires";#N/A,#N/A,FALSE,"Assumptions"}</definedName>
    <definedName name="__KKK1" hidden="1">{#N/A,#N/A,FALSE,"Assessment";#N/A,#N/A,FALSE,"Staffing";#N/A,#N/A,FALSE,"Hires";#N/A,#N/A,FALSE,"Assumptions"}</definedName>
    <definedName name="__KKK1_1" localSheetId="12" hidden="1">{#N/A,#N/A,FALSE,"Assessment";#N/A,#N/A,FALSE,"Staffing";#N/A,#N/A,FALSE,"Hires";#N/A,#N/A,FALSE,"Assumptions"}</definedName>
    <definedName name="__KKK1_1" localSheetId="13" hidden="1">{#N/A,#N/A,FALSE,"Assessment";#N/A,#N/A,FALSE,"Staffing";#N/A,#N/A,FALSE,"Hires";#N/A,#N/A,FALSE,"Assumptions"}</definedName>
    <definedName name="__KKK1_1" localSheetId="14" hidden="1">{#N/A,#N/A,FALSE,"Assessment";#N/A,#N/A,FALSE,"Staffing";#N/A,#N/A,FALSE,"Hires";#N/A,#N/A,FALSE,"Assumptions"}</definedName>
    <definedName name="__KKK1_1" localSheetId="15" hidden="1">{#N/A,#N/A,FALSE,"Assessment";#N/A,#N/A,FALSE,"Staffing";#N/A,#N/A,FALSE,"Hires";#N/A,#N/A,FALSE,"Assumptions"}</definedName>
    <definedName name="__KKK1_1" localSheetId="16" hidden="1">{#N/A,#N/A,FALSE,"Assessment";#N/A,#N/A,FALSE,"Staffing";#N/A,#N/A,FALSE,"Hires";#N/A,#N/A,FALSE,"Assumptions"}</definedName>
    <definedName name="__KKK1_1" localSheetId="17" hidden="1">{#N/A,#N/A,FALSE,"Assessment";#N/A,#N/A,FALSE,"Staffing";#N/A,#N/A,FALSE,"Hires";#N/A,#N/A,FALSE,"Assumptions"}</definedName>
    <definedName name="__KKK1_1" localSheetId="18" hidden="1">{#N/A,#N/A,FALSE,"Assessment";#N/A,#N/A,FALSE,"Staffing";#N/A,#N/A,FALSE,"Hires";#N/A,#N/A,FALSE,"Assumptions"}</definedName>
    <definedName name="__KKK1_1" localSheetId="19" hidden="1">{#N/A,#N/A,FALSE,"Assessment";#N/A,#N/A,FALSE,"Staffing";#N/A,#N/A,FALSE,"Hires";#N/A,#N/A,FALSE,"Assumptions"}</definedName>
    <definedName name="__KKK1_1" hidden="1">{#N/A,#N/A,FALSE,"Assessment";#N/A,#N/A,FALSE,"Staffing";#N/A,#N/A,FALSE,"Hires";#N/A,#N/A,FALSE,"Assumptions"}</definedName>
    <definedName name="__KKK1_2" localSheetId="12" hidden="1">{#N/A,#N/A,FALSE,"Assessment";#N/A,#N/A,FALSE,"Staffing";#N/A,#N/A,FALSE,"Hires";#N/A,#N/A,FALSE,"Assumptions"}</definedName>
    <definedName name="__KKK1_2" localSheetId="13" hidden="1">{#N/A,#N/A,FALSE,"Assessment";#N/A,#N/A,FALSE,"Staffing";#N/A,#N/A,FALSE,"Hires";#N/A,#N/A,FALSE,"Assumptions"}</definedName>
    <definedName name="__KKK1_2" localSheetId="14" hidden="1">{#N/A,#N/A,FALSE,"Assessment";#N/A,#N/A,FALSE,"Staffing";#N/A,#N/A,FALSE,"Hires";#N/A,#N/A,FALSE,"Assumptions"}</definedName>
    <definedName name="__KKK1_2" localSheetId="15" hidden="1">{#N/A,#N/A,FALSE,"Assessment";#N/A,#N/A,FALSE,"Staffing";#N/A,#N/A,FALSE,"Hires";#N/A,#N/A,FALSE,"Assumptions"}</definedName>
    <definedName name="__KKK1_2" localSheetId="16" hidden="1">{#N/A,#N/A,FALSE,"Assessment";#N/A,#N/A,FALSE,"Staffing";#N/A,#N/A,FALSE,"Hires";#N/A,#N/A,FALSE,"Assumptions"}</definedName>
    <definedName name="__KKK1_2" localSheetId="17" hidden="1">{#N/A,#N/A,FALSE,"Assessment";#N/A,#N/A,FALSE,"Staffing";#N/A,#N/A,FALSE,"Hires";#N/A,#N/A,FALSE,"Assumptions"}</definedName>
    <definedName name="__KKK1_2" localSheetId="18" hidden="1">{#N/A,#N/A,FALSE,"Assessment";#N/A,#N/A,FALSE,"Staffing";#N/A,#N/A,FALSE,"Hires";#N/A,#N/A,FALSE,"Assumptions"}</definedName>
    <definedName name="__KKK1_2" localSheetId="19" hidden="1">{#N/A,#N/A,FALSE,"Assessment";#N/A,#N/A,FALSE,"Staffing";#N/A,#N/A,FALSE,"Hires";#N/A,#N/A,FALSE,"Assumptions"}</definedName>
    <definedName name="__KKK1_2" hidden="1">{#N/A,#N/A,FALSE,"Assessment";#N/A,#N/A,FALSE,"Staffing";#N/A,#N/A,FALSE,"Hires";#N/A,#N/A,FALSE,"Assumptions"}</definedName>
    <definedName name="__KKK1_3" localSheetId="12" hidden="1">{#N/A,#N/A,FALSE,"Assessment";#N/A,#N/A,FALSE,"Staffing";#N/A,#N/A,FALSE,"Hires";#N/A,#N/A,FALSE,"Assumptions"}</definedName>
    <definedName name="__KKK1_3" localSheetId="13" hidden="1">{#N/A,#N/A,FALSE,"Assessment";#N/A,#N/A,FALSE,"Staffing";#N/A,#N/A,FALSE,"Hires";#N/A,#N/A,FALSE,"Assumptions"}</definedName>
    <definedName name="__KKK1_3" localSheetId="14" hidden="1">{#N/A,#N/A,FALSE,"Assessment";#N/A,#N/A,FALSE,"Staffing";#N/A,#N/A,FALSE,"Hires";#N/A,#N/A,FALSE,"Assumptions"}</definedName>
    <definedName name="__KKK1_3" localSheetId="15" hidden="1">{#N/A,#N/A,FALSE,"Assessment";#N/A,#N/A,FALSE,"Staffing";#N/A,#N/A,FALSE,"Hires";#N/A,#N/A,FALSE,"Assumptions"}</definedName>
    <definedName name="__KKK1_3" localSheetId="16" hidden="1">{#N/A,#N/A,FALSE,"Assessment";#N/A,#N/A,FALSE,"Staffing";#N/A,#N/A,FALSE,"Hires";#N/A,#N/A,FALSE,"Assumptions"}</definedName>
    <definedName name="__KKK1_3" localSheetId="17" hidden="1">{#N/A,#N/A,FALSE,"Assessment";#N/A,#N/A,FALSE,"Staffing";#N/A,#N/A,FALSE,"Hires";#N/A,#N/A,FALSE,"Assumptions"}</definedName>
    <definedName name="__KKK1_3" localSheetId="18" hidden="1">{#N/A,#N/A,FALSE,"Assessment";#N/A,#N/A,FALSE,"Staffing";#N/A,#N/A,FALSE,"Hires";#N/A,#N/A,FALSE,"Assumptions"}</definedName>
    <definedName name="__KKK1_3" localSheetId="19" hidden="1">{#N/A,#N/A,FALSE,"Assessment";#N/A,#N/A,FALSE,"Staffing";#N/A,#N/A,FALSE,"Hires";#N/A,#N/A,FALSE,"Assumptions"}</definedName>
    <definedName name="__KKK1_3" hidden="1">{#N/A,#N/A,FALSE,"Assessment";#N/A,#N/A,FALSE,"Staffing";#N/A,#N/A,FALSE,"Hires";#N/A,#N/A,FALSE,"Assumptions"}</definedName>
    <definedName name="__KKK1_4" localSheetId="12" hidden="1">{#N/A,#N/A,FALSE,"Assessment";#N/A,#N/A,FALSE,"Staffing";#N/A,#N/A,FALSE,"Hires";#N/A,#N/A,FALSE,"Assumptions"}</definedName>
    <definedName name="__KKK1_4" localSheetId="13" hidden="1">{#N/A,#N/A,FALSE,"Assessment";#N/A,#N/A,FALSE,"Staffing";#N/A,#N/A,FALSE,"Hires";#N/A,#N/A,FALSE,"Assumptions"}</definedName>
    <definedName name="__KKK1_4" localSheetId="14" hidden="1">{#N/A,#N/A,FALSE,"Assessment";#N/A,#N/A,FALSE,"Staffing";#N/A,#N/A,FALSE,"Hires";#N/A,#N/A,FALSE,"Assumptions"}</definedName>
    <definedName name="__KKK1_4" localSheetId="15" hidden="1">{#N/A,#N/A,FALSE,"Assessment";#N/A,#N/A,FALSE,"Staffing";#N/A,#N/A,FALSE,"Hires";#N/A,#N/A,FALSE,"Assumptions"}</definedName>
    <definedName name="__KKK1_4" localSheetId="16" hidden="1">{#N/A,#N/A,FALSE,"Assessment";#N/A,#N/A,FALSE,"Staffing";#N/A,#N/A,FALSE,"Hires";#N/A,#N/A,FALSE,"Assumptions"}</definedName>
    <definedName name="__KKK1_4" localSheetId="17" hidden="1">{#N/A,#N/A,FALSE,"Assessment";#N/A,#N/A,FALSE,"Staffing";#N/A,#N/A,FALSE,"Hires";#N/A,#N/A,FALSE,"Assumptions"}</definedName>
    <definedName name="__KKK1_4" localSheetId="18" hidden="1">{#N/A,#N/A,FALSE,"Assessment";#N/A,#N/A,FALSE,"Staffing";#N/A,#N/A,FALSE,"Hires";#N/A,#N/A,FALSE,"Assumptions"}</definedName>
    <definedName name="__KKK1_4" localSheetId="19" hidden="1">{#N/A,#N/A,FALSE,"Assessment";#N/A,#N/A,FALSE,"Staffing";#N/A,#N/A,FALSE,"Hires";#N/A,#N/A,FALSE,"Assumptions"}</definedName>
    <definedName name="__KKK1_4" hidden="1">{#N/A,#N/A,FALSE,"Assessment";#N/A,#N/A,FALSE,"Staffing";#N/A,#N/A,FALSE,"Hires";#N/A,#N/A,FALSE,"Assumptions"}</definedName>
    <definedName name="__wrn1" localSheetId="12" hidden="1">{"holdco",#N/A,FALSE,"Summary Financials";"holdco",#N/A,FALSE,"Summary Financials"}</definedName>
    <definedName name="__wrn1" localSheetId="13" hidden="1">{"holdco",#N/A,FALSE,"Summary Financials";"holdco",#N/A,FALSE,"Summary Financials"}</definedName>
    <definedName name="__wrn1" localSheetId="14" hidden="1">{"holdco",#N/A,FALSE,"Summary Financials";"holdco",#N/A,FALSE,"Summary Financials"}</definedName>
    <definedName name="__wrn1" localSheetId="15" hidden="1">{"holdco",#N/A,FALSE,"Summary Financials";"holdco",#N/A,FALSE,"Summary Financials"}</definedName>
    <definedName name="__wrn1" localSheetId="16" hidden="1">{"holdco",#N/A,FALSE,"Summary Financials";"holdco",#N/A,FALSE,"Summary Financials"}</definedName>
    <definedName name="__wrn1" localSheetId="17" hidden="1">{"holdco",#N/A,FALSE,"Summary Financials";"holdco",#N/A,FALSE,"Summary Financials"}</definedName>
    <definedName name="__wrn1" localSheetId="18" hidden="1">{"holdco",#N/A,FALSE,"Summary Financials";"holdco",#N/A,FALSE,"Summary Financials"}</definedName>
    <definedName name="__wrn1" localSheetId="19" hidden="1">{"holdco",#N/A,FALSE,"Summary Financials";"holdco",#N/A,FALSE,"Summary Financials"}</definedName>
    <definedName name="__wrn1" hidden="1">{"holdco",#N/A,FALSE,"Summary Financials";"holdco",#N/A,FALSE,"Summary Financials"}</definedName>
    <definedName name="__wrn1_1" localSheetId="12" hidden="1">{"holdco",#N/A,FALSE,"Summary Financials";"holdco",#N/A,FALSE,"Summary Financials"}</definedName>
    <definedName name="__wrn1_1" localSheetId="13" hidden="1">{"holdco",#N/A,FALSE,"Summary Financials";"holdco",#N/A,FALSE,"Summary Financials"}</definedName>
    <definedName name="__wrn1_1" localSheetId="14" hidden="1">{"holdco",#N/A,FALSE,"Summary Financials";"holdco",#N/A,FALSE,"Summary Financials"}</definedName>
    <definedName name="__wrn1_1" localSheetId="15" hidden="1">{"holdco",#N/A,FALSE,"Summary Financials";"holdco",#N/A,FALSE,"Summary Financials"}</definedName>
    <definedName name="__wrn1_1" localSheetId="16" hidden="1">{"holdco",#N/A,FALSE,"Summary Financials";"holdco",#N/A,FALSE,"Summary Financials"}</definedName>
    <definedName name="__wrn1_1" localSheetId="17" hidden="1">{"holdco",#N/A,FALSE,"Summary Financials";"holdco",#N/A,FALSE,"Summary Financials"}</definedName>
    <definedName name="__wrn1_1" localSheetId="18" hidden="1">{"holdco",#N/A,FALSE,"Summary Financials";"holdco",#N/A,FALSE,"Summary Financials"}</definedName>
    <definedName name="__wrn1_1" localSheetId="19" hidden="1">{"holdco",#N/A,FALSE,"Summary Financials";"holdco",#N/A,FALSE,"Summary Financials"}</definedName>
    <definedName name="__wrn1_1" hidden="1">{"holdco",#N/A,FALSE,"Summary Financials";"holdco",#N/A,FALSE,"Summary Financials"}</definedName>
    <definedName name="__wrn1_2" localSheetId="12" hidden="1">{"holdco",#N/A,FALSE,"Summary Financials";"holdco",#N/A,FALSE,"Summary Financials"}</definedName>
    <definedName name="__wrn1_2" localSheetId="13" hidden="1">{"holdco",#N/A,FALSE,"Summary Financials";"holdco",#N/A,FALSE,"Summary Financials"}</definedName>
    <definedName name="__wrn1_2" localSheetId="14" hidden="1">{"holdco",#N/A,FALSE,"Summary Financials";"holdco",#N/A,FALSE,"Summary Financials"}</definedName>
    <definedName name="__wrn1_2" localSheetId="15" hidden="1">{"holdco",#N/A,FALSE,"Summary Financials";"holdco",#N/A,FALSE,"Summary Financials"}</definedName>
    <definedName name="__wrn1_2" localSheetId="16" hidden="1">{"holdco",#N/A,FALSE,"Summary Financials";"holdco",#N/A,FALSE,"Summary Financials"}</definedName>
    <definedName name="__wrn1_2" localSheetId="17" hidden="1">{"holdco",#N/A,FALSE,"Summary Financials";"holdco",#N/A,FALSE,"Summary Financials"}</definedName>
    <definedName name="__wrn1_2" localSheetId="18" hidden="1">{"holdco",#N/A,FALSE,"Summary Financials";"holdco",#N/A,FALSE,"Summary Financials"}</definedName>
    <definedName name="__wrn1_2" localSheetId="19" hidden="1">{"holdco",#N/A,FALSE,"Summary Financials";"holdco",#N/A,FALSE,"Summary Financials"}</definedName>
    <definedName name="__wrn1_2" hidden="1">{"holdco",#N/A,FALSE,"Summary Financials";"holdco",#N/A,FALSE,"Summary Financials"}</definedName>
    <definedName name="__wrn1_3" localSheetId="12" hidden="1">{"holdco",#N/A,FALSE,"Summary Financials";"holdco",#N/A,FALSE,"Summary Financials"}</definedName>
    <definedName name="__wrn1_3" localSheetId="13" hidden="1">{"holdco",#N/A,FALSE,"Summary Financials";"holdco",#N/A,FALSE,"Summary Financials"}</definedName>
    <definedName name="__wrn1_3" localSheetId="14" hidden="1">{"holdco",#N/A,FALSE,"Summary Financials";"holdco",#N/A,FALSE,"Summary Financials"}</definedName>
    <definedName name="__wrn1_3" localSheetId="15" hidden="1">{"holdco",#N/A,FALSE,"Summary Financials";"holdco",#N/A,FALSE,"Summary Financials"}</definedName>
    <definedName name="__wrn1_3" localSheetId="16" hidden="1">{"holdco",#N/A,FALSE,"Summary Financials";"holdco",#N/A,FALSE,"Summary Financials"}</definedName>
    <definedName name="__wrn1_3" localSheetId="17" hidden="1">{"holdco",#N/A,FALSE,"Summary Financials";"holdco",#N/A,FALSE,"Summary Financials"}</definedName>
    <definedName name="__wrn1_3" localSheetId="18" hidden="1">{"holdco",#N/A,FALSE,"Summary Financials";"holdco",#N/A,FALSE,"Summary Financials"}</definedName>
    <definedName name="__wrn1_3" localSheetId="19" hidden="1">{"holdco",#N/A,FALSE,"Summary Financials";"holdco",#N/A,FALSE,"Summary Financials"}</definedName>
    <definedName name="__wrn1_3" hidden="1">{"holdco",#N/A,FALSE,"Summary Financials";"holdco",#N/A,FALSE,"Summary Financials"}</definedName>
    <definedName name="__wrn1_4" localSheetId="12" hidden="1">{"holdco",#N/A,FALSE,"Summary Financials";"holdco",#N/A,FALSE,"Summary Financials"}</definedName>
    <definedName name="__wrn1_4" localSheetId="13" hidden="1">{"holdco",#N/A,FALSE,"Summary Financials";"holdco",#N/A,FALSE,"Summary Financials"}</definedName>
    <definedName name="__wrn1_4" localSheetId="14" hidden="1">{"holdco",#N/A,FALSE,"Summary Financials";"holdco",#N/A,FALSE,"Summary Financials"}</definedName>
    <definedName name="__wrn1_4" localSheetId="15" hidden="1">{"holdco",#N/A,FALSE,"Summary Financials";"holdco",#N/A,FALSE,"Summary Financials"}</definedName>
    <definedName name="__wrn1_4" localSheetId="16" hidden="1">{"holdco",#N/A,FALSE,"Summary Financials";"holdco",#N/A,FALSE,"Summary Financials"}</definedName>
    <definedName name="__wrn1_4" localSheetId="17" hidden="1">{"holdco",#N/A,FALSE,"Summary Financials";"holdco",#N/A,FALSE,"Summary Financials"}</definedName>
    <definedName name="__wrn1_4" localSheetId="18" hidden="1">{"holdco",#N/A,FALSE,"Summary Financials";"holdco",#N/A,FALSE,"Summary Financials"}</definedName>
    <definedName name="__wrn1_4" localSheetId="19" hidden="1">{"holdco",#N/A,FALSE,"Summary Financials";"holdco",#N/A,FALSE,"Summary Financials"}</definedName>
    <definedName name="__wrn1_4" hidden="1">{"holdco",#N/A,FALSE,"Summary Financials";"holdco",#N/A,FALSE,"Summary Financials"}</definedName>
    <definedName name="__wrn2" localSheetId="12" hidden="1">{"holdco",#N/A,FALSE,"Summary Financials";"holdco",#N/A,FALSE,"Summary Financials"}</definedName>
    <definedName name="__wrn2" localSheetId="13" hidden="1">{"holdco",#N/A,FALSE,"Summary Financials";"holdco",#N/A,FALSE,"Summary Financials"}</definedName>
    <definedName name="__wrn2" localSheetId="14" hidden="1">{"holdco",#N/A,FALSE,"Summary Financials";"holdco",#N/A,FALSE,"Summary Financials"}</definedName>
    <definedName name="__wrn2" localSheetId="15" hidden="1">{"holdco",#N/A,FALSE,"Summary Financials";"holdco",#N/A,FALSE,"Summary Financials"}</definedName>
    <definedName name="__wrn2" localSheetId="16" hidden="1">{"holdco",#N/A,FALSE,"Summary Financials";"holdco",#N/A,FALSE,"Summary Financials"}</definedName>
    <definedName name="__wrn2" localSheetId="17" hidden="1">{"holdco",#N/A,FALSE,"Summary Financials";"holdco",#N/A,FALSE,"Summary Financials"}</definedName>
    <definedName name="__wrn2" localSheetId="18" hidden="1">{"holdco",#N/A,FALSE,"Summary Financials";"holdco",#N/A,FALSE,"Summary Financials"}</definedName>
    <definedName name="__wrn2" localSheetId="19" hidden="1">{"holdco",#N/A,FALSE,"Summary Financials";"holdco",#N/A,FALSE,"Summary Financials"}</definedName>
    <definedName name="__wrn2" hidden="1">{"holdco",#N/A,FALSE,"Summary Financials";"holdco",#N/A,FALSE,"Summary Financials"}</definedName>
    <definedName name="__wrn2_1" localSheetId="12" hidden="1">{"holdco",#N/A,FALSE,"Summary Financials";"holdco",#N/A,FALSE,"Summary Financials"}</definedName>
    <definedName name="__wrn2_1" localSheetId="13" hidden="1">{"holdco",#N/A,FALSE,"Summary Financials";"holdco",#N/A,FALSE,"Summary Financials"}</definedName>
    <definedName name="__wrn2_1" localSheetId="14" hidden="1">{"holdco",#N/A,FALSE,"Summary Financials";"holdco",#N/A,FALSE,"Summary Financials"}</definedName>
    <definedName name="__wrn2_1" localSheetId="15" hidden="1">{"holdco",#N/A,FALSE,"Summary Financials";"holdco",#N/A,FALSE,"Summary Financials"}</definedName>
    <definedName name="__wrn2_1" localSheetId="16" hidden="1">{"holdco",#N/A,FALSE,"Summary Financials";"holdco",#N/A,FALSE,"Summary Financials"}</definedName>
    <definedName name="__wrn2_1" localSheetId="17" hidden="1">{"holdco",#N/A,FALSE,"Summary Financials";"holdco",#N/A,FALSE,"Summary Financials"}</definedName>
    <definedName name="__wrn2_1" localSheetId="18" hidden="1">{"holdco",#N/A,FALSE,"Summary Financials";"holdco",#N/A,FALSE,"Summary Financials"}</definedName>
    <definedName name="__wrn2_1" localSheetId="19" hidden="1">{"holdco",#N/A,FALSE,"Summary Financials";"holdco",#N/A,FALSE,"Summary Financials"}</definedName>
    <definedName name="__wrn2_1" hidden="1">{"holdco",#N/A,FALSE,"Summary Financials";"holdco",#N/A,FALSE,"Summary Financials"}</definedName>
    <definedName name="__wrn2_2" localSheetId="12" hidden="1">{"holdco",#N/A,FALSE,"Summary Financials";"holdco",#N/A,FALSE,"Summary Financials"}</definedName>
    <definedName name="__wrn2_2" localSheetId="13" hidden="1">{"holdco",#N/A,FALSE,"Summary Financials";"holdco",#N/A,FALSE,"Summary Financials"}</definedName>
    <definedName name="__wrn2_2" localSheetId="14" hidden="1">{"holdco",#N/A,FALSE,"Summary Financials";"holdco",#N/A,FALSE,"Summary Financials"}</definedName>
    <definedName name="__wrn2_2" localSheetId="15" hidden="1">{"holdco",#N/A,FALSE,"Summary Financials";"holdco",#N/A,FALSE,"Summary Financials"}</definedName>
    <definedName name="__wrn2_2" localSheetId="16" hidden="1">{"holdco",#N/A,FALSE,"Summary Financials";"holdco",#N/A,FALSE,"Summary Financials"}</definedName>
    <definedName name="__wrn2_2" localSheetId="17" hidden="1">{"holdco",#N/A,FALSE,"Summary Financials";"holdco",#N/A,FALSE,"Summary Financials"}</definedName>
    <definedName name="__wrn2_2" localSheetId="18" hidden="1">{"holdco",#N/A,FALSE,"Summary Financials";"holdco",#N/A,FALSE,"Summary Financials"}</definedName>
    <definedName name="__wrn2_2" localSheetId="19" hidden="1">{"holdco",#N/A,FALSE,"Summary Financials";"holdco",#N/A,FALSE,"Summary Financials"}</definedName>
    <definedName name="__wrn2_2" hidden="1">{"holdco",#N/A,FALSE,"Summary Financials";"holdco",#N/A,FALSE,"Summary Financials"}</definedName>
    <definedName name="__wrn2_3" localSheetId="12" hidden="1">{"holdco",#N/A,FALSE,"Summary Financials";"holdco",#N/A,FALSE,"Summary Financials"}</definedName>
    <definedName name="__wrn2_3" localSheetId="13" hidden="1">{"holdco",#N/A,FALSE,"Summary Financials";"holdco",#N/A,FALSE,"Summary Financials"}</definedName>
    <definedName name="__wrn2_3" localSheetId="14" hidden="1">{"holdco",#N/A,FALSE,"Summary Financials";"holdco",#N/A,FALSE,"Summary Financials"}</definedName>
    <definedName name="__wrn2_3" localSheetId="15" hidden="1">{"holdco",#N/A,FALSE,"Summary Financials";"holdco",#N/A,FALSE,"Summary Financials"}</definedName>
    <definedName name="__wrn2_3" localSheetId="16" hidden="1">{"holdco",#N/A,FALSE,"Summary Financials";"holdco",#N/A,FALSE,"Summary Financials"}</definedName>
    <definedName name="__wrn2_3" localSheetId="17" hidden="1">{"holdco",#N/A,FALSE,"Summary Financials";"holdco",#N/A,FALSE,"Summary Financials"}</definedName>
    <definedName name="__wrn2_3" localSheetId="18" hidden="1">{"holdco",#N/A,FALSE,"Summary Financials";"holdco",#N/A,FALSE,"Summary Financials"}</definedName>
    <definedName name="__wrn2_3" localSheetId="19" hidden="1">{"holdco",#N/A,FALSE,"Summary Financials";"holdco",#N/A,FALSE,"Summary Financials"}</definedName>
    <definedName name="__wrn2_3" hidden="1">{"holdco",#N/A,FALSE,"Summary Financials";"holdco",#N/A,FALSE,"Summary Financials"}</definedName>
    <definedName name="__wrn2_4" localSheetId="12" hidden="1">{"holdco",#N/A,FALSE,"Summary Financials";"holdco",#N/A,FALSE,"Summary Financials"}</definedName>
    <definedName name="__wrn2_4" localSheetId="13" hidden="1">{"holdco",#N/A,FALSE,"Summary Financials";"holdco",#N/A,FALSE,"Summary Financials"}</definedName>
    <definedName name="__wrn2_4" localSheetId="14" hidden="1">{"holdco",#N/A,FALSE,"Summary Financials";"holdco",#N/A,FALSE,"Summary Financials"}</definedName>
    <definedName name="__wrn2_4" localSheetId="15" hidden="1">{"holdco",#N/A,FALSE,"Summary Financials";"holdco",#N/A,FALSE,"Summary Financials"}</definedName>
    <definedName name="__wrn2_4" localSheetId="16" hidden="1">{"holdco",#N/A,FALSE,"Summary Financials";"holdco",#N/A,FALSE,"Summary Financials"}</definedName>
    <definedName name="__wrn2_4" localSheetId="17" hidden="1">{"holdco",#N/A,FALSE,"Summary Financials";"holdco",#N/A,FALSE,"Summary Financials"}</definedName>
    <definedName name="__wrn2_4" localSheetId="18" hidden="1">{"holdco",#N/A,FALSE,"Summary Financials";"holdco",#N/A,FALSE,"Summary Financials"}</definedName>
    <definedName name="__wrn2_4" localSheetId="19" hidden="1">{"holdco",#N/A,FALSE,"Summary Financials";"holdco",#N/A,FALSE,"Summary Financials"}</definedName>
    <definedName name="__wrn2_4" hidden="1">{"holdco",#N/A,FALSE,"Summary Financials";"holdco",#N/A,FALSE,"Summary Financials"}</definedName>
    <definedName name="__wrn3" localSheetId="12" hidden="1">{"holdco",#N/A,FALSE,"Summary Financials";"holdco",#N/A,FALSE,"Summary Financials"}</definedName>
    <definedName name="__wrn3" localSheetId="13" hidden="1">{"holdco",#N/A,FALSE,"Summary Financials";"holdco",#N/A,FALSE,"Summary Financials"}</definedName>
    <definedName name="__wrn3" localSheetId="14" hidden="1">{"holdco",#N/A,FALSE,"Summary Financials";"holdco",#N/A,FALSE,"Summary Financials"}</definedName>
    <definedName name="__wrn3" localSheetId="15" hidden="1">{"holdco",#N/A,FALSE,"Summary Financials";"holdco",#N/A,FALSE,"Summary Financials"}</definedName>
    <definedName name="__wrn3" localSheetId="16" hidden="1">{"holdco",#N/A,FALSE,"Summary Financials";"holdco",#N/A,FALSE,"Summary Financials"}</definedName>
    <definedName name="__wrn3" localSheetId="17" hidden="1">{"holdco",#N/A,FALSE,"Summary Financials";"holdco",#N/A,FALSE,"Summary Financials"}</definedName>
    <definedName name="__wrn3" localSheetId="18" hidden="1">{"holdco",#N/A,FALSE,"Summary Financials";"holdco",#N/A,FALSE,"Summary Financials"}</definedName>
    <definedName name="__wrn3" localSheetId="19" hidden="1">{"holdco",#N/A,FALSE,"Summary Financials";"holdco",#N/A,FALSE,"Summary Financials"}</definedName>
    <definedName name="__wrn3" hidden="1">{"holdco",#N/A,FALSE,"Summary Financials";"holdco",#N/A,FALSE,"Summary Financials"}</definedName>
    <definedName name="__wrn3_1" localSheetId="12" hidden="1">{"holdco",#N/A,FALSE,"Summary Financials";"holdco",#N/A,FALSE,"Summary Financials"}</definedName>
    <definedName name="__wrn3_1" localSheetId="13" hidden="1">{"holdco",#N/A,FALSE,"Summary Financials";"holdco",#N/A,FALSE,"Summary Financials"}</definedName>
    <definedName name="__wrn3_1" localSheetId="14" hidden="1">{"holdco",#N/A,FALSE,"Summary Financials";"holdco",#N/A,FALSE,"Summary Financials"}</definedName>
    <definedName name="__wrn3_1" localSheetId="15" hidden="1">{"holdco",#N/A,FALSE,"Summary Financials";"holdco",#N/A,FALSE,"Summary Financials"}</definedName>
    <definedName name="__wrn3_1" localSheetId="16" hidden="1">{"holdco",#N/A,FALSE,"Summary Financials";"holdco",#N/A,FALSE,"Summary Financials"}</definedName>
    <definedName name="__wrn3_1" localSheetId="17" hidden="1">{"holdco",#N/A,FALSE,"Summary Financials";"holdco",#N/A,FALSE,"Summary Financials"}</definedName>
    <definedName name="__wrn3_1" localSheetId="18" hidden="1">{"holdco",#N/A,FALSE,"Summary Financials";"holdco",#N/A,FALSE,"Summary Financials"}</definedName>
    <definedName name="__wrn3_1" localSheetId="19" hidden="1">{"holdco",#N/A,FALSE,"Summary Financials";"holdco",#N/A,FALSE,"Summary Financials"}</definedName>
    <definedName name="__wrn3_1" hidden="1">{"holdco",#N/A,FALSE,"Summary Financials";"holdco",#N/A,FALSE,"Summary Financials"}</definedName>
    <definedName name="__wrn3_2" localSheetId="12" hidden="1">{"holdco",#N/A,FALSE,"Summary Financials";"holdco",#N/A,FALSE,"Summary Financials"}</definedName>
    <definedName name="__wrn3_2" localSheetId="13" hidden="1">{"holdco",#N/A,FALSE,"Summary Financials";"holdco",#N/A,FALSE,"Summary Financials"}</definedName>
    <definedName name="__wrn3_2" localSheetId="14" hidden="1">{"holdco",#N/A,FALSE,"Summary Financials";"holdco",#N/A,FALSE,"Summary Financials"}</definedName>
    <definedName name="__wrn3_2" localSheetId="15" hidden="1">{"holdco",#N/A,FALSE,"Summary Financials";"holdco",#N/A,FALSE,"Summary Financials"}</definedName>
    <definedName name="__wrn3_2" localSheetId="16" hidden="1">{"holdco",#N/A,FALSE,"Summary Financials";"holdco",#N/A,FALSE,"Summary Financials"}</definedName>
    <definedName name="__wrn3_2" localSheetId="17" hidden="1">{"holdco",#N/A,FALSE,"Summary Financials";"holdco",#N/A,FALSE,"Summary Financials"}</definedName>
    <definedName name="__wrn3_2" localSheetId="18" hidden="1">{"holdco",#N/A,FALSE,"Summary Financials";"holdco",#N/A,FALSE,"Summary Financials"}</definedName>
    <definedName name="__wrn3_2" localSheetId="19" hidden="1">{"holdco",#N/A,FALSE,"Summary Financials";"holdco",#N/A,FALSE,"Summary Financials"}</definedName>
    <definedName name="__wrn3_2" hidden="1">{"holdco",#N/A,FALSE,"Summary Financials";"holdco",#N/A,FALSE,"Summary Financials"}</definedName>
    <definedName name="__wrn3_3" localSheetId="12" hidden="1">{"holdco",#N/A,FALSE,"Summary Financials";"holdco",#N/A,FALSE,"Summary Financials"}</definedName>
    <definedName name="__wrn3_3" localSheetId="13" hidden="1">{"holdco",#N/A,FALSE,"Summary Financials";"holdco",#N/A,FALSE,"Summary Financials"}</definedName>
    <definedName name="__wrn3_3" localSheetId="14" hidden="1">{"holdco",#N/A,FALSE,"Summary Financials";"holdco",#N/A,FALSE,"Summary Financials"}</definedName>
    <definedName name="__wrn3_3" localSheetId="15" hidden="1">{"holdco",#N/A,FALSE,"Summary Financials";"holdco",#N/A,FALSE,"Summary Financials"}</definedName>
    <definedName name="__wrn3_3" localSheetId="16" hidden="1">{"holdco",#N/A,FALSE,"Summary Financials";"holdco",#N/A,FALSE,"Summary Financials"}</definedName>
    <definedName name="__wrn3_3" localSheetId="17" hidden="1">{"holdco",#N/A,FALSE,"Summary Financials";"holdco",#N/A,FALSE,"Summary Financials"}</definedName>
    <definedName name="__wrn3_3" localSheetId="18" hidden="1">{"holdco",#N/A,FALSE,"Summary Financials";"holdco",#N/A,FALSE,"Summary Financials"}</definedName>
    <definedName name="__wrn3_3" localSheetId="19" hidden="1">{"holdco",#N/A,FALSE,"Summary Financials";"holdco",#N/A,FALSE,"Summary Financials"}</definedName>
    <definedName name="__wrn3_3" hidden="1">{"holdco",#N/A,FALSE,"Summary Financials";"holdco",#N/A,FALSE,"Summary Financials"}</definedName>
    <definedName name="__wrn3_4" localSheetId="12" hidden="1">{"holdco",#N/A,FALSE,"Summary Financials";"holdco",#N/A,FALSE,"Summary Financials"}</definedName>
    <definedName name="__wrn3_4" localSheetId="13" hidden="1">{"holdco",#N/A,FALSE,"Summary Financials";"holdco",#N/A,FALSE,"Summary Financials"}</definedName>
    <definedName name="__wrn3_4" localSheetId="14" hidden="1">{"holdco",#N/A,FALSE,"Summary Financials";"holdco",#N/A,FALSE,"Summary Financials"}</definedName>
    <definedName name="__wrn3_4" localSheetId="15" hidden="1">{"holdco",#N/A,FALSE,"Summary Financials";"holdco",#N/A,FALSE,"Summary Financials"}</definedName>
    <definedName name="__wrn3_4" localSheetId="16" hidden="1">{"holdco",#N/A,FALSE,"Summary Financials";"holdco",#N/A,FALSE,"Summary Financials"}</definedName>
    <definedName name="__wrn3_4" localSheetId="17" hidden="1">{"holdco",#N/A,FALSE,"Summary Financials";"holdco",#N/A,FALSE,"Summary Financials"}</definedName>
    <definedName name="__wrn3_4" localSheetId="18" hidden="1">{"holdco",#N/A,FALSE,"Summary Financials";"holdco",#N/A,FALSE,"Summary Financials"}</definedName>
    <definedName name="__wrn3_4" localSheetId="19" hidden="1">{"holdco",#N/A,FALSE,"Summary Financials";"holdco",#N/A,FALSE,"Summary Financials"}</definedName>
    <definedName name="__wrn3_4" hidden="1">{"holdco",#N/A,FALSE,"Summary Financials";"holdco",#N/A,FALSE,"Summary Financials"}</definedName>
    <definedName name="__wrn7" localSheetId="12" hidden="1">{"Model Summary",#N/A,FALSE,"Print Chart";"Holdco",#N/A,FALSE,"Print Chart";"Genco",#N/A,FALSE,"Print Chart";"Servco",#N/A,FALSE,"Print Chart";"Genco_Detail",#N/A,FALSE,"Summary Financials";"Servco_Detail",#N/A,FALSE,"Summary Financials"}</definedName>
    <definedName name="__wrn7" localSheetId="13" hidden="1">{"Model Summary",#N/A,FALSE,"Print Chart";"Holdco",#N/A,FALSE,"Print Chart";"Genco",#N/A,FALSE,"Print Chart";"Servco",#N/A,FALSE,"Print Chart";"Genco_Detail",#N/A,FALSE,"Summary Financials";"Servco_Detail",#N/A,FALSE,"Summary Financials"}</definedName>
    <definedName name="__wrn7" localSheetId="14" hidden="1">{"Model Summary",#N/A,FALSE,"Print Chart";"Holdco",#N/A,FALSE,"Print Chart";"Genco",#N/A,FALSE,"Print Chart";"Servco",#N/A,FALSE,"Print Chart";"Genco_Detail",#N/A,FALSE,"Summary Financials";"Servco_Detail",#N/A,FALSE,"Summary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localSheetId="16" hidden="1">{"Model Summary",#N/A,FALSE,"Print Chart";"Holdco",#N/A,FALSE,"Print Chart";"Genco",#N/A,FALSE,"Print Chart";"Servco",#N/A,FALSE,"Print Chart";"Genco_Detail",#N/A,FALSE,"Summary Financials";"Servco_Detail",#N/A,FALSE,"Summary Financials"}</definedName>
    <definedName name="__wrn7" localSheetId="17" hidden="1">{"Model Summary",#N/A,FALSE,"Print Chart";"Holdco",#N/A,FALSE,"Print Chart";"Genco",#N/A,FALSE,"Print Chart";"Servco",#N/A,FALSE,"Print Chart";"Genco_Detail",#N/A,FALSE,"Summary Financials";"Servco_Detail",#N/A,FALSE,"Summary Financials"}</definedName>
    <definedName name="__wrn7" localSheetId="18" hidden="1">{"Model Summary",#N/A,FALSE,"Print Chart";"Holdco",#N/A,FALSE,"Print Chart";"Genco",#N/A,FALSE,"Print Chart";"Servco",#N/A,FALSE,"Print Chart";"Genco_Detail",#N/A,FALSE,"Summary Financials";"Servco_Detail",#N/A,FALSE,"Summary Financials"}</definedName>
    <definedName name="__wrn7" localSheetId="19"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7_1" localSheetId="12" hidden="1">{"Model Summary",#N/A,FALSE,"Print Chart";"Holdco",#N/A,FALSE,"Print Chart";"Genco",#N/A,FALSE,"Print Chart";"Servco",#N/A,FALSE,"Print Chart";"Genco_Detail",#N/A,FALSE,"Summary Financials";"Servco_Detail",#N/A,FALSE,"Summary Financials"}</definedName>
    <definedName name="__wrn7_1" localSheetId="13" hidden="1">{"Model Summary",#N/A,FALSE,"Print Chart";"Holdco",#N/A,FALSE,"Print Chart";"Genco",#N/A,FALSE,"Print Chart";"Servco",#N/A,FALSE,"Print Chart";"Genco_Detail",#N/A,FALSE,"Summary Financials";"Servco_Detail",#N/A,FALSE,"Summary Financials"}</definedName>
    <definedName name="__wrn7_1" localSheetId="14" hidden="1">{"Model Summary",#N/A,FALSE,"Print Chart";"Holdco",#N/A,FALSE,"Print Chart";"Genco",#N/A,FALSE,"Print Chart";"Servco",#N/A,FALSE,"Print Chart";"Genco_Detail",#N/A,FALSE,"Summary Financials";"Servco_Detail",#N/A,FALSE,"Summary Financials"}</definedName>
    <definedName name="__wrn7_1" localSheetId="15" hidden="1">{"Model Summary",#N/A,FALSE,"Print Chart";"Holdco",#N/A,FALSE,"Print Chart";"Genco",#N/A,FALSE,"Print Chart";"Servco",#N/A,FALSE,"Print Chart";"Genco_Detail",#N/A,FALSE,"Summary Financials";"Servco_Detail",#N/A,FALSE,"Summary Financials"}</definedName>
    <definedName name="__wrn7_1" localSheetId="16" hidden="1">{"Model Summary",#N/A,FALSE,"Print Chart";"Holdco",#N/A,FALSE,"Print Chart";"Genco",#N/A,FALSE,"Print Chart";"Servco",#N/A,FALSE,"Print Chart";"Genco_Detail",#N/A,FALSE,"Summary Financials";"Servco_Detail",#N/A,FALSE,"Summary Financials"}</definedName>
    <definedName name="__wrn7_1" localSheetId="17" hidden="1">{"Model Summary",#N/A,FALSE,"Print Chart";"Holdco",#N/A,FALSE,"Print Chart";"Genco",#N/A,FALSE,"Print Chart";"Servco",#N/A,FALSE,"Print Chart";"Genco_Detail",#N/A,FALSE,"Summary Financials";"Servco_Detail",#N/A,FALSE,"Summary Financials"}</definedName>
    <definedName name="__wrn7_1" localSheetId="18" hidden="1">{"Model Summary",#N/A,FALSE,"Print Chart";"Holdco",#N/A,FALSE,"Print Chart";"Genco",#N/A,FALSE,"Print Chart";"Servco",#N/A,FALSE,"Print Chart";"Genco_Detail",#N/A,FALSE,"Summary Financials";"Servco_Detail",#N/A,FALSE,"Summary Financials"}</definedName>
    <definedName name="__wrn7_1" localSheetId="19" hidden="1">{"Model Summary",#N/A,FALSE,"Print Chart";"Holdco",#N/A,FALSE,"Print Chart";"Genco",#N/A,FALSE,"Print Chart";"Servco",#N/A,FALSE,"Print Chart";"Genco_Detail",#N/A,FALSE,"Summary Financials";"Servco_Detail",#N/A,FALSE,"Summary Financials"}</definedName>
    <definedName name="__wrn7_1" hidden="1">{"Model Summary",#N/A,FALSE,"Print Chart";"Holdco",#N/A,FALSE,"Print Chart";"Genco",#N/A,FALSE,"Print Chart";"Servco",#N/A,FALSE,"Print Chart";"Genco_Detail",#N/A,FALSE,"Summary Financials";"Servco_Detail",#N/A,FALSE,"Summary Financials"}</definedName>
    <definedName name="__wrn7_2" localSheetId="12" hidden="1">{"Model Summary",#N/A,FALSE,"Print Chart";"Holdco",#N/A,FALSE,"Print Chart";"Genco",#N/A,FALSE,"Print Chart";"Servco",#N/A,FALSE,"Print Chart";"Genco_Detail",#N/A,FALSE,"Summary Financials";"Servco_Detail",#N/A,FALSE,"Summary Financials"}</definedName>
    <definedName name="__wrn7_2" localSheetId="13" hidden="1">{"Model Summary",#N/A,FALSE,"Print Chart";"Holdco",#N/A,FALSE,"Print Chart";"Genco",#N/A,FALSE,"Print Chart";"Servco",#N/A,FALSE,"Print Chart";"Genco_Detail",#N/A,FALSE,"Summary Financials";"Servco_Detail",#N/A,FALSE,"Summary Financials"}</definedName>
    <definedName name="__wrn7_2" localSheetId="14" hidden="1">{"Model Summary",#N/A,FALSE,"Print Chart";"Holdco",#N/A,FALSE,"Print Chart";"Genco",#N/A,FALSE,"Print Chart";"Servco",#N/A,FALSE,"Print Chart";"Genco_Detail",#N/A,FALSE,"Summary Financials";"Servco_Detail",#N/A,FALSE,"Summary Financials"}</definedName>
    <definedName name="__wrn7_2" localSheetId="15" hidden="1">{"Model Summary",#N/A,FALSE,"Print Chart";"Holdco",#N/A,FALSE,"Print Chart";"Genco",#N/A,FALSE,"Print Chart";"Servco",#N/A,FALSE,"Print Chart";"Genco_Detail",#N/A,FALSE,"Summary Financials";"Servco_Detail",#N/A,FALSE,"Summary Financials"}</definedName>
    <definedName name="__wrn7_2" localSheetId="16" hidden="1">{"Model Summary",#N/A,FALSE,"Print Chart";"Holdco",#N/A,FALSE,"Print Chart";"Genco",#N/A,FALSE,"Print Chart";"Servco",#N/A,FALSE,"Print Chart";"Genco_Detail",#N/A,FALSE,"Summary Financials";"Servco_Detail",#N/A,FALSE,"Summary Financials"}</definedName>
    <definedName name="__wrn7_2" localSheetId="17" hidden="1">{"Model Summary",#N/A,FALSE,"Print Chart";"Holdco",#N/A,FALSE,"Print Chart";"Genco",#N/A,FALSE,"Print Chart";"Servco",#N/A,FALSE,"Print Chart";"Genco_Detail",#N/A,FALSE,"Summary Financials";"Servco_Detail",#N/A,FALSE,"Summary Financials"}</definedName>
    <definedName name="__wrn7_2" localSheetId="18" hidden="1">{"Model Summary",#N/A,FALSE,"Print Chart";"Holdco",#N/A,FALSE,"Print Chart";"Genco",#N/A,FALSE,"Print Chart";"Servco",#N/A,FALSE,"Print Chart";"Genco_Detail",#N/A,FALSE,"Summary Financials";"Servco_Detail",#N/A,FALSE,"Summary Financials"}</definedName>
    <definedName name="__wrn7_2" localSheetId="19" hidden="1">{"Model Summary",#N/A,FALSE,"Print Chart";"Holdco",#N/A,FALSE,"Print Chart";"Genco",#N/A,FALSE,"Print Chart";"Servco",#N/A,FALSE,"Print Chart";"Genco_Detail",#N/A,FALSE,"Summary Financials";"Servco_Detail",#N/A,FALSE,"Summary Financials"}</definedName>
    <definedName name="__wrn7_2" hidden="1">{"Model Summary",#N/A,FALSE,"Print Chart";"Holdco",#N/A,FALSE,"Print Chart";"Genco",#N/A,FALSE,"Print Chart";"Servco",#N/A,FALSE,"Print Chart";"Genco_Detail",#N/A,FALSE,"Summary Financials";"Servco_Detail",#N/A,FALSE,"Summary Financials"}</definedName>
    <definedName name="__wrn7_3" localSheetId="12" hidden="1">{"Model Summary",#N/A,FALSE,"Print Chart";"Holdco",#N/A,FALSE,"Print Chart";"Genco",#N/A,FALSE,"Print Chart";"Servco",#N/A,FALSE,"Print Chart";"Genco_Detail",#N/A,FALSE,"Summary Financials";"Servco_Detail",#N/A,FALSE,"Summary Financials"}</definedName>
    <definedName name="__wrn7_3" localSheetId="13" hidden="1">{"Model Summary",#N/A,FALSE,"Print Chart";"Holdco",#N/A,FALSE,"Print Chart";"Genco",#N/A,FALSE,"Print Chart";"Servco",#N/A,FALSE,"Print Chart";"Genco_Detail",#N/A,FALSE,"Summary Financials";"Servco_Detail",#N/A,FALSE,"Summary Financials"}</definedName>
    <definedName name="__wrn7_3" localSheetId="14" hidden="1">{"Model Summary",#N/A,FALSE,"Print Chart";"Holdco",#N/A,FALSE,"Print Chart";"Genco",#N/A,FALSE,"Print Chart";"Servco",#N/A,FALSE,"Print Chart";"Genco_Detail",#N/A,FALSE,"Summary Financials";"Servco_Detail",#N/A,FALSE,"Summary Financials"}</definedName>
    <definedName name="__wrn7_3" localSheetId="15" hidden="1">{"Model Summary",#N/A,FALSE,"Print Chart";"Holdco",#N/A,FALSE,"Print Chart";"Genco",#N/A,FALSE,"Print Chart";"Servco",#N/A,FALSE,"Print Chart";"Genco_Detail",#N/A,FALSE,"Summary Financials";"Servco_Detail",#N/A,FALSE,"Summary Financials"}</definedName>
    <definedName name="__wrn7_3" localSheetId="16" hidden="1">{"Model Summary",#N/A,FALSE,"Print Chart";"Holdco",#N/A,FALSE,"Print Chart";"Genco",#N/A,FALSE,"Print Chart";"Servco",#N/A,FALSE,"Print Chart";"Genco_Detail",#N/A,FALSE,"Summary Financials";"Servco_Detail",#N/A,FALSE,"Summary Financials"}</definedName>
    <definedName name="__wrn7_3" localSheetId="17" hidden="1">{"Model Summary",#N/A,FALSE,"Print Chart";"Holdco",#N/A,FALSE,"Print Chart";"Genco",#N/A,FALSE,"Print Chart";"Servco",#N/A,FALSE,"Print Chart";"Genco_Detail",#N/A,FALSE,"Summary Financials";"Servco_Detail",#N/A,FALSE,"Summary Financials"}</definedName>
    <definedName name="__wrn7_3" localSheetId="18" hidden="1">{"Model Summary",#N/A,FALSE,"Print Chart";"Holdco",#N/A,FALSE,"Print Chart";"Genco",#N/A,FALSE,"Print Chart";"Servco",#N/A,FALSE,"Print Chart";"Genco_Detail",#N/A,FALSE,"Summary Financials";"Servco_Detail",#N/A,FALSE,"Summary Financials"}</definedName>
    <definedName name="__wrn7_3" localSheetId="19" hidden="1">{"Model Summary",#N/A,FALSE,"Print Chart";"Holdco",#N/A,FALSE,"Print Chart";"Genco",#N/A,FALSE,"Print Chart";"Servco",#N/A,FALSE,"Print Chart";"Genco_Detail",#N/A,FALSE,"Summary Financials";"Servco_Detail",#N/A,FALSE,"Summary Financials"}</definedName>
    <definedName name="__wrn7_3" hidden="1">{"Model Summary",#N/A,FALSE,"Print Chart";"Holdco",#N/A,FALSE,"Print Chart";"Genco",#N/A,FALSE,"Print Chart";"Servco",#N/A,FALSE,"Print Chart";"Genco_Detail",#N/A,FALSE,"Summary Financials";"Servco_Detail",#N/A,FALSE,"Summary Financials"}</definedName>
    <definedName name="__wrn7_4" localSheetId="12" hidden="1">{"Model Summary",#N/A,FALSE,"Print Chart";"Holdco",#N/A,FALSE,"Print Chart";"Genco",#N/A,FALSE,"Print Chart";"Servco",#N/A,FALSE,"Print Chart";"Genco_Detail",#N/A,FALSE,"Summary Financials";"Servco_Detail",#N/A,FALSE,"Summary Financials"}</definedName>
    <definedName name="__wrn7_4" localSheetId="13" hidden="1">{"Model Summary",#N/A,FALSE,"Print Chart";"Holdco",#N/A,FALSE,"Print Chart";"Genco",#N/A,FALSE,"Print Chart";"Servco",#N/A,FALSE,"Print Chart";"Genco_Detail",#N/A,FALSE,"Summary Financials";"Servco_Detail",#N/A,FALSE,"Summary Financials"}</definedName>
    <definedName name="__wrn7_4" localSheetId="14" hidden="1">{"Model Summary",#N/A,FALSE,"Print Chart";"Holdco",#N/A,FALSE,"Print Chart";"Genco",#N/A,FALSE,"Print Chart";"Servco",#N/A,FALSE,"Print Chart";"Genco_Detail",#N/A,FALSE,"Summary Financials";"Servco_Detail",#N/A,FALSE,"Summary Financials"}</definedName>
    <definedName name="__wrn7_4" localSheetId="15" hidden="1">{"Model Summary",#N/A,FALSE,"Print Chart";"Holdco",#N/A,FALSE,"Print Chart";"Genco",#N/A,FALSE,"Print Chart";"Servco",#N/A,FALSE,"Print Chart";"Genco_Detail",#N/A,FALSE,"Summary Financials";"Servco_Detail",#N/A,FALSE,"Summary Financials"}</definedName>
    <definedName name="__wrn7_4" localSheetId="16" hidden="1">{"Model Summary",#N/A,FALSE,"Print Chart";"Holdco",#N/A,FALSE,"Print Chart";"Genco",#N/A,FALSE,"Print Chart";"Servco",#N/A,FALSE,"Print Chart";"Genco_Detail",#N/A,FALSE,"Summary Financials";"Servco_Detail",#N/A,FALSE,"Summary Financials"}</definedName>
    <definedName name="__wrn7_4" localSheetId="17" hidden="1">{"Model Summary",#N/A,FALSE,"Print Chart";"Holdco",#N/A,FALSE,"Print Chart";"Genco",#N/A,FALSE,"Print Chart";"Servco",#N/A,FALSE,"Print Chart";"Genco_Detail",#N/A,FALSE,"Summary Financials";"Servco_Detail",#N/A,FALSE,"Summary Financials"}</definedName>
    <definedName name="__wrn7_4" localSheetId="18" hidden="1">{"Model Summary",#N/A,FALSE,"Print Chart";"Holdco",#N/A,FALSE,"Print Chart";"Genco",#N/A,FALSE,"Print Chart";"Servco",#N/A,FALSE,"Print Chart";"Genco_Detail",#N/A,FALSE,"Summary Financials";"Servco_Detail",#N/A,FALSE,"Summary Financials"}</definedName>
    <definedName name="__wrn7_4" localSheetId="19" hidden="1">{"Model Summary",#N/A,FALSE,"Print Chart";"Holdco",#N/A,FALSE,"Print Chart";"Genco",#N/A,FALSE,"Print Chart";"Servco",#N/A,FALSE,"Print Chart";"Genco_Detail",#N/A,FALSE,"Summary Financials";"Servco_Detail",#N/A,FALSE,"Summary Financials"}</definedName>
    <definedName name="__wrn7_4" hidden="1">{"Model Summary",#N/A,FALSE,"Print Chart";"Holdco",#N/A,FALSE,"Print Chart";"Genco",#N/A,FALSE,"Print Chart";"Servco",#N/A,FALSE,"Print Chart";"Genco_Detail",#N/A,FALSE,"Summary Financials";"Servco_Detail",#N/A,FALSE,"Summary Financials"}</definedName>
    <definedName name="__wrn8" localSheetId="12" hidden="1">{"holdco",#N/A,FALSE,"Summary Financials";"holdco",#N/A,FALSE,"Summary Financials"}</definedName>
    <definedName name="__wrn8" localSheetId="13" hidden="1">{"holdco",#N/A,FALSE,"Summary Financials";"holdco",#N/A,FALSE,"Summary Financials"}</definedName>
    <definedName name="__wrn8" localSheetId="14" hidden="1">{"holdco",#N/A,FALSE,"Summary Financials";"holdco",#N/A,FALSE,"Summary Financials"}</definedName>
    <definedName name="__wrn8" localSheetId="15" hidden="1">{"holdco",#N/A,FALSE,"Summary Financials";"holdco",#N/A,FALSE,"Summary Financials"}</definedName>
    <definedName name="__wrn8" localSheetId="16" hidden="1">{"holdco",#N/A,FALSE,"Summary Financials";"holdco",#N/A,FALSE,"Summary Financials"}</definedName>
    <definedName name="__wrn8" localSheetId="17" hidden="1">{"holdco",#N/A,FALSE,"Summary Financials";"holdco",#N/A,FALSE,"Summary Financials"}</definedName>
    <definedName name="__wrn8" localSheetId="18" hidden="1">{"holdco",#N/A,FALSE,"Summary Financials";"holdco",#N/A,FALSE,"Summary Financials"}</definedName>
    <definedName name="__wrn8" localSheetId="19" hidden="1">{"holdco",#N/A,FALSE,"Summary Financials";"holdco",#N/A,FALSE,"Summary Financials"}</definedName>
    <definedName name="__wrn8" hidden="1">{"holdco",#N/A,FALSE,"Summary Financials";"holdco",#N/A,FALSE,"Summary Financials"}</definedName>
    <definedName name="__wrn8_1" localSheetId="12" hidden="1">{"holdco",#N/A,FALSE,"Summary Financials";"holdco",#N/A,FALSE,"Summary Financials"}</definedName>
    <definedName name="__wrn8_1" localSheetId="13" hidden="1">{"holdco",#N/A,FALSE,"Summary Financials";"holdco",#N/A,FALSE,"Summary Financials"}</definedName>
    <definedName name="__wrn8_1" localSheetId="14" hidden="1">{"holdco",#N/A,FALSE,"Summary Financials";"holdco",#N/A,FALSE,"Summary Financials"}</definedName>
    <definedName name="__wrn8_1" localSheetId="15" hidden="1">{"holdco",#N/A,FALSE,"Summary Financials";"holdco",#N/A,FALSE,"Summary Financials"}</definedName>
    <definedName name="__wrn8_1" localSheetId="16" hidden="1">{"holdco",#N/A,FALSE,"Summary Financials";"holdco",#N/A,FALSE,"Summary Financials"}</definedName>
    <definedName name="__wrn8_1" localSheetId="17" hidden="1">{"holdco",#N/A,FALSE,"Summary Financials";"holdco",#N/A,FALSE,"Summary Financials"}</definedName>
    <definedName name="__wrn8_1" localSheetId="18" hidden="1">{"holdco",#N/A,FALSE,"Summary Financials";"holdco",#N/A,FALSE,"Summary Financials"}</definedName>
    <definedName name="__wrn8_1" localSheetId="19" hidden="1">{"holdco",#N/A,FALSE,"Summary Financials";"holdco",#N/A,FALSE,"Summary Financials"}</definedName>
    <definedName name="__wrn8_1" hidden="1">{"holdco",#N/A,FALSE,"Summary Financials";"holdco",#N/A,FALSE,"Summary Financials"}</definedName>
    <definedName name="__wrn8_2" localSheetId="12" hidden="1">{"holdco",#N/A,FALSE,"Summary Financials";"holdco",#N/A,FALSE,"Summary Financials"}</definedName>
    <definedName name="__wrn8_2" localSheetId="13" hidden="1">{"holdco",#N/A,FALSE,"Summary Financials";"holdco",#N/A,FALSE,"Summary Financials"}</definedName>
    <definedName name="__wrn8_2" localSheetId="14" hidden="1">{"holdco",#N/A,FALSE,"Summary Financials";"holdco",#N/A,FALSE,"Summary Financials"}</definedName>
    <definedName name="__wrn8_2" localSheetId="15" hidden="1">{"holdco",#N/A,FALSE,"Summary Financials";"holdco",#N/A,FALSE,"Summary Financials"}</definedName>
    <definedName name="__wrn8_2" localSheetId="16" hidden="1">{"holdco",#N/A,FALSE,"Summary Financials";"holdco",#N/A,FALSE,"Summary Financials"}</definedName>
    <definedName name="__wrn8_2" localSheetId="17" hidden="1">{"holdco",#N/A,FALSE,"Summary Financials";"holdco",#N/A,FALSE,"Summary Financials"}</definedName>
    <definedName name="__wrn8_2" localSheetId="18" hidden="1">{"holdco",#N/A,FALSE,"Summary Financials";"holdco",#N/A,FALSE,"Summary Financials"}</definedName>
    <definedName name="__wrn8_2" localSheetId="19" hidden="1">{"holdco",#N/A,FALSE,"Summary Financials";"holdco",#N/A,FALSE,"Summary Financials"}</definedName>
    <definedName name="__wrn8_2" hidden="1">{"holdco",#N/A,FALSE,"Summary Financials";"holdco",#N/A,FALSE,"Summary Financials"}</definedName>
    <definedName name="__wrn8_3" localSheetId="12" hidden="1">{"holdco",#N/A,FALSE,"Summary Financials";"holdco",#N/A,FALSE,"Summary Financials"}</definedName>
    <definedName name="__wrn8_3" localSheetId="13" hidden="1">{"holdco",#N/A,FALSE,"Summary Financials";"holdco",#N/A,FALSE,"Summary Financials"}</definedName>
    <definedName name="__wrn8_3" localSheetId="14" hidden="1">{"holdco",#N/A,FALSE,"Summary Financials";"holdco",#N/A,FALSE,"Summary Financials"}</definedName>
    <definedName name="__wrn8_3" localSheetId="15" hidden="1">{"holdco",#N/A,FALSE,"Summary Financials";"holdco",#N/A,FALSE,"Summary Financials"}</definedName>
    <definedName name="__wrn8_3" localSheetId="16" hidden="1">{"holdco",#N/A,FALSE,"Summary Financials";"holdco",#N/A,FALSE,"Summary Financials"}</definedName>
    <definedName name="__wrn8_3" localSheetId="17" hidden="1">{"holdco",#N/A,FALSE,"Summary Financials";"holdco",#N/A,FALSE,"Summary Financials"}</definedName>
    <definedName name="__wrn8_3" localSheetId="18" hidden="1">{"holdco",#N/A,FALSE,"Summary Financials";"holdco",#N/A,FALSE,"Summary Financials"}</definedName>
    <definedName name="__wrn8_3" localSheetId="19" hidden="1">{"holdco",#N/A,FALSE,"Summary Financials";"holdco",#N/A,FALSE,"Summary Financials"}</definedName>
    <definedName name="__wrn8_3" hidden="1">{"holdco",#N/A,FALSE,"Summary Financials";"holdco",#N/A,FALSE,"Summary Financials"}</definedName>
    <definedName name="__wrn8_4" localSheetId="12" hidden="1">{"holdco",#N/A,FALSE,"Summary Financials";"holdco",#N/A,FALSE,"Summary Financials"}</definedName>
    <definedName name="__wrn8_4" localSheetId="13" hidden="1">{"holdco",#N/A,FALSE,"Summary Financials";"holdco",#N/A,FALSE,"Summary Financials"}</definedName>
    <definedName name="__wrn8_4" localSheetId="14" hidden="1">{"holdco",#N/A,FALSE,"Summary Financials";"holdco",#N/A,FALSE,"Summary Financials"}</definedName>
    <definedName name="__wrn8_4" localSheetId="15" hidden="1">{"holdco",#N/A,FALSE,"Summary Financials";"holdco",#N/A,FALSE,"Summary Financials"}</definedName>
    <definedName name="__wrn8_4" localSheetId="16" hidden="1">{"holdco",#N/A,FALSE,"Summary Financials";"holdco",#N/A,FALSE,"Summary Financials"}</definedName>
    <definedName name="__wrn8_4" localSheetId="17" hidden="1">{"holdco",#N/A,FALSE,"Summary Financials";"holdco",#N/A,FALSE,"Summary Financials"}</definedName>
    <definedName name="__wrn8_4" localSheetId="18" hidden="1">{"holdco",#N/A,FALSE,"Summary Financials";"holdco",#N/A,FALSE,"Summary Financials"}</definedName>
    <definedName name="__wrn8_4" localSheetId="19" hidden="1">{"holdco",#N/A,FALSE,"Summary Financials";"holdco",#N/A,FALSE,"Summary Financials"}</definedName>
    <definedName name="__wrn8_4" hidden="1">{"holdco",#N/A,FALSE,"Summary Financials";"holdco",#N/A,FALSE,"Summary Financials"}</definedName>
    <definedName name="_139__123Graph_LBL_DCHART_3" localSheetId="14" hidden="1">#REF!</definedName>
    <definedName name="_139__123Graph_LBL_DCHART_3" localSheetId="19" hidden="1">#REF!</definedName>
    <definedName name="_139__123Graph_LBL_DCHART_3" hidden="1">[2]Graphs!$D$59:$D$59</definedName>
    <definedName name="_142__123Graph_LBL_FCHART_1" localSheetId="14" hidden="1">#REF!</definedName>
    <definedName name="_142__123Graph_LBL_FCHART_1" localSheetId="19" hidden="1">#REF!</definedName>
    <definedName name="_142__123Graph_LBL_FCHART_1" hidden="1">[2]Graphs!$G$59:$G$59</definedName>
    <definedName name="_143__123Graph_LBL_FCHART_3" localSheetId="14" hidden="1">#REF!</definedName>
    <definedName name="_143__123Graph_LBL_FCHART_3" localSheetId="19" hidden="1">#REF!</definedName>
    <definedName name="_143__123Graph_LBL_FCHART_3" hidden="1">[2]Graphs!$G$59:$G$59</definedName>
    <definedName name="_33__123Graph_LBL_ECHART_3" localSheetId="14" hidden="1">#REF!</definedName>
    <definedName name="_33__123Graph_LBL_ECHART_3" localSheetId="19" hidden="1">#REF!</definedName>
    <definedName name="_33__123Graph_LBL_ECHART_3" hidden="1">[2]Graphs!$F$59:$F$59</definedName>
    <definedName name="_34__123Graph_LBL_FCHART_1" localSheetId="14" hidden="1">#REF!</definedName>
    <definedName name="_34__123Graph_LBL_FCHART_1" localSheetId="19" hidden="1">#REF!</definedName>
    <definedName name="_34__123Graph_LBL_FCHART_1" hidden="1">[2]Graphs!$G$59:$G$59</definedName>
    <definedName name="_35__123Graph_LBL_FCHART_3" localSheetId="14" hidden="1">#REF!</definedName>
    <definedName name="_35__123Graph_LBL_FCHART_3" localSheetId="19" hidden="1">#REF!</definedName>
    <definedName name="_35__123Graph_LBL_FCHART_3" hidden="1">[2]Graphs!$G$59:$G$59</definedName>
    <definedName name="_49__123Graph_LBL_FCHART_1" localSheetId="14" hidden="1">#REF!</definedName>
    <definedName name="_49__123Graph_LBL_FCHART_1" localSheetId="19" hidden="1">#REF!</definedName>
    <definedName name="_49__123Graph_LBL_FCHART_1" hidden="1">[2]Graphs!$G$59:$G$59</definedName>
    <definedName name="_AtRisk_FitDataRange_FIT_1011A_FBAE" localSheetId="12" hidden="1">#REF!</definedName>
    <definedName name="_AtRisk_FitDataRange_FIT_1011A_FBAE" localSheetId="13" hidden="1">#REF!</definedName>
    <definedName name="_AtRisk_FitDataRange_FIT_1011A_FBAE" localSheetId="14" hidden="1">#REF!</definedName>
    <definedName name="_AtRisk_FitDataRange_FIT_1011A_FBAE" localSheetId="15" hidden="1">#REF!</definedName>
    <definedName name="_AtRisk_FitDataRange_FIT_1011A_FBAE" localSheetId="16" hidden="1">#REF!</definedName>
    <definedName name="_AtRisk_FitDataRange_FIT_1011A_FBAE" localSheetId="17" hidden="1">#REF!</definedName>
    <definedName name="_AtRisk_FitDataRange_FIT_1011A_FBAE" localSheetId="18" hidden="1">#REF!</definedName>
    <definedName name="_AtRisk_FitDataRange_FIT_1011A_FBAE" localSheetId="19" hidden="1">#REF!</definedName>
    <definedName name="_AtRisk_FitDataRange_FIT_1011A_FBAE" hidden="1">#REF!</definedName>
    <definedName name="_AtRisk_FitDataRange_FIT_17E8C_20BD8" localSheetId="12" hidden="1">#REF!</definedName>
    <definedName name="_AtRisk_FitDataRange_FIT_17E8C_20BD8" localSheetId="13" hidden="1">#REF!</definedName>
    <definedName name="_AtRisk_FitDataRange_FIT_17E8C_20BD8" localSheetId="15" hidden="1">#REF!</definedName>
    <definedName name="_AtRisk_FitDataRange_FIT_17E8C_20BD8" localSheetId="16" hidden="1">#REF!</definedName>
    <definedName name="_AtRisk_FitDataRange_FIT_17E8C_20BD8" localSheetId="17" hidden="1">#REF!</definedName>
    <definedName name="_AtRisk_FitDataRange_FIT_17E8C_20BD8" localSheetId="18" hidden="1">#REF!</definedName>
    <definedName name="_AtRisk_FitDataRange_FIT_17E8C_20BD8" hidden="1">#REF!</definedName>
    <definedName name="_AtRisk_FitDataRange_FIT_1DEB0_6DB18" localSheetId="12" hidden="1">#REF!</definedName>
    <definedName name="_AtRisk_FitDataRange_FIT_1DEB0_6DB18" localSheetId="13" hidden="1">#REF!</definedName>
    <definedName name="_AtRisk_FitDataRange_FIT_1DEB0_6DB18" localSheetId="15" hidden="1">#REF!</definedName>
    <definedName name="_AtRisk_FitDataRange_FIT_1DEB0_6DB18" localSheetId="16" hidden="1">#REF!</definedName>
    <definedName name="_AtRisk_FitDataRange_FIT_1DEB0_6DB18" localSheetId="17" hidden="1">#REF!</definedName>
    <definedName name="_AtRisk_FitDataRange_FIT_1DEB0_6DB18" localSheetId="18" hidden="1">#REF!</definedName>
    <definedName name="_AtRisk_FitDataRange_FIT_1DEB0_6DB18" hidden="1">#REF!</definedName>
    <definedName name="_AtRisk_FitDataRange_FIT_2280B_45A39" localSheetId="14" hidden="1">#REF!</definedName>
    <definedName name="_AtRisk_FitDataRange_FIT_2280B_45A39" localSheetId="19" hidden="1">#REF!</definedName>
    <definedName name="_AtRisk_FitDataRange_FIT_2280B_45A39" hidden="1">'[3]8. Model G '!#REF!</definedName>
    <definedName name="_AtRisk_FitDataRange_FIT_323D9_6FBA6" localSheetId="12" hidden="1">#REF!</definedName>
    <definedName name="_AtRisk_FitDataRange_FIT_323D9_6FBA6" localSheetId="13" hidden="1">#REF!</definedName>
    <definedName name="_AtRisk_FitDataRange_FIT_323D9_6FBA6" localSheetId="15" hidden="1">#REF!</definedName>
    <definedName name="_AtRisk_FitDataRange_FIT_323D9_6FBA6" localSheetId="16" hidden="1">#REF!</definedName>
    <definedName name="_AtRisk_FitDataRange_FIT_323D9_6FBA6" localSheetId="17" hidden="1">#REF!</definedName>
    <definedName name="_AtRisk_FitDataRange_FIT_323D9_6FBA6" localSheetId="18" hidden="1">#REF!</definedName>
    <definedName name="_AtRisk_FitDataRange_FIT_323D9_6FBA6" hidden="1">#REF!</definedName>
    <definedName name="_AtRisk_FitDataRange_FIT_365FC_67E33" localSheetId="12" hidden="1">#REF!</definedName>
    <definedName name="_AtRisk_FitDataRange_FIT_365FC_67E33" localSheetId="13" hidden="1">#REF!</definedName>
    <definedName name="_AtRisk_FitDataRange_FIT_365FC_67E33" localSheetId="15" hidden="1">#REF!</definedName>
    <definedName name="_AtRisk_FitDataRange_FIT_365FC_67E33" localSheetId="16" hidden="1">#REF!</definedName>
    <definedName name="_AtRisk_FitDataRange_FIT_365FC_67E33" localSheetId="17" hidden="1">#REF!</definedName>
    <definedName name="_AtRisk_FitDataRange_FIT_365FC_67E33" localSheetId="18" hidden="1">#REF!</definedName>
    <definedName name="_AtRisk_FitDataRange_FIT_365FC_67E33" hidden="1">#REF!</definedName>
    <definedName name="_AtRisk_FitDataRange_FIT_532DB_74BED" localSheetId="12" hidden="1">#REF!</definedName>
    <definedName name="_AtRisk_FitDataRange_FIT_532DB_74BED" localSheetId="13" hidden="1">#REF!</definedName>
    <definedName name="_AtRisk_FitDataRange_FIT_532DB_74BED" localSheetId="15" hidden="1">#REF!</definedName>
    <definedName name="_AtRisk_FitDataRange_FIT_532DB_74BED" localSheetId="16" hidden="1">#REF!</definedName>
    <definedName name="_AtRisk_FitDataRange_FIT_532DB_74BED" localSheetId="17" hidden="1">#REF!</definedName>
    <definedName name="_AtRisk_FitDataRange_FIT_532DB_74BED" localSheetId="18" hidden="1">#REF!</definedName>
    <definedName name="_AtRisk_FitDataRange_FIT_532DB_74BED" hidden="1">#REF!</definedName>
    <definedName name="_AtRisk_FitDataRange_FIT_6608D_D355B" localSheetId="12" hidden="1">#REF!</definedName>
    <definedName name="_AtRisk_FitDataRange_FIT_6608D_D355B" localSheetId="13" hidden="1">#REF!</definedName>
    <definedName name="_AtRisk_FitDataRange_FIT_6608D_D355B" localSheetId="15" hidden="1">#REF!</definedName>
    <definedName name="_AtRisk_FitDataRange_FIT_6608D_D355B" localSheetId="16" hidden="1">#REF!</definedName>
    <definedName name="_AtRisk_FitDataRange_FIT_6608D_D355B" localSheetId="17" hidden="1">#REF!</definedName>
    <definedName name="_AtRisk_FitDataRange_FIT_6608D_D355B" localSheetId="18" hidden="1">#REF!</definedName>
    <definedName name="_AtRisk_FitDataRange_FIT_6608D_D355B" hidden="1">#REF!</definedName>
    <definedName name="_AtRisk_FitDataRange_FIT_8286E_12734" localSheetId="12" hidden="1">#REF!</definedName>
    <definedName name="_AtRisk_FitDataRange_FIT_8286E_12734" localSheetId="13" hidden="1">#REF!</definedName>
    <definedName name="_AtRisk_FitDataRange_FIT_8286E_12734" localSheetId="15" hidden="1">#REF!</definedName>
    <definedName name="_AtRisk_FitDataRange_FIT_8286E_12734" localSheetId="16" hidden="1">#REF!</definedName>
    <definedName name="_AtRisk_FitDataRange_FIT_8286E_12734" localSheetId="17" hidden="1">#REF!</definedName>
    <definedName name="_AtRisk_FitDataRange_FIT_8286E_12734" localSheetId="18" hidden="1">#REF!</definedName>
    <definedName name="_AtRisk_FitDataRange_FIT_8286E_12734" hidden="1">#REF!</definedName>
    <definedName name="_AtRisk_FitDataRange_FIT_89C7D_AAA8F" localSheetId="12" hidden="1">#REF!</definedName>
    <definedName name="_AtRisk_FitDataRange_FIT_89C7D_AAA8F" localSheetId="13" hidden="1">#REF!</definedName>
    <definedName name="_AtRisk_FitDataRange_FIT_89C7D_AAA8F" localSheetId="15" hidden="1">#REF!</definedName>
    <definedName name="_AtRisk_FitDataRange_FIT_89C7D_AAA8F" localSheetId="16" hidden="1">#REF!</definedName>
    <definedName name="_AtRisk_FitDataRange_FIT_89C7D_AAA8F" localSheetId="17" hidden="1">#REF!</definedName>
    <definedName name="_AtRisk_FitDataRange_FIT_89C7D_AAA8F" localSheetId="18" hidden="1">#REF!</definedName>
    <definedName name="_AtRisk_FitDataRange_FIT_89C7D_AAA8F" hidden="1">#REF!</definedName>
    <definedName name="_AtRisk_FitDataRange_FIT_9455F_F06D3" localSheetId="12" hidden="1">#REF!</definedName>
    <definedName name="_AtRisk_FitDataRange_FIT_9455F_F06D3" localSheetId="13" hidden="1">#REF!</definedName>
    <definedName name="_AtRisk_FitDataRange_FIT_9455F_F06D3" localSheetId="15" hidden="1">#REF!</definedName>
    <definedName name="_AtRisk_FitDataRange_FIT_9455F_F06D3" localSheetId="16" hidden="1">#REF!</definedName>
    <definedName name="_AtRisk_FitDataRange_FIT_9455F_F06D3" localSheetId="17" hidden="1">#REF!</definedName>
    <definedName name="_AtRisk_FitDataRange_FIT_9455F_F06D3" localSheetId="18" hidden="1">#REF!</definedName>
    <definedName name="_AtRisk_FitDataRange_FIT_9455F_F06D3" hidden="1">#REF!</definedName>
    <definedName name="_AtRisk_FitDataRange_FIT_A28F9_8D09A" localSheetId="14" hidden="1">#REF!</definedName>
    <definedName name="_AtRisk_FitDataRange_FIT_A28F9_8D09A" localSheetId="19" hidden="1">#REF!</definedName>
    <definedName name="_AtRisk_FitDataRange_FIT_A28F9_8D09A" hidden="1">'[3]8. Model G '!#REF!</definedName>
    <definedName name="_AtRisk_FitDataRange_FIT_A3DBD_EDC1C" localSheetId="12" hidden="1">#REF!</definedName>
    <definedName name="_AtRisk_FitDataRange_FIT_A3DBD_EDC1C" localSheetId="13" hidden="1">#REF!</definedName>
    <definedName name="_AtRisk_FitDataRange_FIT_A3DBD_EDC1C" localSheetId="15" hidden="1">#REF!</definedName>
    <definedName name="_AtRisk_FitDataRange_FIT_A3DBD_EDC1C" localSheetId="16" hidden="1">#REF!</definedName>
    <definedName name="_AtRisk_FitDataRange_FIT_A3DBD_EDC1C" localSheetId="17" hidden="1">#REF!</definedName>
    <definedName name="_AtRisk_FitDataRange_FIT_A3DBD_EDC1C" localSheetId="18" hidden="1">#REF!</definedName>
    <definedName name="_AtRisk_FitDataRange_FIT_A3DBD_EDC1C" hidden="1">#REF!</definedName>
    <definedName name="_AtRisk_FitDataRange_FIT_A4EA1_559A" localSheetId="12" hidden="1">#REF!</definedName>
    <definedName name="_AtRisk_FitDataRange_FIT_A4EA1_559A" localSheetId="13" hidden="1">#REF!</definedName>
    <definedName name="_AtRisk_FitDataRange_FIT_A4EA1_559A" localSheetId="15" hidden="1">#REF!</definedName>
    <definedName name="_AtRisk_FitDataRange_FIT_A4EA1_559A" localSheetId="16" hidden="1">#REF!</definedName>
    <definedName name="_AtRisk_FitDataRange_FIT_A4EA1_559A" localSheetId="17" hidden="1">#REF!</definedName>
    <definedName name="_AtRisk_FitDataRange_FIT_A4EA1_559A" localSheetId="18" hidden="1">#REF!</definedName>
    <definedName name="_AtRisk_FitDataRange_FIT_A4EA1_559A" hidden="1">#REF!</definedName>
    <definedName name="_AtRisk_FitDataRange_FIT_B45A0_D9C47" localSheetId="12" hidden="1">#REF!</definedName>
    <definedName name="_AtRisk_FitDataRange_FIT_B45A0_D9C47" localSheetId="13" hidden="1">#REF!</definedName>
    <definedName name="_AtRisk_FitDataRange_FIT_B45A0_D9C47" localSheetId="15" hidden="1">#REF!</definedName>
    <definedName name="_AtRisk_FitDataRange_FIT_B45A0_D9C47" localSheetId="16" hidden="1">#REF!</definedName>
    <definedName name="_AtRisk_FitDataRange_FIT_B45A0_D9C47" localSheetId="17" hidden="1">#REF!</definedName>
    <definedName name="_AtRisk_FitDataRange_FIT_B45A0_D9C47" localSheetId="18" hidden="1">#REF!</definedName>
    <definedName name="_AtRisk_FitDataRange_FIT_B45A0_D9C47" hidden="1">#REF!</definedName>
    <definedName name="_AtRisk_FitDataRange_FIT_B529B_53E7B" localSheetId="12" hidden="1">#REF!</definedName>
    <definedName name="_AtRisk_FitDataRange_FIT_B529B_53E7B" localSheetId="13" hidden="1">#REF!</definedName>
    <definedName name="_AtRisk_FitDataRange_FIT_B529B_53E7B" localSheetId="15" hidden="1">#REF!</definedName>
    <definedName name="_AtRisk_FitDataRange_FIT_B529B_53E7B" localSheetId="16" hidden="1">#REF!</definedName>
    <definedName name="_AtRisk_FitDataRange_FIT_B529B_53E7B" localSheetId="17" hidden="1">#REF!</definedName>
    <definedName name="_AtRisk_FitDataRange_FIT_B529B_53E7B" localSheetId="18" hidden="1">#REF!</definedName>
    <definedName name="_AtRisk_FitDataRange_FIT_B529B_53E7B" hidden="1">#REF!</definedName>
    <definedName name="_AtRisk_FitDataRange_FIT_B7BA1_791C6" localSheetId="12" hidden="1">#REF!</definedName>
    <definedName name="_AtRisk_FitDataRange_FIT_B7BA1_791C6" localSheetId="13" hidden="1">#REF!</definedName>
    <definedName name="_AtRisk_FitDataRange_FIT_B7BA1_791C6" localSheetId="15" hidden="1">#REF!</definedName>
    <definedName name="_AtRisk_FitDataRange_FIT_B7BA1_791C6" localSheetId="16" hidden="1">#REF!</definedName>
    <definedName name="_AtRisk_FitDataRange_FIT_B7BA1_791C6" localSheetId="17" hidden="1">#REF!</definedName>
    <definedName name="_AtRisk_FitDataRange_FIT_B7BA1_791C6" localSheetId="18" hidden="1">#REF!</definedName>
    <definedName name="_AtRisk_FitDataRange_FIT_B7BA1_791C6" hidden="1">#REF!</definedName>
    <definedName name="_AtRisk_FitDataRange_FIT_BDACA_CB639" localSheetId="12" hidden="1">#REF!</definedName>
    <definedName name="_AtRisk_FitDataRange_FIT_BDACA_CB639" localSheetId="13" hidden="1">#REF!</definedName>
    <definedName name="_AtRisk_FitDataRange_FIT_BDACA_CB639" localSheetId="15" hidden="1">#REF!</definedName>
    <definedName name="_AtRisk_FitDataRange_FIT_BDACA_CB639" localSheetId="16" hidden="1">#REF!</definedName>
    <definedName name="_AtRisk_FitDataRange_FIT_BDACA_CB639" localSheetId="17" hidden="1">#REF!</definedName>
    <definedName name="_AtRisk_FitDataRange_FIT_BDACA_CB639" localSheetId="18" hidden="1">#REF!</definedName>
    <definedName name="_AtRisk_FitDataRange_FIT_BDACA_CB639" hidden="1">#REF!</definedName>
    <definedName name="_AtRisk_FitDataRange_FIT_C34BA_CC8A8" localSheetId="12" hidden="1">#REF!</definedName>
    <definedName name="_AtRisk_FitDataRange_FIT_C34BA_CC8A8" localSheetId="13" hidden="1">#REF!</definedName>
    <definedName name="_AtRisk_FitDataRange_FIT_C34BA_CC8A8" localSheetId="15" hidden="1">#REF!</definedName>
    <definedName name="_AtRisk_FitDataRange_FIT_C34BA_CC8A8" localSheetId="16" hidden="1">#REF!</definedName>
    <definedName name="_AtRisk_FitDataRange_FIT_C34BA_CC8A8" localSheetId="17" hidden="1">#REF!</definedName>
    <definedName name="_AtRisk_FitDataRange_FIT_C34BA_CC8A8" localSheetId="18" hidden="1">#REF!</definedName>
    <definedName name="_AtRisk_FitDataRange_FIT_C34BA_CC8A8" hidden="1">#REF!</definedName>
    <definedName name="_AtRisk_FitDataRange_FIT_C6B51_97A11" localSheetId="12" hidden="1">#REF!</definedName>
    <definedName name="_AtRisk_FitDataRange_FIT_C6B51_97A11" localSheetId="13" hidden="1">#REF!</definedName>
    <definedName name="_AtRisk_FitDataRange_FIT_C6B51_97A11" localSheetId="15" hidden="1">#REF!</definedName>
    <definedName name="_AtRisk_FitDataRange_FIT_C6B51_97A11" localSheetId="16" hidden="1">#REF!</definedName>
    <definedName name="_AtRisk_FitDataRange_FIT_C6B51_97A11" localSheetId="17" hidden="1">#REF!</definedName>
    <definedName name="_AtRisk_FitDataRange_FIT_C6B51_97A11" localSheetId="18" hidden="1">#REF!</definedName>
    <definedName name="_AtRisk_FitDataRange_FIT_C6B51_97A11" hidden="1">#REF!</definedName>
    <definedName name="_AtRisk_FitDataRange_FIT_CCE47_9E8E0" localSheetId="12" hidden="1">#REF!</definedName>
    <definedName name="_AtRisk_FitDataRange_FIT_CCE47_9E8E0" localSheetId="13" hidden="1">#REF!</definedName>
    <definedName name="_AtRisk_FitDataRange_FIT_CCE47_9E8E0" localSheetId="15" hidden="1">#REF!</definedName>
    <definedName name="_AtRisk_FitDataRange_FIT_CCE47_9E8E0" localSheetId="16" hidden="1">#REF!</definedName>
    <definedName name="_AtRisk_FitDataRange_FIT_CCE47_9E8E0" localSheetId="17" hidden="1">#REF!</definedName>
    <definedName name="_AtRisk_FitDataRange_FIT_CCE47_9E8E0" localSheetId="18" hidden="1">#REF!</definedName>
    <definedName name="_AtRisk_FitDataRange_FIT_CCE47_9E8E0" hidden="1">#REF!</definedName>
    <definedName name="_AtRisk_FitDataRange_FIT_D042_BF427" localSheetId="12" hidden="1">#REF!</definedName>
    <definedName name="_AtRisk_FitDataRange_FIT_D042_BF427" localSheetId="13" hidden="1">#REF!</definedName>
    <definedName name="_AtRisk_FitDataRange_FIT_D042_BF427" localSheetId="15" hidden="1">#REF!</definedName>
    <definedName name="_AtRisk_FitDataRange_FIT_D042_BF427" localSheetId="16" hidden="1">#REF!</definedName>
    <definedName name="_AtRisk_FitDataRange_FIT_D042_BF427" localSheetId="17" hidden="1">#REF!</definedName>
    <definedName name="_AtRisk_FitDataRange_FIT_D042_BF427" localSheetId="18" hidden="1">#REF!</definedName>
    <definedName name="_AtRisk_FitDataRange_FIT_D042_BF427" hidden="1">#REF!</definedName>
    <definedName name="_AtRisk_FitDataRange_FIT_D76B2_3E4A4" localSheetId="12" hidden="1">#REF!</definedName>
    <definedName name="_AtRisk_FitDataRange_FIT_D76B2_3E4A4" localSheetId="13" hidden="1">#REF!</definedName>
    <definedName name="_AtRisk_FitDataRange_FIT_D76B2_3E4A4" localSheetId="15" hidden="1">#REF!</definedName>
    <definedName name="_AtRisk_FitDataRange_FIT_D76B2_3E4A4" localSheetId="16" hidden="1">#REF!</definedName>
    <definedName name="_AtRisk_FitDataRange_FIT_D76B2_3E4A4" localSheetId="17" hidden="1">#REF!</definedName>
    <definedName name="_AtRisk_FitDataRange_FIT_D76B2_3E4A4" localSheetId="18" hidden="1">#REF!</definedName>
    <definedName name="_AtRisk_FitDataRange_FIT_D76B2_3E4A4" hidden="1">#REF!</definedName>
    <definedName name="_AtRisk_FitDataRange_FIT_E287_8F623" localSheetId="12" hidden="1">#REF!</definedName>
    <definedName name="_AtRisk_FitDataRange_FIT_E287_8F623" localSheetId="13" hidden="1">#REF!</definedName>
    <definedName name="_AtRisk_FitDataRange_FIT_E287_8F623" localSheetId="15" hidden="1">#REF!</definedName>
    <definedName name="_AtRisk_FitDataRange_FIT_E287_8F623" localSheetId="16" hidden="1">#REF!</definedName>
    <definedName name="_AtRisk_FitDataRange_FIT_E287_8F623" localSheetId="17" hidden="1">#REF!</definedName>
    <definedName name="_AtRisk_FitDataRange_FIT_E287_8F623" localSheetId="18" hidden="1">#REF!</definedName>
    <definedName name="_AtRisk_FitDataRange_FIT_E287_8F623" hidden="1">#REF!</definedName>
    <definedName name="_AtRisk_FitDataRange_FIT_EF6A6_1836D" localSheetId="12" hidden="1">#REF!</definedName>
    <definedName name="_AtRisk_FitDataRange_FIT_EF6A6_1836D" localSheetId="13" hidden="1">#REF!</definedName>
    <definedName name="_AtRisk_FitDataRange_FIT_EF6A6_1836D" localSheetId="15" hidden="1">#REF!</definedName>
    <definedName name="_AtRisk_FitDataRange_FIT_EF6A6_1836D" localSheetId="16" hidden="1">#REF!</definedName>
    <definedName name="_AtRisk_FitDataRange_FIT_EF6A6_1836D" localSheetId="17" hidden="1">#REF!</definedName>
    <definedName name="_AtRisk_FitDataRange_FIT_EF6A6_1836D" localSheetId="18" hidden="1">#REF!</definedName>
    <definedName name="_AtRisk_FitDataRange_FIT_EF6A6_1836D" hidden="1">#REF!</definedName>
    <definedName name="_AtRisk_SimSetting_AutomaticallyGenerateReports" hidden="1">FALSE</definedName>
    <definedName name="_AtRisk_SimSetting_AutomaticResultsDisplayMode" hidden="1">3</definedName>
    <definedName name="_AtRisk_SimSetting_AutomaticResultsDisplayMode_1"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8</definedName>
    <definedName name="_AtRisk_SimSetting_MultipleCPUMode" hidden="1">0</definedName>
    <definedName name="_AtRisk_SimSetting_RandomNumberGenerator" hidden="1">7</definedName>
    <definedName name="_AtRisk_SimSetting_RandomNumberGenerator_1" hidden="1">7</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001" hidden="1">"Full UCA - OHL=1.1"</definedName>
    <definedName name="_AtRisk_SimSetting_SimName002" hidden="1">"Full UCA - OHL=2.5"</definedName>
    <definedName name="_AtRisk_SimSetting_SimName003" hidden="1">"10% cut - OHL=1.1"</definedName>
    <definedName name="_AtRisk_SimSetting_SimName004" hidden="1">"10% cut - OHL=2.5"</definedName>
    <definedName name="_AtRisk_SimSetting_SimName005" hidden="1">"15% cut - OHL=1.1"</definedName>
    <definedName name="_AtRisk_SimSetting_SimName006" hidden="1">"15% cut - OHL=2.5"</definedName>
    <definedName name="_AtRisk_SimSetting_SimName007" hidden="1">"20% cut - OHL=1.1"</definedName>
    <definedName name="_AtRisk_SimSetting_SimName008" hidden="1">"20% cut - OHL=2.5"</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12" hidden="1">#REF!</definedName>
    <definedName name="_example" localSheetId="13" hidden="1">#REF!</definedName>
    <definedName name="_example" localSheetId="15" hidden="1">#REF!</definedName>
    <definedName name="_example" localSheetId="16" hidden="1">#REF!</definedName>
    <definedName name="_example" localSheetId="17" hidden="1">#REF!</definedName>
    <definedName name="_example" localSheetId="18" hidden="1">#REF!</definedName>
    <definedName name="_example" hidden="1">#REF!</definedName>
    <definedName name="_Fill" localSheetId="12" hidden="1">#REF!</definedName>
    <definedName name="_Fill" localSheetId="13"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12" hidden="1">#REF!</definedName>
    <definedName name="_Key1" localSheetId="13"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hidden="1">#REF!</definedName>
    <definedName name="_Key2" localSheetId="12" hidden="1">#REF!</definedName>
    <definedName name="_Key2" localSheetId="13"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hidden="1">#REF!</definedName>
    <definedName name="_Order1" hidden="1">255</definedName>
    <definedName name="_Order2" hidden="1">0</definedName>
    <definedName name="_Sort" localSheetId="12" hidden="1">#REF!</definedName>
    <definedName name="_Sort" localSheetId="13"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hidden="1">#REF!</definedName>
    <definedName name="a" localSheetId="12" hidden="1">#REF!</definedName>
    <definedName name="a" localSheetId="13" hidden="1">#REF!</definedName>
    <definedName name="a" localSheetId="15" hidden="1">#REF!</definedName>
    <definedName name="a" localSheetId="16" hidden="1">#REF!</definedName>
    <definedName name="a" localSheetId="17" hidden="1">#REF!</definedName>
    <definedName name="a" localSheetId="18" hidden="1">#REF!</definedName>
    <definedName name="a" hidden="1">#REF!</definedName>
    <definedName name="AAA_duser" hidden="1">"OFF"</definedName>
    <definedName name="AAB_GSPPG" hidden="1">"AAB_Goldman Sachs PPG Chart Utilities 1.0g"</definedName>
    <definedName name="AccessDatabase" hidden="1">"C:\DATA\KEVIN\MODELS\Model 0218.mdb"</definedName>
    <definedName name="ACwvu.CapersView." localSheetId="14" hidden="1">#REF!</definedName>
    <definedName name="ACwvu.CapersView." localSheetId="19" hidden="1">#REF!</definedName>
    <definedName name="ACwvu.CapersView." hidden="1">[4]Sheet1!#REF!</definedName>
    <definedName name="ACwvu.Japan_Capers_Ed_Pub." localSheetId="12" hidden="1">#REF!</definedName>
    <definedName name="ACwvu.Japan_Capers_Ed_Pub." localSheetId="13" hidden="1">#REF!</definedName>
    <definedName name="ACwvu.Japan_Capers_Ed_Pub." localSheetId="14" hidden="1">#REF!</definedName>
    <definedName name="ACwvu.Japan_Capers_Ed_Pub." localSheetId="15" hidden="1">#REF!</definedName>
    <definedName name="ACwvu.Japan_Capers_Ed_Pub." localSheetId="16" hidden="1">#REF!</definedName>
    <definedName name="ACwvu.Japan_Capers_Ed_Pub." localSheetId="17" hidden="1">#REF!</definedName>
    <definedName name="ACwvu.Japan_Capers_Ed_Pub." localSheetId="18" hidden="1">#REF!</definedName>
    <definedName name="ACwvu.Japan_Capers_Ed_Pub." localSheetId="19" hidden="1">#REF!</definedName>
    <definedName name="ACwvu.Japan_Capers_Ed_Pub." hidden="1">#REF!</definedName>
    <definedName name="ACwvu.KJP_CC." localSheetId="12" hidden="1">#REF!</definedName>
    <definedName name="ACwvu.KJP_CC." localSheetId="13" hidden="1">#REF!</definedName>
    <definedName name="ACwvu.KJP_CC." localSheetId="15" hidden="1">#REF!</definedName>
    <definedName name="ACwvu.KJP_CC." localSheetId="16" hidden="1">#REF!</definedName>
    <definedName name="ACwvu.KJP_CC." localSheetId="17" hidden="1">#REF!</definedName>
    <definedName name="ACwvu.KJP_CC." localSheetId="18" hidden="1">#REF!</definedName>
    <definedName name="ACwvu.KJP_CC." hidden="1">#REF!</definedName>
    <definedName name="AssetClass" localSheetId="14" hidden="1">#REF!</definedName>
    <definedName name="AssetClass" localSheetId="19" hidden="1">#REF!</definedName>
    <definedName name="AssetClass" hidden="1">'[5]A0.5_Data_Constants'!$A$71:$A$76</definedName>
    <definedName name="AssetDesc" localSheetId="14" hidden="1">#REF!</definedName>
    <definedName name="AssetDesc" localSheetId="19" hidden="1">#REF!</definedName>
    <definedName name="AssetDesc" hidden="1">'[5]A0.5_Data_Constants'!$B$55:$B$103</definedName>
    <definedName name="b" localSheetId="12" hidden="1">{#N/A,#N/A,FALSE,"DI 2 YEAR MASTER SCHEDULE"}</definedName>
    <definedName name="b" localSheetId="13" hidden="1">{#N/A,#N/A,FALSE,"DI 2 YEAR MASTER SCHEDULE"}</definedName>
    <definedName name="b" localSheetId="14" hidden="1">{#N/A,#N/A,FALSE,"DI 2 YEAR MASTER SCHEDULE"}</definedName>
    <definedName name="b" localSheetId="15" hidden="1">{#N/A,#N/A,FALSE,"DI 2 YEAR MASTER SCHEDULE"}</definedName>
    <definedName name="b" localSheetId="16" hidden="1">{#N/A,#N/A,FALSE,"DI 2 YEAR MASTER SCHEDULE"}</definedName>
    <definedName name="b" localSheetId="17" hidden="1">{#N/A,#N/A,FALSE,"DI 2 YEAR MASTER SCHEDULE"}</definedName>
    <definedName name="b" localSheetId="18" hidden="1">{#N/A,#N/A,FALSE,"DI 2 YEAR MASTER SCHEDULE"}</definedName>
    <definedName name="b" localSheetId="19" hidden="1">{#N/A,#N/A,FALSE,"DI 2 YEAR MASTER SCHEDULE"}</definedName>
    <definedName name="b" hidden="1">{#N/A,#N/A,FALSE,"DI 2 YEAR MASTER SCHEDULE"}</definedName>
    <definedName name="bb" localSheetId="12" hidden="1">{#N/A,#N/A,FALSE,"PRJCTED MNTHLY QTY's"}</definedName>
    <definedName name="bb" localSheetId="13" hidden="1">{#N/A,#N/A,FALSE,"PRJCTED MNTHLY QTY's"}</definedName>
    <definedName name="bb" localSheetId="14" hidden="1">{#N/A,#N/A,FALSE,"PRJCTED MNTHLY QTY's"}</definedName>
    <definedName name="bb" localSheetId="15" hidden="1">{#N/A,#N/A,FALSE,"PRJCTED MNTHLY QTY's"}</definedName>
    <definedName name="bb" localSheetId="16" hidden="1">{#N/A,#N/A,FALSE,"PRJCTED MNTHLY QTY's"}</definedName>
    <definedName name="bb" localSheetId="17" hidden="1">{#N/A,#N/A,FALSE,"PRJCTED MNTHLY QTY's"}</definedName>
    <definedName name="bb" localSheetId="18" hidden="1">{#N/A,#N/A,FALSE,"PRJCTED MNTHLY QTY's"}</definedName>
    <definedName name="bb" localSheetId="19" hidden="1">{#N/A,#N/A,FALSE,"PRJCTED MNTHLY QTY's"}</definedName>
    <definedName name="bb" hidden="1">{#N/A,#N/A,FALSE,"PRJCTED MNTHLY QTY's"}</definedName>
    <definedName name="bbbb" localSheetId="12" hidden="1">{#N/A,#N/A,FALSE,"PRJCTED QTRLY QTY's"}</definedName>
    <definedName name="bbbb" localSheetId="13" hidden="1">{#N/A,#N/A,FALSE,"PRJCTED QTRLY QTY's"}</definedName>
    <definedName name="bbbb" localSheetId="14" hidden="1">{#N/A,#N/A,FALSE,"PRJCTED QTRLY QTY's"}</definedName>
    <definedName name="bbbb" localSheetId="15" hidden="1">{#N/A,#N/A,FALSE,"PRJCTED QTRLY QTY's"}</definedName>
    <definedName name="bbbb" localSheetId="16" hidden="1">{#N/A,#N/A,FALSE,"PRJCTED QTRLY QTY's"}</definedName>
    <definedName name="bbbb" localSheetId="17" hidden="1">{#N/A,#N/A,FALSE,"PRJCTED QTRLY QTY's"}</definedName>
    <definedName name="bbbb" localSheetId="18" hidden="1">{#N/A,#N/A,FALSE,"PRJCTED QTRLY QTY's"}</definedName>
    <definedName name="bbbb" localSheetId="19" hidden="1">{#N/A,#N/A,FALSE,"PRJCTED QTRLY QTY's"}</definedName>
    <definedName name="bbbb" hidden="1">{#N/A,#N/A,FALSE,"PRJCTED QTRLY QTY's"}</definedName>
    <definedName name="bbbbbb" localSheetId="12" hidden="1">{#N/A,#N/A,FALSE,"PRJCTED QTRLY QTY's"}</definedName>
    <definedName name="bbbbbb" localSheetId="13" hidden="1">{#N/A,#N/A,FALSE,"PRJCTED QTRLY QTY's"}</definedName>
    <definedName name="bbbbbb" localSheetId="14" hidden="1">{#N/A,#N/A,FALSE,"PRJCTED QTRLY QTY's"}</definedName>
    <definedName name="bbbbbb" localSheetId="15" hidden="1">{#N/A,#N/A,FALSE,"PRJCTED QTRLY QTY's"}</definedName>
    <definedName name="bbbbbb" localSheetId="16" hidden="1">{#N/A,#N/A,FALSE,"PRJCTED QTRLY QTY's"}</definedName>
    <definedName name="bbbbbb" localSheetId="17" hidden="1">{#N/A,#N/A,FALSE,"PRJCTED QTRLY QTY's"}</definedName>
    <definedName name="bbbbbb" localSheetId="18" hidden="1">{#N/A,#N/A,FALSE,"PRJCTED QTRLY QTY's"}</definedName>
    <definedName name="bbbbbb" localSheetId="19" hidden="1">{#N/A,#N/A,FALSE,"PRJCTED QTRLY QTY's"}</definedName>
    <definedName name="bbbbbb" hidden="1">{#N/A,#N/A,FALSE,"PRJCTED QTRLY QTY's"}</definedName>
    <definedName name="BExEZ4HBCC06708765M8A06KCR7P" hidden="1">#N/A</definedName>
    <definedName name="BLPH1" localSheetId="14" hidden="1">#REF!</definedName>
    <definedName name="BLPH1" localSheetId="19" hidden="1">#REF!</definedName>
    <definedName name="BLPH1" hidden="1">[6]Sheet2!#REF!</definedName>
    <definedName name="BLPH10" localSheetId="12" hidden="1">#REF!</definedName>
    <definedName name="BLPH10" localSheetId="13" hidden="1">#REF!</definedName>
    <definedName name="BLPH10" localSheetId="14" hidden="1">#REF!</definedName>
    <definedName name="BLPH10" localSheetId="15" hidden="1">#REF!</definedName>
    <definedName name="BLPH10" localSheetId="16" hidden="1">#REF!</definedName>
    <definedName name="BLPH10" localSheetId="17" hidden="1">#REF!</definedName>
    <definedName name="BLPH10" localSheetId="18" hidden="1">#REF!</definedName>
    <definedName name="BLPH10" localSheetId="19" hidden="1">#REF!</definedName>
    <definedName name="BLPH10" hidden="1">#REF!</definedName>
    <definedName name="BLPH100" localSheetId="12" hidden="1">#REF!</definedName>
    <definedName name="BLPH100" localSheetId="13" hidden="1">#REF!</definedName>
    <definedName name="BLPH100" localSheetId="15" hidden="1">#REF!</definedName>
    <definedName name="BLPH100" localSheetId="16" hidden="1">#REF!</definedName>
    <definedName name="BLPH100" localSheetId="17" hidden="1">#REF!</definedName>
    <definedName name="BLPH100" localSheetId="18" hidden="1">#REF!</definedName>
    <definedName name="BLPH100" hidden="1">#REF!</definedName>
    <definedName name="BLPH101" localSheetId="12" hidden="1">#REF!</definedName>
    <definedName name="BLPH101" localSheetId="13" hidden="1">#REF!</definedName>
    <definedName name="BLPH101" localSheetId="15" hidden="1">#REF!</definedName>
    <definedName name="BLPH101" localSheetId="16" hidden="1">#REF!</definedName>
    <definedName name="BLPH101" localSheetId="17" hidden="1">#REF!</definedName>
    <definedName name="BLPH101" localSheetId="18" hidden="1">#REF!</definedName>
    <definedName name="BLPH101" hidden="1">#REF!</definedName>
    <definedName name="BLPH102" localSheetId="12" hidden="1">#REF!</definedName>
    <definedName name="BLPH102" localSheetId="13" hidden="1">#REF!</definedName>
    <definedName name="BLPH102" localSheetId="15" hidden="1">#REF!</definedName>
    <definedName name="BLPH102" localSheetId="16" hidden="1">#REF!</definedName>
    <definedName name="BLPH102" localSheetId="17" hidden="1">#REF!</definedName>
    <definedName name="BLPH102" localSheetId="18" hidden="1">#REF!</definedName>
    <definedName name="BLPH102" hidden="1">#REF!</definedName>
    <definedName name="BLPH103" localSheetId="12" hidden="1">#REF!</definedName>
    <definedName name="BLPH103" localSheetId="13" hidden="1">#REF!</definedName>
    <definedName name="BLPH103" localSheetId="15" hidden="1">#REF!</definedName>
    <definedName name="BLPH103" localSheetId="16" hidden="1">#REF!</definedName>
    <definedName name="BLPH103" localSheetId="17" hidden="1">#REF!</definedName>
    <definedName name="BLPH103" localSheetId="18" hidden="1">#REF!</definedName>
    <definedName name="BLPH103" hidden="1">#REF!</definedName>
    <definedName name="BLPH104" localSheetId="12" hidden="1">#REF!</definedName>
    <definedName name="BLPH104" localSheetId="13" hidden="1">#REF!</definedName>
    <definedName name="BLPH104" localSheetId="15" hidden="1">#REF!</definedName>
    <definedName name="BLPH104" localSheetId="16" hidden="1">#REF!</definedName>
    <definedName name="BLPH104" localSheetId="17" hidden="1">#REF!</definedName>
    <definedName name="BLPH104" localSheetId="18" hidden="1">#REF!</definedName>
    <definedName name="BLPH104" hidden="1">#REF!</definedName>
    <definedName name="BLPH105" localSheetId="12" hidden="1">#REF!</definedName>
    <definedName name="BLPH105" localSheetId="13" hidden="1">#REF!</definedName>
    <definedName name="BLPH105" localSheetId="15" hidden="1">#REF!</definedName>
    <definedName name="BLPH105" localSheetId="16" hidden="1">#REF!</definedName>
    <definedName name="BLPH105" localSheetId="17" hidden="1">#REF!</definedName>
    <definedName name="BLPH105" localSheetId="18" hidden="1">#REF!</definedName>
    <definedName name="BLPH105" hidden="1">#REF!</definedName>
    <definedName name="BLPH106" localSheetId="12" hidden="1">#REF!</definedName>
    <definedName name="BLPH106" localSheetId="13" hidden="1">#REF!</definedName>
    <definedName name="BLPH106" localSheetId="15" hidden="1">#REF!</definedName>
    <definedName name="BLPH106" localSheetId="16" hidden="1">#REF!</definedName>
    <definedName name="BLPH106" localSheetId="17" hidden="1">#REF!</definedName>
    <definedName name="BLPH106" localSheetId="18" hidden="1">#REF!</definedName>
    <definedName name="BLPH106" hidden="1">#REF!</definedName>
    <definedName name="BLPH107" localSheetId="12" hidden="1">#REF!</definedName>
    <definedName name="BLPH107" localSheetId="13" hidden="1">#REF!</definedName>
    <definedName name="BLPH107" localSheetId="15" hidden="1">#REF!</definedName>
    <definedName name="BLPH107" localSheetId="16" hidden="1">#REF!</definedName>
    <definedName name="BLPH107" localSheetId="17" hidden="1">#REF!</definedName>
    <definedName name="BLPH107" localSheetId="18" hidden="1">#REF!</definedName>
    <definedName name="BLPH107" hidden="1">#REF!</definedName>
    <definedName name="BLPH108" localSheetId="12" hidden="1">#REF!</definedName>
    <definedName name="BLPH108" localSheetId="13" hidden="1">#REF!</definedName>
    <definedName name="BLPH108" localSheetId="15" hidden="1">#REF!</definedName>
    <definedName name="BLPH108" localSheetId="16" hidden="1">#REF!</definedName>
    <definedName name="BLPH108" localSheetId="17" hidden="1">#REF!</definedName>
    <definedName name="BLPH108" localSheetId="18" hidden="1">#REF!</definedName>
    <definedName name="BLPH108" hidden="1">#REF!</definedName>
    <definedName name="BLPH109" localSheetId="12" hidden="1">#REF!</definedName>
    <definedName name="BLPH109" localSheetId="13" hidden="1">#REF!</definedName>
    <definedName name="BLPH109" localSheetId="15" hidden="1">#REF!</definedName>
    <definedName name="BLPH109" localSheetId="16" hidden="1">#REF!</definedName>
    <definedName name="BLPH109" localSheetId="17" hidden="1">#REF!</definedName>
    <definedName name="BLPH109" localSheetId="18" hidden="1">#REF!</definedName>
    <definedName name="BLPH109" hidden="1">#REF!</definedName>
    <definedName name="BLPH11" localSheetId="12" hidden="1">#REF!</definedName>
    <definedName name="BLPH11" localSheetId="13" hidden="1">#REF!</definedName>
    <definedName name="BLPH11" localSheetId="15" hidden="1">#REF!</definedName>
    <definedName name="BLPH11" localSheetId="16" hidden="1">#REF!</definedName>
    <definedName name="BLPH11" localSheetId="17" hidden="1">#REF!</definedName>
    <definedName name="BLPH11" localSheetId="18" hidden="1">#REF!</definedName>
    <definedName name="BLPH11" hidden="1">#REF!</definedName>
    <definedName name="BLPH110" localSheetId="12" hidden="1">#REF!</definedName>
    <definedName name="BLPH110" localSheetId="13" hidden="1">#REF!</definedName>
    <definedName name="BLPH110" localSheetId="15" hidden="1">#REF!</definedName>
    <definedName name="BLPH110" localSheetId="16" hidden="1">#REF!</definedName>
    <definedName name="BLPH110" localSheetId="17" hidden="1">#REF!</definedName>
    <definedName name="BLPH110" localSheetId="18" hidden="1">#REF!</definedName>
    <definedName name="BLPH110" hidden="1">#REF!</definedName>
    <definedName name="BLPH111" localSheetId="12" hidden="1">#REF!</definedName>
    <definedName name="BLPH111" localSheetId="13" hidden="1">#REF!</definedName>
    <definedName name="BLPH111" localSheetId="15" hidden="1">#REF!</definedName>
    <definedName name="BLPH111" localSheetId="16" hidden="1">#REF!</definedName>
    <definedName name="BLPH111" localSheetId="17" hidden="1">#REF!</definedName>
    <definedName name="BLPH111" localSheetId="18" hidden="1">#REF!</definedName>
    <definedName name="BLPH111" hidden="1">#REF!</definedName>
    <definedName name="BLPH112" localSheetId="12" hidden="1">#REF!</definedName>
    <definedName name="BLPH112" localSheetId="13" hidden="1">#REF!</definedName>
    <definedName name="BLPH112" localSheetId="15" hidden="1">#REF!</definedName>
    <definedName name="BLPH112" localSheetId="16" hidden="1">#REF!</definedName>
    <definedName name="BLPH112" localSheetId="17" hidden="1">#REF!</definedName>
    <definedName name="BLPH112" localSheetId="18" hidden="1">#REF!</definedName>
    <definedName name="BLPH112" hidden="1">#REF!</definedName>
    <definedName name="BLPH113" localSheetId="12" hidden="1">#REF!</definedName>
    <definedName name="BLPH113" localSheetId="13" hidden="1">#REF!</definedName>
    <definedName name="BLPH113" localSheetId="15" hidden="1">#REF!</definedName>
    <definedName name="BLPH113" localSheetId="16" hidden="1">#REF!</definedName>
    <definedName name="BLPH113" localSheetId="17" hidden="1">#REF!</definedName>
    <definedName name="BLPH113" localSheetId="18" hidden="1">#REF!</definedName>
    <definedName name="BLPH113" hidden="1">#REF!</definedName>
    <definedName name="BLPH114" localSheetId="12" hidden="1">#REF!</definedName>
    <definedName name="BLPH114" localSheetId="13" hidden="1">#REF!</definedName>
    <definedName name="BLPH114" localSheetId="15" hidden="1">#REF!</definedName>
    <definedName name="BLPH114" localSheetId="16" hidden="1">#REF!</definedName>
    <definedName name="BLPH114" localSheetId="17" hidden="1">#REF!</definedName>
    <definedName name="BLPH114" localSheetId="18" hidden="1">#REF!</definedName>
    <definedName name="BLPH114" hidden="1">#REF!</definedName>
    <definedName name="BLPH115" localSheetId="12" hidden="1">#REF!</definedName>
    <definedName name="BLPH115" localSheetId="13" hidden="1">#REF!</definedName>
    <definedName name="BLPH115" localSheetId="15" hidden="1">#REF!</definedName>
    <definedName name="BLPH115" localSheetId="16" hidden="1">#REF!</definedName>
    <definedName name="BLPH115" localSheetId="17" hidden="1">#REF!</definedName>
    <definedName name="BLPH115" localSheetId="18" hidden="1">#REF!</definedName>
    <definedName name="BLPH115" hidden="1">#REF!</definedName>
    <definedName name="BLPH116" localSheetId="12" hidden="1">#REF!</definedName>
    <definedName name="BLPH116" localSheetId="13" hidden="1">#REF!</definedName>
    <definedName name="BLPH116" localSheetId="15" hidden="1">#REF!</definedName>
    <definedName name="BLPH116" localSheetId="16" hidden="1">#REF!</definedName>
    <definedName name="BLPH116" localSheetId="17" hidden="1">#REF!</definedName>
    <definedName name="BLPH116" localSheetId="18" hidden="1">#REF!</definedName>
    <definedName name="BLPH116" hidden="1">#REF!</definedName>
    <definedName name="BLPH117" localSheetId="12" hidden="1">#REF!</definedName>
    <definedName name="BLPH117" localSheetId="13" hidden="1">#REF!</definedName>
    <definedName name="BLPH117" localSheetId="15" hidden="1">#REF!</definedName>
    <definedName name="BLPH117" localSheetId="16" hidden="1">#REF!</definedName>
    <definedName name="BLPH117" localSheetId="17" hidden="1">#REF!</definedName>
    <definedName name="BLPH117" localSheetId="18" hidden="1">#REF!</definedName>
    <definedName name="BLPH117" hidden="1">#REF!</definedName>
    <definedName name="BLPH118" localSheetId="12" hidden="1">#REF!</definedName>
    <definedName name="BLPH118" localSheetId="13" hidden="1">#REF!</definedName>
    <definedName name="BLPH118" localSheetId="15" hidden="1">#REF!</definedName>
    <definedName name="BLPH118" localSheetId="16" hidden="1">#REF!</definedName>
    <definedName name="BLPH118" localSheetId="17" hidden="1">#REF!</definedName>
    <definedName name="BLPH118" localSheetId="18" hidden="1">#REF!</definedName>
    <definedName name="BLPH118" hidden="1">#REF!</definedName>
    <definedName name="BLPH119" localSheetId="12" hidden="1">#REF!</definedName>
    <definedName name="BLPH119" localSheetId="13" hidden="1">#REF!</definedName>
    <definedName name="BLPH119" localSheetId="15" hidden="1">#REF!</definedName>
    <definedName name="BLPH119" localSheetId="16" hidden="1">#REF!</definedName>
    <definedName name="BLPH119" localSheetId="17" hidden="1">#REF!</definedName>
    <definedName name="BLPH119" localSheetId="18" hidden="1">#REF!</definedName>
    <definedName name="BLPH119" hidden="1">#REF!</definedName>
    <definedName name="BLPH12" localSheetId="12" hidden="1">#REF!</definedName>
    <definedName name="BLPH12" localSheetId="13" hidden="1">#REF!</definedName>
    <definedName name="BLPH12" localSheetId="15" hidden="1">#REF!</definedName>
    <definedName name="BLPH12" localSheetId="16" hidden="1">#REF!</definedName>
    <definedName name="BLPH12" localSheetId="17" hidden="1">#REF!</definedName>
    <definedName name="BLPH12" localSheetId="18" hidden="1">#REF!</definedName>
    <definedName name="BLPH12" hidden="1">#REF!</definedName>
    <definedName name="BLPH120" localSheetId="12" hidden="1">#REF!</definedName>
    <definedName name="BLPH120" localSheetId="13" hidden="1">#REF!</definedName>
    <definedName name="BLPH120" localSheetId="15" hidden="1">#REF!</definedName>
    <definedName name="BLPH120" localSheetId="16" hidden="1">#REF!</definedName>
    <definedName name="BLPH120" localSheetId="17" hidden="1">#REF!</definedName>
    <definedName name="BLPH120" localSheetId="18" hidden="1">#REF!</definedName>
    <definedName name="BLPH120" hidden="1">#REF!</definedName>
    <definedName name="BLPH121" localSheetId="12" hidden="1">#REF!</definedName>
    <definedName name="BLPH121" localSheetId="13" hidden="1">#REF!</definedName>
    <definedName name="BLPH121" localSheetId="15" hidden="1">#REF!</definedName>
    <definedName name="BLPH121" localSheetId="16" hidden="1">#REF!</definedName>
    <definedName name="BLPH121" localSheetId="17" hidden="1">#REF!</definedName>
    <definedName name="BLPH121" localSheetId="18" hidden="1">#REF!</definedName>
    <definedName name="BLPH121" hidden="1">#REF!</definedName>
    <definedName name="BLPH122" localSheetId="12" hidden="1">#REF!</definedName>
    <definedName name="BLPH122" localSheetId="13" hidden="1">#REF!</definedName>
    <definedName name="BLPH122" localSheetId="15" hidden="1">#REF!</definedName>
    <definedName name="BLPH122" localSheetId="16" hidden="1">#REF!</definedName>
    <definedName name="BLPH122" localSheetId="17" hidden="1">#REF!</definedName>
    <definedName name="BLPH122" localSheetId="18" hidden="1">#REF!</definedName>
    <definedName name="BLPH122" hidden="1">#REF!</definedName>
    <definedName name="BLPH123" localSheetId="12" hidden="1">#REF!</definedName>
    <definedName name="BLPH123" localSheetId="13" hidden="1">#REF!</definedName>
    <definedName name="BLPH123" localSheetId="15" hidden="1">#REF!</definedName>
    <definedName name="BLPH123" localSheetId="16" hidden="1">#REF!</definedName>
    <definedName name="BLPH123" localSheetId="17" hidden="1">#REF!</definedName>
    <definedName name="BLPH123" localSheetId="18" hidden="1">#REF!</definedName>
    <definedName name="BLPH123" hidden="1">#REF!</definedName>
    <definedName name="BLPH124" localSheetId="12" hidden="1">#REF!</definedName>
    <definedName name="BLPH124" localSheetId="13" hidden="1">#REF!</definedName>
    <definedName name="BLPH124" localSheetId="15" hidden="1">#REF!</definedName>
    <definedName name="BLPH124" localSheetId="16" hidden="1">#REF!</definedName>
    <definedName name="BLPH124" localSheetId="17" hidden="1">#REF!</definedName>
    <definedName name="BLPH124" localSheetId="18" hidden="1">#REF!</definedName>
    <definedName name="BLPH124" hidden="1">#REF!</definedName>
    <definedName name="BLPH125" localSheetId="12" hidden="1">#REF!</definedName>
    <definedName name="BLPH125" localSheetId="13" hidden="1">#REF!</definedName>
    <definedName name="BLPH125" localSheetId="15" hidden="1">#REF!</definedName>
    <definedName name="BLPH125" localSheetId="16" hidden="1">#REF!</definedName>
    <definedName name="BLPH125" localSheetId="17" hidden="1">#REF!</definedName>
    <definedName name="BLPH125" localSheetId="18" hidden="1">#REF!</definedName>
    <definedName name="BLPH125" hidden="1">#REF!</definedName>
    <definedName name="BLPH126" localSheetId="12" hidden="1">#REF!</definedName>
    <definedName name="BLPH126" localSheetId="13" hidden="1">#REF!</definedName>
    <definedName name="BLPH126" localSheetId="15" hidden="1">#REF!</definedName>
    <definedName name="BLPH126" localSheetId="16" hidden="1">#REF!</definedName>
    <definedName name="BLPH126" localSheetId="17" hidden="1">#REF!</definedName>
    <definedName name="BLPH126" localSheetId="18" hidden="1">#REF!</definedName>
    <definedName name="BLPH126" hidden="1">#REF!</definedName>
    <definedName name="BLPH127" localSheetId="12" hidden="1">#REF!</definedName>
    <definedName name="BLPH127" localSheetId="13" hidden="1">#REF!</definedName>
    <definedName name="BLPH127" localSheetId="15" hidden="1">#REF!</definedName>
    <definedName name="BLPH127" localSheetId="16" hidden="1">#REF!</definedName>
    <definedName name="BLPH127" localSheetId="17" hidden="1">#REF!</definedName>
    <definedName name="BLPH127" localSheetId="18" hidden="1">#REF!</definedName>
    <definedName name="BLPH127" hidden="1">#REF!</definedName>
    <definedName name="BLPH128" localSheetId="12" hidden="1">#REF!</definedName>
    <definedName name="BLPH128" localSheetId="13" hidden="1">#REF!</definedName>
    <definedName name="BLPH128" localSheetId="15" hidden="1">#REF!</definedName>
    <definedName name="BLPH128" localSheetId="16" hidden="1">#REF!</definedName>
    <definedName name="BLPH128" localSheetId="17" hidden="1">#REF!</definedName>
    <definedName name="BLPH128" localSheetId="18" hidden="1">#REF!</definedName>
    <definedName name="BLPH128" hidden="1">#REF!</definedName>
    <definedName name="BLPH129" localSheetId="12" hidden="1">#REF!</definedName>
    <definedName name="BLPH129" localSheetId="13" hidden="1">#REF!</definedName>
    <definedName name="BLPH129" localSheetId="15" hidden="1">#REF!</definedName>
    <definedName name="BLPH129" localSheetId="16" hidden="1">#REF!</definedName>
    <definedName name="BLPH129" localSheetId="17" hidden="1">#REF!</definedName>
    <definedName name="BLPH129" localSheetId="18" hidden="1">#REF!</definedName>
    <definedName name="BLPH129" hidden="1">#REF!</definedName>
    <definedName name="BLPH13" localSheetId="12" hidden="1">#REF!</definedName>
    <definedName name="BLPH13" localSheetId="13" hidden="1">#REF!</definedName>
    <definedName name="BLPH13" localSheetId="15" hidden="1">#REF!</definedName>
    <definedName name="BLPH13" localSheetId="16" hidden="1">#REF!</definedName>
    <definedName name="BLPH13" localSheetId="17" hidden="1">#REF!</definedName>
    <definedName name="BLPH13" localSheetId="18" hidden="1">#REF!</definedName>
    <definedName name="BLPH13" hidden="1">#REF!</definedName>
    <definedName name="BLPH130" localSheetId="12" hidden="1">#REF!</definedName>
    <definedName name="BLPH130" localSheetId="13" hidden="1">#REF!</definedName>
    <definedName name="BLPH130" localSheetId="15" hidden="1">#REF!</definedName>
    <definedName name="BLPH130" localSheetId="16" hidden="1">#REF!</definedName>
    <definedName name="BLPH130" localSheetId="17" hidden="1">#REF!</definedName>
    <definedName name="BLPH130" localSheetId="18" hidden="1">#REF!</definedName>
    <definedName name="BLPH130" hidden="1">#REF!</definedName>
    <definedName name="BLPH131" localSheetId="12" hidden="1">#REF!</definedName>
    <definedName name="BLPH131" localSheetId="13" hidden="1">#REF!</definedName>
    <definedName name="BLPH131" localSheetId="15" hidden="1">#REF!</definedName>
    <definedName name="BLPH131" localSheetId="16" hidden="1">#REF!</definedName>
    <definedName name="BLPH131" localSheetId="17" hidden="1">#REF!</definedName>
    <definedName name="BLPH131" localSheetId="18" hidden="1">#REF!</definedName>
    <definedName name="BLPH131" hidden="1">#REF!</definedName>
    <definedName name="BLPH132" localSheetId="12" hidden="1">#REF!</definedName>
    <definedName name="BLPH132" localSheetId="13" hidden="1">#REF!</definedName>
    <definedName name="BLPH132" localSheetId="15" hidden="1">#REF!</definedName>
    <definedName name="BLPH132" localSheetId="16" hidden="1">#REF!</definedName>
    <definedName name="BLPH132" localSheetId="17" hidden="1">#REF!</definedName>
    <definedName name="BLPH132" localSheetId="18" hidden="1">#REF!</definedName>
    <definedName name="BLPH132" hidden="1">#REF!</definedName>
    <definedName name="BLPH133" localSheetId="12" hidden="1">#REF!</definedName>
    <definedName name="BLPH133" localSheetId="13" hidden="1">#REF!</definedName>
    <definedName name="BLPH133" localSheetId="15" hidden="1">#REF!</definedName>
    <definedName name="BLPH133" localSheetId="16" hidden="1">#REF!</definedName>
    <definedName name="BLPH133" localSheetId="17" hidden="1">#REF!</definedName>
    <definedName name="BLPH133" localSheetId="18" hidden="1">#REF!</definedName>
    <definedName name="BLPH133" hidden="1">#REF!</definedName>
    <definedName name="BLPH134" localSheetId="12" hidden="1">#REF!</definedName>
    <definedName name="BLPH134" localSheetId="13" hidden="1">#REF!</definedName>
    <definedName name="BLPH134" localSheetId="15" hidden="1">#REF!</definedName>
    <definedName name="BLPH134" localSheetId="16" hidden="1">#REF!</definedName>
    <definedName name="BLPH134" localSheetId="17" hidden="1">#REF!</definedName>
    <definedName name="BLPH134" localSheetId="18" hidden="1">#REF!</definedName>
    <definedName name="BLPH134" hidden="1">#REF!</definedName>
    <definedName name="BLPH135" localSheetId="12" hidden="1">#REF!</definedName>
    <definedName name="BLPH135" localSheetId="13" hidden="1">#REF!</definedName>
    <definedName name="BLPH135" localSheetId="15" hidden="1">#REF!</definedName>
    <definedName name="BLPH135" localSheetId="16" hidden="1">#REF!</definedName>
    <definedName name="BLPH135" localSheetId="17" hidden="1">#REF!</definedName>
    <definedName name="BLPH135" localSheetId="18" hidden="1">#REF!</definedName>
    <definedName name="BLPH135" hidden="1">#REF!</definedName>
    <definedName name="BLPH136" localSheetId="12" hidden="1">#REF!</definedName>
    <definedName name="BLPH136" localSheetId="13" hidden="1">#REF!</definedName>
    <definedName name="BLPH136" localSheetId="15" hidden="1">#REF!</definedName>
    <definedName name="BLPH136" localSheetId="16" hidden="1">#REF!</definedName>
    <definedName name="BLPH136" localSheetId="17" hidden="1">#REF!</definedName>
    <definedName name="BLPH136" localSheetId="18" hidden="1">#REF!</definedName>
    <definedName name="BLPH136" hidden="1">#REF!</definedName>
    <definedName name="BLPH137" localSheetId="12" hidden="1">#REF!</definedName>
    <definedName name="BLPH137" localSheetId="13" hidden="1">#REF!</definedName>
    <definedName name="BLPH137" localSheetId="15" hidden="1">#REF!</definedName>
    <definedName name="BLPH137" localSheetId="16" hidden="1">#REF!</definedName>
    <definedName name="BLPH137" localSheetId="17" hidden="1">#REF!</definedName>
    <definedName name="BLPH137" localSheetId="18" hidden="1">#REF!</definedName>
    <definedName name="BLPH137" hidden="1">#REF!</definedName>
    <definedName name="BLPH138" localSheetId="12" hidden="1">#REF!</definedName>
    <definedName name="BLPH138" localSheetId="13" hidden="1">#REF!</definedName>
    <definedName name="BLPH138" localSheetId="15" hidden="1">#REF!</definedName>
    <definedName name="BLPH138" localSheetId="16" hidden="1">#REF!</definedName>
    <definedName name="BLPH138" localSheetId="17" hidden="1">#REF!</definedName>
    <definedName name="BLPH138" localSheetId="18" hidden="1">#REF!</definedName>
    <definedName name="BLPH138" hidden="1">#REF!</definedName>
    <definedName name="BLPH139" localSheetId="12" hidden="1">#REF!</definedName>
    <definedName name="BLPH139" localSheetId="13" hidden="1">#REF!</definedName>
    <definedName name="BLPH139" localSheetId="15" hidden="1">#REF!</definedName>
    <definedName name="BLPH139" localSheetId="16" hidden="1">#REF!</definedName>
    <definedName name="BLPH139" localSheetId="17" hidden="1">#REF!</definedName>
    <definedName name="BLPH139" localSheetId="18" hidden="1">#REF!</definedName>
    <definedName name="BLPH139" hidden="1">#REF!</definedName>
    <definedName name="BLPH14" localSheetId="12" hidden="1">#REF!</definedName>
    <definedName name="BLPH14" localSheetId="13" hidden="1">#REF!</definedName>
    <definedName name="BLPH14" localSheetId="15" hidden="1">#REF!</definedName>
    <definedName name="BLPH14" localSheetId="16" hidden="1">#REF!</definedName>
    <definedName name="BLPH14" localSheetId="17" hidden="1">#REF!</definedName>
    <definedName name="BLPH14" localSheetId="18" hidden="1">#REF!</definedName>
    <definedName name="BLPH14" hidden="1">#REF!</definedName>
    <definedName name="BLPH140" localSheetId="12" hidden="1">#REF!</definedName>
    <definedName name="BLPH140" localSheetId="13" hidden="1">#REF!</definedName>
    <definedName name="BLPH140" localSheetId="15" hidden="1">#REF!</definedName>
    <definedName name="BLPH140" localSheetId="16" hidden="1">#REF!</definedName>
    <definedName name="BLPH140" localSheetId="17" hidden="1">#REF!</definedName>
    <definedName name="BLPH140" localSheetId="18" hidden="1">#REF!</definedName>
    <definedName name="BLPH140" hidden="1">#REF!</definedName>
    <definedName name="BLPH141" localSheetId="12" hidden="1">#REF!</definedName>
    <definedName name="BLPH141" localSheetId="13" hidden="1">#REF!</definedName>
    <definedName name="BLPH141" localSheetId="15" hidden="1">#REF!</definedName>
    <definedName name="BLPH141" localSheetId="16" hidden="1">#REF!</definedName>
    <definedName name="BLPH141" localSheetId="17" hidden="1">#REF!</definedName>
    <definedName name="BLPH141" localSheetId="18" hidden="1">#REF!</definedName>
    <definedName name="BLPH141" hidden="1">#REF!</definedName>
    <definedName name="BLPH142" localSheetId="12" hidden="1">#REF!</definedName>
    <definedName name="BLPH142" localSheetId="13" hidden="1">#REF!</definedName>
    <definedName name="BLPH142" localSheetId="15" hidden="1">#REF!</definedName>
    <definedName name="BLPH142" localSheetId="16" hidden="1">#REF!</definedName>
    <definedName name="BLPH142" localSheetId="17" hidden="1">#REF!</definedName>
    <definedName name="BLPH142" localSheetId="18" hidden="1">#REF!</definedName>
    <definedName name="BLPH142" hidden="1">#REF!</definedName>
    <definedName name="BLPH143" localSheetId="12" hidden="1">#REF!</definedName>
    <definedName name="BLPH143" localSheetId="13" hidden="1">#REF!</definedName>
    <definedName name="BLPH143" localSheetId="15" hidden="1">#REF!</definedName>
    <definedName name="BLPH143" localSheetId="16" hidden="1">#REF!</definedName>
    <definedName name="BLPH143" localSheetId="17" hidden="1">#REF!</definedName>
    <definedName name="BLPH143" localSheetId="18" hidden="1">#REF!</definedName>
    <definedName name="BLPH143" hidden="1">#REF!</definedName>
    <definedName name="BLPH144" localSheetId="12" hidden="1">#REF!</definedName>
    <definedName name="BLPH144" localSheetId="13" hidden="1">#REF!</definedName>
    <definedName name="BLPH144" localSheetId="15" hidden="1">#REF!</definedName>
    <definedName name="BLPH144" localSheetId="16" hidden="1">#REF!</definedName>
    <definedName name="BLPH144" localSheetId="17" hidden="1">#REF!</definedName>
    <definedName name="BLPH144" localSheetId="18" hidden="1">#REF!</definedName>
    <definedName name="BLPH144" hidden="1">#REF!</definedName>
    <definedName name="BLPH145" localSheetId="12" hidden="1">#REF!</definedName>
    <definedName name="BLPH145" localSheetId="13" hidden="1">#REF!</definedName>
    <definedName name="BLPH145" localSheetId="15" hidden="1">#REF!</definedName>
    <definedName name="BLPH145" localSheetId="16" hidden="1">#REF!</definedName>
    <definedName name="BLPH145" localSheetId="17" hidden="1">#REF!</definedName>
    <definedName name="BLPH145" localSheetId="18" hidden="1">#REF!</definedName>
    <definedName name="BLPH145" hidden="1">#REF!</definedName>
    <definedName name="BLPH146" localSheetId="12" hidden="1">#REF!</definedName>
    <definedName name="BLPH146" localSheetId="13" hidden="1">#REF!</definedName>
    <definedName name="BLPH146" localSheetId="15" hidden="1">#REF!</definedName>
    <definedName name="BLPH146" localSheetId="16" hidden="1">#REF!</definedName>
    <definedName name="BLPH146" localSheetId="17" hidden="1">#REF!</definedName>
    <definedName name="BLPH146" localSheetId="18" hidden="1">#REF!</definedName>
    <definedName name="BLPH146" hidden="1">#REF!</definedName>
    <definedName name="BLPH147" localSheetId="12" hidden="1">#REF!</definedName>
    <definedName name="BLPH147" localSheetId="13" hidden="1">#REF!</definedName>
    <definedName name="BLPH147" localSheetId="15" hidden="1">#REF!</definedName>
    <definedName name="BLPH147" localSheetId="16" hidden="1">#REF!</definedName>
    <definedName name="BLPH147" localSheetId="17" hidden="1">#REF!</definedName>
    <definedName name="BLPH147" localSheetId="18" hidden="1">#REF!</definedName>
    <definedName name="BLPH147" hidden="1">#REF!</definedName>
    <definedName name="BLPH148" localSheetId="12" hidden="1">#REF!</definedName>
    <definedName name="BLPH148" localSheetId="13" hidden="1">#REF!</definedName>
    <definedName name="BLPH148" localSheetId="15" hidden="1">#REF!</definedName>
    <definedName name="BLPH148" localSheetId="16" hidden="1">#REF!</definedName>
    <definedName name="BLPH148" localSheetId="17" hidden="1">#REF!</definedName>
    <definedName name="BLPH148" localSheetId="18" hidden="1">#REF!</definedName>
    <definedName name="BLPH148" hidden="1">#REF!</definedName>
    <definedName name="BLPH149" localSheetId="12" hidden="1">#REF!</definedName>
    <definedName name="BLPH149" localSheetId="13" hidden="1">#REF!</definedName>
    <definedName name="BLPH149" localSheetId="15" hidden="1">#REF!</definedName>
    <definedName name="BLPH149" localSheetId="16" hidden="1">#REF!</definedName>
    <definedName name="BLPH149" localSheetId="17" hidden="1">#REF!</definedName>
    <definedName name="BLPH149" localSheetId="18" hidden="1">#REF!</definedName>
    <definedName name="BLPH149" hidden="1">#REF!</definedName>
    <definedName name="BLPH15" localSheetId="12" hidden="1">#REF!</definedName>
    <definedName name="BLPH15" localSheetId="13" hidden="1">#REF!</definedName>
    <definedName name="BLPH15" localSheetId="15" hidden="1">#REF!</definedName>
    <definedName name="BLPH15" localSheetId="16" hidden="1">#REF!</definedName>
    <definedName name="BLPH15" localSheetId="17" hidden="1">#REF!</definedName>
    <definedName name="BLPH15" localSheetId="18" hidden="1">#REF!</definedName>
    <definedName name="BLPH15" hidden="1">#REF!</definedName>
    <definedName name="BLPH150" localSheetId="12" hidden="1">#REF!</definedName>
    <definedName name="BLPH150" localSheetId="13" hidden="1">#REF!</definedName>
    <definedName name="BLPH150" localSheetId="15" hidden="1">#REF!</definedName>
    <definedName name="BLPH150" localSheetId="16" hidden="1">#REF!</definedName>
    <definedName name="BLPH150" localSheetId="17" hidden="1">#REF!</definedName>
    <definedName name="BLPH150" localSheetId="18" hidden="1">#REF!</definedName>
    <definedName name="BLPH150" hidden="1">#REF!</definedName>
    <definedName name="BLPH151" localSheetId="12" hidden="1">#REF!</definedName>
    <definedName name="BLPH151" localSheetId="13" hidden="1">#REF!</definedName>
    <definedName name="BLPH151" localSheetId="15" hidden="1">#REF!</definedName>
    <definedName name="BLPH151" localSheetId="16" hidden="1">#REF!</definedName>
    <definedName name="BLPH151" localSheetId="17" hidden="1">#REF!</definedName>
    <definedName name="BLPH151" localSheetId="18" hidden="1">#REF!</definedName>
    <definedName name="BLPH151" hidden="1">#REF!</definedName>
    <definedName name="BLPH152" localSheetId="12" hidden="1">#REF!</definedName>
    <definedName name="BLPH152" localSheetId="13" hidden="1">#REF!</definedName>
    <definedName name="BLPH152" localSheetId="15" hidden="1">#REF!</definedName>
    <definedName name="BLPH152" localSheetId="16" hidden="1">#REF!</definedName>
    <definedName name="BLPH152" localSheetId="17" hidden="1">#REF!</definedName>
    <definedName name="BLPH152" localSheetId="18" hidden="1">#REF!</definedName>
    <definedName name="BLPH152" hidden="1">#REF!</definedName>
    <definedName name="BLPH153" localSheetId="12" hidden="1">#REF!</definedName>
    <definedName name="BLPH153" localSheetId="13" hidden="1">#REF!</definedName>
    <definedName name="BLPH153" localSheetId="15" hidden="1">#REF!</definedName>
    <definedName name="BLPH153" localSheetId="16" hidden="1">#REF!</definedName>
    <definedName name="BLPH153" localSheetId="17" hidden="1">#REF!</definedName>
    <definedName name="BLPH153" localSheetId="18" hidden="1">#REF!</definedName>
    <definedName name="BLPH153" hidden="1">#REF!</definedName>
    <definedName name="BLPH154" localSheetId="12" hidden="1">#REF!</definedName>
    <definedName name="BLPH154" localSheetId="13" hidden="1">#REF!</definedName>
    <definedName name="BLPH154" localSheetId="15" hidden="1">#REF!</definedName>
    <definedName name="BLPH154" localSheetId="16" hidden="1">#REF!</definedName>
    <definedName name="BLPH154" localSheetId="17" hidden="1">#REF!</definedName>
    <definedName name="BLPH154" localSheetId="18" hidden="1">#REF!</definedName>
    <definedName name="BLPH154" hidden="1">#REF!</definedName>
    <definedName name="BLPH155" localSheetId="12" hidden="1">#REF!</definedName>
    <definedName name="BLPH155" localSheetId="13" hidden="1">#REF!</definedName>
    <definedName name="BLPH155" localSheetId="15" hidden="1">#REF!</definedName>
    <definedName name="BLPH155" localSheetId="16" hidden="1">#REF!</definedName>
    <definedName name="BLPH155" localSheetId="17" hidden="1">#REF!</definedName>
    <definedName name="BLPH155" localSheetId="18" hidden="1">#REF!</definedName>
    <definedName name="BLPH155" hidden="1">#REF!</definedName>
    <definedName name="BLPH156" localSheetId="12" hidden="1">#REF!</definedName>
    <definedName name="BLPH156" localSheetId="13" hidden="1">#REF!</definedName>
    <definedName name="BLPH156" localSheetId="15" hidden="1">#REF!</definedName>
    <definedName name="BLPH156" localSheetId="16" hidden="1">#REF!</definedName>
    <definedName name="BLPH156" localSheetId="17" hidden="1">#REF!</definedName>
    <definedName name="BLPH156" localSheetId="18" hidden="1">#REF!</definedName>
    <definedName name="BLPH156" hidden="1">#REF!</definedName>
    <definedName name="BLPH157" localSheetId="12" hidden="1">#REF!</definedName>
    <definedName name="BLPH157" localSheetId="13" hidden="1">#REF!</definedName>
    <definedName name="BLPH157" localSheetId="15" hidden="1">#REF!</definedName>
    <definedName name="BLPH157" localSheetId="16" hidden="1">#REF!</definedName>
    <definedName name="BLPH157" localSheetId="17" hidden="1">#REF!</definedName>
    <definedName name="BLPH157" localSheetId="18" hidden="1">#REF!</definedName>
    <definedName name="BLPH157" hidden="1">#REF!</definedName>
    <definedName name="BLPH158" localSheetId="12" hidden="1">#REF!</definedName>
    <definedName name="BLPH158" localSheetId="13" hidden="1">#REF!</definedName>
    <definedName name="BLPH158" localSheetId="15" hidden="1">#REF!</definedName>
    <definedName name="BLPH158" localSheetId="16" hidden="1">#REF!</definedName>
    <definedName name="BLPH158" localSheetId="17" hidden="1">#REF!</definedName>
    <definedName name="BLPH158" localSheetId="18" hidden="1">#REF!</definedName>
    <definedName name="BLPH158" hidden="1">#REF!</definedName>
    <definedName name="BLPH159" localSheetId="12" hidden="1">#REF!</definedName>
    <definedName name="BLPH159" localSheetId="13" hidden="1">#REF!</definedName>
    <definedName name="BLPH159" localSheetId="15" hidden="1">#REF!</definedName>
    <definedName name="BLPH159" localSheetId="16" hidden="1">#REF!</definedName>
    <definedName name="BLPH159" localSheetId="17" hidden="1">#REF!</definedName>
    <definedName name="BLPH159" localSheetId="18" hidden="1">#REF!</definedName>
    <definedName name="BLPH159" hidden="1">#REF!</definedName>
    <definedName name="BLPH16" localSheetId="12" hidden="1">#REF!</definedName>
    <definedName name="BLPH16" localSheetId="13" hidden="1">#REF!</definedName>
    <definedName name="BLPH16" localSheetId="15" hidden="1">#REF!</definedName>
    <definedName name="BLPH16" localSheetId="16" hidden="1">#REF!</definedName>
    <definedName name="BLPH16" localSheetId="17" hidden="1">#REF!</definedName>
    <definedName name="BLPH16" localSheetId="18" hidden="1">#REF!</definedName>
    <definedName name="BLPH16" hidden="1">#REF!</definedName>
    <definedName name="BLPH160" localSheetId="12" hidden="1">#REF!</definedName>
    <definedName name="BLPH160" localSheetId="13" hidden="1">#REF!</definedName>
    <definedName name="BLPH160" localSheetId="15" hidden="1">#REF!</definedName>
    <definedName name="BLPH160" localSheetId="16" hidden="1">#REF!</definedName>
    <definedName name="BLPH160" localSheetId="17" hidden="1">#REF!</definedName>
    <definedName name="BLPH160" localSheetId="18" hidden="1">#REF!</definedName>
    <definedName name="BLPH160" hidden="1">#REF!</definedName>
    <definedName name="BLPH161" localSheetId="12" hidden="1">#REF!</definedName>
    <definedName name="BLPH161" localSheetId="13" hidden="1">#REF!</definedName>
    <definedName name="BLPH161" localSheetId="15" hidden="1">#REF!</definedName>
    <definedName name="BLPH161" localSheetId="16" hidden="1">#REF!</definedName>
    <definedName name="BLPH161" localSheetId="17" hidden="1">#REF!</definedName>
    <definedName name="BLPH161" localSheetId="18" hidden="1">#REF!</definedName>
    <definedName name="BLPH161" hidden="1">#REF!</definedName>
    <definedName name="BLPH162" localSheetId="12" hidden="1">#REF!</definedName>
    <definedName name="BLPH162" localSheetId="13" hidden="1">#REF!</definedName>
    <definedName name="BLPH162" localSheetId="15" hidden="1">#REF!</definedName>
    <definedName name="BLPH162" localSheetId="16" hidden="1">#REF!</definedName>
    <definedName name="BLPH162" localSheetId="17" hidden="1">#REF!</definedName>
    <definedName name="BLPH162" localSheetId="18" hidden="1">#REF!</definedName>
    <definedName name="BLPH162" hidden="1">#REF!</definedName>
    <definedName name="BLPH163" localSheetId="12" hidden="1">#REF!</definedName>
    <definedName name="BLPH163" localSheetId="13" hidden="1">#REF!</definedName>
    <definedName name="BLPH163" localSheetId="15" hidden="1">#REF!</definedName>
    <definedName name="BLPH163" localSheetId="16" hidden="1">#REF!</definedName>
    <definedName name="BLPH163" localSheetId="17" hidden="1">#REF!</definedName>
    <definedName name="BLPH163" localSheetId="18" hidden="1">#REF!</definedName>
    <definedName name="BLPH163" hidden="1">#REF!</definedName>
    <definedName name="BLPH164" localSheetId="12" hidden="1">#REF!</definedName>
    <definedName name="BLPH164" localSheetId="13" hidden="1">#REF!</definedName>
    <definedName name="BLPH164" localSheetId="15" hidden="1">#REF!</definedName>
    <definedName name="BLPH164" localSheetId="16" hidden="1">#REF!</definedName>
    <definedName name="BLPH164" localSheetId="17" hidden="1">#REF!</definedName>
    <definedName name="BLPH164" localSheetId="18" hidden="1">#REF!</definedName>
    <definedName name="BLPH164" hidden="1">#REF!</definedName>
    <definedName name="BLPH165" localSheetId="12" hidden="1">#REF!</definedName>
    <definedName name="BLPH165" localSheetId="13" hidden="1">#REF!</definedName>
    <definedName name="BLPH165" localSheetId="15" hidden="1">#REF!</definedName>
    <definedName name="BLPH165" localSheetId="16" hidden="1">#REF!</definedName>
    <definedName name="BLPH165" localSheetId="17" hidden="1">#REF!</definedName>
    <definedName name="BLPH165" localSheetId="18" hidden="1">#REF!</definedName>
    <definedName name="BLPH165" hidden="1">#REF!</definedName>
    <definedName name="BLPH166" localSheetId="12" hidden="1">#REF!</definedName>
    <definedName name="BLPH166" localSheetId="13" hidden="1">#REF!</definedName>
    <definedName name="BLPH166" localSheetId="15" hidden="1">#REF!</definedName>
    <definedName name="BLPH166" localSheetId="16" hidden="1">#REF!</definedName>
    <definedName name="BLPH166" localSheetId="17" hidden="1">#REF!</definedName>
    <definedName name="BLPH166" localSheetId="18" hidden="1">#REF!</definedName>
    <definedName name="BLPH166" hidden="1">#REF!</definedName>
    <definedName name="BLPH167" localSheetId="12" hidden="1">#REF!</definedName>
    <definedName name="BLPH167" localSheetId="13" hidden="1">#REF!</definedName>
    <definedName name="BLPH167" localSheetId="15" hidden="1">#REF!</definedName>
    <definedName name="BLPH167" localSheetId="16" hidden="1">#REF!</definedName>
    <definedName name="BLPH167" localSheetId="17" hidden="1">#REF!</definedName>
    <definedName name="BLPH167" localSheetId="18" hidden="1">#REF!</definedName>
    <definedName name="BLPH167" hidden="1">#REF!</definedName>
    <definedName name="BLPH168" localSheetId="12" hidden="1">#REF!</definedName>
    <definedName name="BLPH168" localSheetId="13" hidden="1">#REF!</definedName>
    <definedName name="BLPH168" localSheetId="15" hidden="1">#REF!</definedName>
    <definedName name="BLPH168" localSheetId="16" hidden="1">#REF!</definedName>
    <definedName name="BLPH168" localSheetId="17" hidden="1">#REF!</definedName>
    <definedName name="BLPH168" localSheetId="18" hidden="1">#REF!</definedName>
    <definedName name="BLPH168" hidden="1">#REF!</definedName>
    <definedName name="BLPH169" localSheetId="12" hidden="1">#REF!</definedName>
    <definedName name="BLPH169" localSheetId="13" hidden="1">#REF!</definedName>
    <definedName name="BLPH169" localSheetId="15" hidden="1">#REF!</definedName>
    <definedName name="BLPH169" localSheetId="16" hidden="1">#REF!</definedName>
    <definedName name="BLPH169" localSheetId="17" hidden="1">#REF!</definedName>
    <definedName name="BLPH169" localSheetId="18" hidden="1">#REF!</definedName>
    <definedName name="BLPH169" hidden="1">#REF!</definedName>
    <definedName name="BLPH17" localSheetId="12" hidden="1">#REF!</definedName>
    <definedName name="BLPH17" localSheetId="13" hidden="1">#REF!</definedName>
    <definedName name="BLPH17" localSheetId="15" hidden="1">#REF!</definedName>
    <definedName name="BLPH17" localSheetId="16" hidden="1">#REF!</definedName>
    <definedName name="BLPH17" localSheetId="17" hidden="1">#REF!</definedName>
    <definedName name="BLPH17" localSheetId="18" hidden="1">#REF!</definedName>
    <definedName name="BLPH17" hidden="1">#REF!</definedName>
    <definedName name="BLPH170" localSheetId="12" hidden="1">#REF!</definedName>
    <definedName name="BLPH170" localSheetId="13" hidden="1">#REF!</definedName>
    <definedName name="BLPH170" localSheetId="15" hidden="1">#REF!</definedName>
    <definedName name="BLPH170" localSheetId="16" hidden="1">#REF!</definedName>
    <definedName name="BLPH170" localSheetId="17" hidden="1">#REF!</definedName>
    <definedName name="BLPH170" localSheetId="18" hidden="1">#REF!</definedName>
    <definedName name="BLPH170" hidden="1">#REF!</definedName>
    <definedName name="BLPH171" localSheetId="12" hidden="1">#REF!</definedName>
    <definedName name="BLPH171" localSheetId="13" hidden="1">#REF!</definedName>
    <definedName name="BLPH171" localSheetId="15" hidden="1">#REF!</definedName>
    <definedName name="BLPH171" localSheetId="16" hidden="1">#REF!</definedName>
    <definedName name="BLPH171" localSheetId="17" hidden="1">#REF!</definedName>
    <definedName name="BLPH171" localSheetId="18" hidden="1">#REF!</definedName>
    <definedName name="BLPH171" hidden="1">#REF!</definedName>
    <definedName name="BLPH172" localSheetId="12" hidden="1">#REF!</definedName>
    <definedName name="BLPH172" localSheetId="13" hidden="1">#REF!</definedName>
    <definedName name="BLPH172" localSheetId="15" hidden="1">#REF!</definedName>
    <definedName name="BLPH172" localSheetId="16" hidden="1">#REF!</definedName>
    <definedName name="BLPH172" localSheetId="17" hidden="1">#REF!</definedName>
    <definedName name="BLPH172" localSheetId="18" hidden="1">#REF!</definedName>
    <definedName name="BLPH172" hidden="1">#REF!</definedName>
    <definedName name="BLPH173" localSheetId="12" hidden="1">#REF!</definedName>
    <definedName name="BLPH173" localSheetId="13" hidden="1">#REF!</definedName>
    <definedName name="BLPH173" localSheetId="15" hidden="1">#REF!</definedName>
    <definedName name="BLPH173" localSheetId="16" hidden="1">#REF!</definedName>
    <definedName name="BLPH173" localSheetId="17" hidden="1">#REF!</definedName>
    <definedName name="BLPH173" localSheetId="18" hidden="1">#REF!</definedName>
    <definedName name="BLPH173" hidden="1">#REF!</definedName>
    <definedName name="BLPH174" localSheetId="12" hidden="1">#REF!</definedName>
    <definedName name="BLPH174" localSheetId="13" hidden="1">#REF!</definedName>
    <definedName name="BLPH174" localSheetId="15" hidden="1">#REF!</definedName>
    <definedName name="BLPH174" localSheetId="16" hidden="1">#REF!</definedName>
    <definedName name="BLPH174" localSheetId="17" hidden="1">#REF!</definedName>
    <definedName name="BLPH174" localSheetId="18" hidden="1">#REF!</definedName>
    <definedName name="BLPH174" hidden="1">#REF!</definedName>
    <definedName name="BLPH175" localSheetId="12" hidden="1">#REF!</definedName>
    <definedName name="BLPH175" localSheetId="13" hidden="1">#REF!</definedName>
    <definedName name="BLPH175" localSheetId="15" hidden="1">#REF!</definedName>
    <definedName name="BLPH175" localSheetId="16" hidden="1">#REF!</definedName>
    <definedName name="BLPH175" localSheetId="17" hidden="1">#REF!</definedName>
    <definedName name="BLPH175" localSheetId="18" hidden="1">#REF!</definedName>
    <definedName name="BLPH175" hidden="1">#REF!</definedName>
    <definedName name="BLPH176" localSheetId="12" hidden="1">#REF!</definedName>
    <definedName name="BLPH176" localSheetId="13" hidden="1">#REF!</definedName>
    <definedName name="BLPH176" localSheetId="15" hidden="1">#REF!</definedName>
    <definedName name="BLPH176" localSheetId="16" hidden="1">#REF!</definedName>
    <definedName name="BLPH176" localSheetId="17" hidden="1">#REF!</definedName>
    <definedName name="BLPH176" localSheetId="18" hidden="1">#REF!</definedName>
    <definedName name="BLPH176" hidden="1">#REF!</definedName>
    <definedName name="BLPH177" localSheetId="12" hidden="1">#REF!</definedName>
    <definedName name="BLPH177" localSheetId="13" hidden="1">#REF!</definedName>
    <definedName name="BLPH177" localSheetId="15" hidden="1">#REF!</definedName>
    <definedName name="BLPH177" localSheetId="16" hidden="1">#REF!</definedName>
    <definedName name="BLPH177" localSheetId="17" hidden="1">#REF!</definedName>
    <definedName name="BLPH177" localSheetId="18" hidden="1">#REF!</definedName>
    <definedName name="BLPH177" hidden="1">#REF!</definedName>
    <definedName name="BLPH178" localSheetId="12" hidden="1">#REF!</definedName>
    <definedName name="BLPH178" localSheetId="13" hidden="1">#REF!</definedName>
    <definedName name="BLPH178" localSheetId="15" hidden="1">#REF!</definedName>
    <definedName name="BLPH178" localSheetId="16" hidden="1">#REF!</definedName>
    <definedName name="BLPH178" localSheetId="17" hidden="1">#REF!</definedName>
    <definedName name="BLPH178" localSheetId="18" hidden="1">#REF!</definedName>
    <definedName name="BLPH178" hidden="1">#REF!</definedName>
    <definedName name="BLPH179" localSheetId="12" hidden="1">#REF!</definedName>
    <definedName name="BLPH179" localSheetId="13" hidden="1">#REF!</definedName>
    <definedName name="BLPH179" localSheetId="15" hidden="1">#REF!</definedName>
    <definedName name="BLPH179" localSheetId="16" hidden="1">#REF!</definedName>
    <definedName name="BLPH179" localSheetId="17" hidden="1">#REF!</definedName>
    <definedName name="BLPH179" localSheetId="18" hidden="1">#REF!</definedName>
    <definedName name="BLPH179" hidden="1">#REF!</definedName>
    <definedName name="BLPH18" localSheetId="12" hidden="1">#REF!</definedName>
    <definedName name="BLPH18" localSheetId="13" hidden="1">#REF!</definedName>
    <definedName name="BLPH18" localSheetId="15" hidden="1">#REF!</definedName>
    <definedName name="BLPH18" localSheetId="16" hidden="1">#REF!</definedName>
    <definedName name="BLPH18" localSheetId="17" hidden="1">#REF!</definedName>
    <definedName name="BLPH18" localSheetId="18" hidden="1">#REF!</definedName>
    <definedName name="BLPH18" hidden="1">#REF!</definedName>
    <definedName name="BLPH180" localSheetId="12" hidden="1">#REF!</definedName>
    <definedName name="BLPH180" localSheetId="13" hidden="1">#REF!</definedName>
    <definedName name="BLPH180" localSheetId="15" hidden="1">#REF!</definedName>
    <definedName name="BLPH180" localSheetId="16" hidden="1">#REF!</definedName>
    <definedName name="BLPH180" localSheetId="17" hidden="1">#REF!</definedName>
    <definedName name="BLPH180" localSheetId="18" hidden="1">#REF!</definedName>
    <definedName name="BLPH180" hidden="1">#REF!</definedName>
    <definedName name="BLPH181" localSheetId="12" hidden="1">#REF!</definedName>
    <definedName name="BLPH181" localSheetId="13" hidden="1">#REF!</definedName>
    <definedName name="BLPH181" localSheetId="15" hidden="1">#REF!</definedName>
    <definedName name="BLPH181" localSheetId="16" hidden="1">#REF!</definedName>
    <definedName name="BLPH181" localSheetId="17" hidden="1">#REF!</definedName>
    <definedName name="BLPH181" localSheetId="18" hidden="1">#REF!</definedName>
    <definedName name="BLPH181" hidden="1">#REF!</definedName>
    <definedName name="BLPH182" localSheetId="12" hidden="1">#REF!</definedName>
    <definedName name="BLPH182" localSheetId="13" hidden="1">#REF!</definedName>
    <definedName name="BLPH182" localSheetId="15" hidden="1">#REF!</definedName>
    <definedName name="BLPH182" localSheetId="16" hidden="1">#REF!</definedName>
    <definedName name="BLPH182" localSheetId="17" hidden="1">#REF!</definedName>
    <definedName name="BLPH182" localSheetId="18" hidden="1">#REF!</definedName>
    <definedName name="BLPH182" hidden="1">#REF!</definedName>
    <definedName name="BLPH183" localSheetId="12" hidden="1">#REF!</definedName>
    <definedName name="BLPH183" localSheetId="13" hidden="1">#REF!</definedName>
    <definedName name="BLPH183" localSheetId="15" hidden="1">#REF!</definedName>
    <definedName name="BLPH183" localSheetId="16" hidden="1">#REF!</definedName>
    <definedName name="BLPH183" localSheetId="17" hidden="1">#REF!</definedName>
    <definedName name="BLPH183" localSheetId="18" hidden="1">#REF!</definedName>
    <definedName name="BLPH183" hidden="1">#REF!</definedName>
    <definedName name="BLPH184" localSheetId="12" hidden="1">#REF!</definedName>
    <definedName name="BLPH184" localSheetId="13" hidden="1">#REF!</definedName>
    <definedName name="BLPH184" localSheetId="15" hidden="1">#REF!</definedName>
    <definedName name="BLPH184" localSheetId="16" hidden="1">#REF!</definedName>
    <definedName name="BLPH184" localSheetId="17" hidden="1">#REF!</definedName>
    <definedName name="BLPH184" localSheetId="18" hidden="1">#REF!</definedName>
    <definedName name="BLPH184" hidden="1">#REF!</definedName>
    <definedName name="BLPH185" localSheetId="12" hidden="1">#REF!</definedName>
    <definedName name="BLPH185" localSheetId="13" hidden="1">#REF!</definedName>
    <definedName name="BLPH185" localSheetId="15" hidden="1">#REF!</definedName>
    <definedName name="BLPH185" localSheetId="16" hidden="1">#REF!</definedName>
    <definedName name="BLPH185" localSheetId="17" hidden="1">#REF!</definedName>
    <definedName name="BLPH185" localSheetId="18" hidden="1">#REF!</definedName>
    <definedName name="BLPH185" hidden="1">#REF!</definedName>
    <definedName name="BLPH186" localSheetId="12" hidden="1">#REF!</definedName>
    <definedName name="BLPH186" localSheetId="13" hidden="1">#REF!</definedName>
    <definedName name="BLPH186" localSheetId="15" hidden="1">#REF!</definedName>
    <definedName name="BLPH186" localSheetId="16" hidden="1">#REF!</definedName>
    <definedName name="BLPH186" localSheetId="17" hidden="1">#REF!</definedName>
    <definedName name="BLPH186" localSheetId="18" hidden="1">#REF!</definedName>
    <definedName name="BLPH186" hidden="1">#REF!</definedName>
    <definedName name="BLPH187" localSheetId="12" hidden="1">#REF!</definedName>
    <definedName name="BLPH187" localSheetId="13" hidden="1">#REF!</definedName>
    <definedName name="BLPH187" localSheetId="15" hidden="1">#REF!</definedName>
    <definedName name="BLPH187" localSheetId="16" hidden="1">#REF!</definedName>
    <definedName name="BLPH187" localSheetId="17" hidden="1">#REF!</definedName>
    <definedName name="BLPH187" localSheetId="18" hidden="1">#REF!</definedName>
    <definedName name="BLPH187" hidden="1">#REF!</definedName>
    <definedName name="BLPH188" localSheetId="12" hidden="1">#REF!</definedName>
    <definedName name="BLPH188" localSheetId="13" hidden="1">#REF!</definedName>
    <definedName name="BLPH188" localSheetId="15" hidden="1">#REF!</definedName>
    <definedName name="BLPH188" localSheetId="16" hidden="1">#REF!</definedName>
    <definedName name="BLPH188" localSheetId="17" hidden="1">#REF!</definedName>
    <definedName name="BLPH188" localSheetId="18" hidden="1">#REF!</definedName>
    <definedName name="BLPH188" hidden="1">#REF!</definedName>
    <definedName name="BLPH189" localSheetId="12" hidden="1">#REF!</definedName>
    <definedName name="BLPH189" localSheetId="13" hidden="1">#REF!</definedName>
    <definedName name="BLPH189" localSheetId="15" hidden="1">#REF!</definedName>
    <definedName name="BLPH189" localSheetId="16" hidden="1">#REF!</definedName>
    <definedName name="BLPH189" localSheetId="17" hidden="1">#REF!</definedName>
    <definedName name="BLPH189" localSheetId="18" hidden="1">#REF!</definedName>
    <definedName name="BLPH189" hidden="1">#REF!</definedName>
    <definedName name="BLPH19" localSheetId="12" hidden="1">#REF!</definedName>
    <definedName name="BLPH19" localSheetId="13" hidden="1">#REF!</definedName>
    <definedName name="BLPH19" localSheetId="15" hidden="1">#REF!</definedName>
    <definedName name="BLPH19" localSheetId="16" hidden="1">#REF!</definedName>
    <definedName name="BLPH19" localSheetId="17" hidden="1">#REF!</definedName>
    <definedName name="BLPH19" localSheetId="18" hidden="1">#REF!</definedName>
    <definedName name="BLPH19" hidden="1">#REF!</definedName>
    <definedName name="BLPH190" localSheetId="12" hidden="1">#REF!</definedName>
    <definedName name="BLPH190" localSheetId="13" hidden="1">#REF!</definedName>
    <definedName name="BLPH190" localSheetId="15" hidden="1">#REF!</definedName>
    <definedName name="BLPH190" localSheetId="16" hidden="1">#REF!</definedName>
    <definedName name="BLPH190" localSheetId="17" hidden="1">#REF!</definedName>
    <definedName name="BLPH190" localSheetId="18" hidden="1">#REF!</definedName>
    <definedName name="BLPH190" hidden="1">#REF!</definedName>
    <definedName name="BLPH191" localSheetId="12" hidden="1">#REF!</definedName>
    <definedName name="BLPH191" localSheetId="13" hidden="1">#REF!</definedName>
    <definedName name="BLPH191" localSheetId="15" hidden="1">#REF!</definedName>
    <definedName name="BLPH191" localSheetId="16" hidden="1">#REF!</definedName>
    <definedName name="BLPH191" localSheetId="17" hidden="1">#REF!</definedName>
    <definedName name="BLPH191" localSheetId="18" hidden="1">#REF!</definedName>
    <definedName name="BLPH191" hidden="1">#REF!</definedName>
    <definedName name="BLPH192" localSheetId="12" hidden="1">#REF!</definedName>
    <definedName name="BLPH192" localSheetId="13" hidden="1">#REF!</definedName>
    <definedName name="BLPH192" localSheetId="15" hidden="1">#REF!</definedName>
    <definedName name="BLPH192" localSheetId="16" hidden="1">#REF!</definedName>
    <definedName name="BLPH192" localSheetId="17" hidden="1">#REF!</definedName>
    <definedName name="BLPH192" localSheetId="18" hidden="1">#REF!</definedName>
    <definedName name="BLPH192" hidden="1">#REF!</definedName>
    <definedName name="BLPH193" localSheetId="12" hidden="1">#REF!</definedName>
    <definedName name="BLPH193" localSheetId="13" hidden="1">#REF!</definedName>
    <definedName name="BLPH193" localSheetId="15" hidden="1">#REF!</definedName>
    <definedName name="BLPH193" localSheetId="16" hidden="1">#REF!</definedName>
    <definedName name="BLPH193" localSheetId="17" hidden="1">#REF!</definedName>
    <definedName name="BLPH193" localSheetId="18" hidden="1">#REF!</definedName>
    <definedName name="BLPH193" hidden="1">#REF!</definedName>
    <definedName name="BLPH194" localSheetId="12" hidden="1">#REF!</definedName>
    <definedName name="BLPH194" localSheetId="13" hidden="1">#REF!</definedName>
    <definedName name="BLPH194" localSheetId="15" hidden="1">#REF!</definedName>
    <definedName name="BLPH194" localSheetId="16" hidden="1">#REF!</definedName>
    <definedName name="BLPH194" localSheetId="17" hidden="1">#REF!</definedName>
    <definedName name="BLPH194" localSheetId="18" hidden="1">#REF!</definedName>
    <definedName name="BLPH194" hidden="1">#REF!</definedName>
    <definedName name="BLPH195" localSheetId="12" hidden="1">#REF!</definedName>
    <definedName name="BLPH195" localSheetId="13" hidden="1">#REF!</definedName>
    <definedName name="BLPH195" localSheetId="15" hidden="1">#REF!</definedName>
    <definedName name="BLPH195" localSheetId="16" hidden="1">#REF!</definedName>
    <definedName name="BLPH195" localSheetId="17" hidden="1">#REF!</definedName>
    <definedName name="BLPH195" localSheetId="18" hidden="1">#REF!</definedName>
    <definedName name="BLPH195" hidden="1">#REF!</definedName>
    <definedName name="BLPH196" localSheetId="12" hidden="1">#REF!</definedName>
    <definedName name="BLPH196" localSheetId="13" hidden="1">#REF!</definedName>
    <definedName name="BLPH196" localSheetId="15" hidden="1">#REF!</definedName>
    <definedName name="BLPH196" localSheetId="16" hidden="1">#REF!</definedName>
    <definedName name="BLPH196" localSheetId="17" hidden="1">#REF!</definedName>
    <definedName name="BLPH196" localSheetId="18" hidden="1">#REF!</definedName>
    <definedName name="BLPH196" hidden="1">#REF!</definedName>
    <definedName name="BLPH197" localSheetId="12" hidden="1">#REF!</definedName>
    <definedName name="BLPH197" localSheetId="13" hidden="1">#REF!</definedName>
    <definedName name="BLPH197" localSheetId="15" hidden="1">#REF!</definedName>
    <definedName name="BLPH197" localSheetId="16" hidden="1">#REF!</definedName>
    <definedName name="BLPH197" localSheetId="17" hidden="1">#REF!</definedName>
    <definedName name="BLPH197" localSheetId="18" hidden="1">#REF!</definedName>
    <definedName name="BLPH197" hidden="1">#REF!</definedName>
    <definedName name="BLPH198" localSheetId="12" hidden="1">#REF!</definedName>
    <definedName name="BLPH198" localSheetId="13" hidden="1">#REF!</definedName>
    <definedName name="BLPH198" localSheetId="15" hidden="1">#REF!</definedName>
    <definedName name="BLPH198" localSheetId="16" hidden="1">#REF!</definedName>
    <definedName name="BLPH198" localSheetId="17" hidden="1">#REF!</definedName>
    <definedName name="BLPH198" localSheetId="18" hidden="1">#REF!</definedName>
    <definedName name="BLPH198" hidden="1">#REF!</definedName>
    <definedName name="BLPH199" localSheetId="12" hidden="1">#REF!</definedName>
    <definedName name="BLPH199" localSheetId="13" hidden="1">#REF!</definedName>
    <definedName name="BLPH199" localSheetId="15" hidden="1">#REF!</definedName>
    <definedName name="BLPH199" localSheetId="16" hidden="1">#REF!</definedName>
    <definedName name="BLPH199" localSheetId="17" hidden="1">#REF!</definedName>
    <definedName name="BLPH199" localSheetId="18" hidden="1">#REF!</definedName>
    <definedName name="BLPH199" hidden="1">#REF!</definedName>
    <definedName name="BLPH2" localSheetId="14" hidden="1">#REF!</definedName>
    <definedName name="BLPH2" localSheetId="19" hidden="1">#REF!</definedName>
    <definedName name="BLPH2" hidden="1">[6]Sheet2!#REF!</definedName>
    <definedName name="BLPH20" localSheetId="12" hidden="1">#REF!</definedName>
    <definedName name="BLPH20" localSheetId="13" hidden="1">#REF!</definedName>
    <definedName name="BLPH20" localSheetId="15" hidden="1">#REF!</definedName>
    <definedName name="BLPH20" localSheetId="16" hidden="1">#REF!</definedName>
    <definedName name="BLPH20" localSheetId="17" hidden="1">#REF!</definedName>
    <definedName name="BLPH20" localSheetId="18" hidden="1">#REF!</definedName>
    <definedName name="BLPH20" hidden="1">#REF!</definedName>
    <definedName name="BLPH200" localSheetId="12" hidden="1">#REF!</definedName>
    <definedName name="BLPH200" localSheetId="13" hidden="1">#REF!</definedName>
    <definedName name="BLPH200" localSheetId="15" hidden="1">#REF!</definedName>
    <definedName name="BLPH200" localSheetId="16" hidden="1">#REF!</definedName>
    <definedName name="BLPH200" localSheetId="17" hidden="1">#REF!</definedName>
    <definedName name="BLPH200" localSheetId="18" hidden="1">#REF!</definedName>
    <definedName name="BLPH200" hidden="1">#REF!</definedName>
    <definedName name="BLPH201" localSheetId="12" hidden="1">#REF!</definedName>
    <definedName name="BLPH201" localSheetId="13" hidden="1">#REF!</definedName>
    <definedName name="BLPH201" localSheetId="15" hidden="1">#REF!</definedName>
    <definedName name="BLPH201" localSheetId="16" hidden="1">#REF!</definedName>
    <definedName name="BLPH201" localSheetId="17" hidden="1">#REF!</definedName>
    <definedName name="BLPH201" localSheetId="18" hidden="1">#REF!</definedName>
    <definedName name="BLPH201" hidden="1">#REF!</definedName>
    <definedName name="BLPH202" localSheetId="12" hidden="1">#REF!</definedName>
    <definedName name="BLPH202" localSheetId="13" hidden="1">#REF!</definedName>
    <definedName name="BLPH202" localSheetId="15" hidden="1">#REF!</definedName>
    <definedName name="BLPH202" localSheetId="16" hidden="1">#REF!</definedName>
    <definedName name="BLPH202" localSheetId="17" hidden="1">#REF!</definedName>
    <definedName name="BLPH202" localSheetId="18" hidden="1">#REF!</definedName>
    <definedName name="BLPH202" hidden="1">#REF!</definedName>
    <definedName name="BLPH203" localSheetId="12" hidden="1">#REF!</definedName>
    <definedName name="BLPH203" localSheetId="13" hidden="1">#REF!</definedName>
    <definedName name="BLPH203" localSheetId="15" hidden="1">#REF!</definedName>
    <definedName name="BLPH203" localSheetId="16" hidden="1">#REF!</definedName>
    <definedName name="BLPH203" localSheetId="17" hidden="1">#REF!</definedName>
    <definedName name="BLPH203" localSheetId="18" hidden="1">#REF!</definedName>
    <definedName name="BLPH203" hidden="1">#REF!</definedName>
    <definedName name="BLPH204" localSheetId="12" hidden="1">#REF!</definedName>
    <definedName name="BLPH204" localSheetId="13" hidden="1">#REF!</definedName>
    <definedName name="BLPH204" localSheetId="15" hidden="1">#REF!</definedName>
    <definedName name="BLPH204" localSheetId="16" hidden="1">#REF!</definedName>
    <definedName name="BLPH204" localSheetId="17" hidden="1">#REF!</definedName>
    <definedName name="BLPH204" localSheetId="18" hidden="1">#REF!</definedName>
    <definedName name="BLPH204" hidden="1">#REF!</definedName>
    <definedName name="BLPH205" localSheetId="12" hidden="1">#REF!</definedName>
    <definedName name="BLPH205" localSheetId="13" hidden="1">#REF!</definedName>
    <definedName name="BLPH205" localSheetId="15" hidden="1">#REF!</definedName>
    <definedName name="BLPH205" localSheetId="16" hidden="1">#REF!</definedName>
    <definedName name="BLPH205" localSheetId="17" hidden="1">#REF!</definedName>
    <definedName name="BLPH205" localSheetId="18" hidden="1">#REF!</definedName>
    <definedName name="BLPH205" hidden="1">#REF!</definedName>
    <definedName name="BLPH206" localSheetId="12" hidden="1">#REF!</definedName>
    <definedName name="BLPH206" localSheetId="13" hidden="1">#REF!</definedName>
    <definedName name="BLPH206" localSheetId="15" hidden="1">#REF!</definedName>
    <definedName name="BLPH206" localSheetId="16" hidden="1">#REF!</definedName>
    <definedName name="BLPH206" localSheetId="17" hidden="1">#REF!</definedName>
    <definedName name="BLPH206" localSheetId="18" hidden="1">#REF!</definedName>
    <definedName name="BLPH206" hidden="1">#REF!</definedName>
    <definedName name="BLPH207" localSheetId="12" hidden="1">#REF!</definedName>
    <definedName name="BLPH207" localSheetId="13" hidden="1">#REF!</definedName>
    <definedName name="BLPH207" localSheetId="15" hidden="1">#REF!</definedName>
    <definedName name="BLPH207" localSheetId="16" hidden="1">#REF!</definedName>
    <definedName name="BLPH207" localSheetId="17" hidden="1">#REF!</definedName>
    <definedName name="BLPH207" localSheetId="18" hidden="1">#REF!</definedName>
    <definedName name="BLPH207" hidden="1">#REF!</definedName>
    <definedName name="BLPH208" localSheetId="12" hidden="1">#REF!</definedName>
    <definedName name="BLPH208" localSheetId="13" hidden="1">#REF!</definedName>
    <definedName name="BLPH208" localSheetId="15" hidden="1">#REF!</definedName>
    <definedName name="BLPH208" localSheetId="16" hidden="1">#REF!</definedName>
    <definedName name="BLPH208" localSheetId="17" hidden="1">#REF!</definedName>
    <definedName name="BLPH208" localSheetId="18" hidden="1">#REF!</definedName>
    <definedName name="BLPH208" hidden="1">#REF!</definedName>
    <definedName name="BLPH209" localSheetId="12" hidden="1">#REF!</definedName>
    <definedName name="BLPH209" localSheetId="13" hidden="1">#REF!</definedName>
    <definedName name="BLPH209" localSheetId="15" hidden="1">#REF!</definedName>
    <definedName name="BLPH209" localSheetId="16" hidden="1">#REF!</definedName>
    <definedName name="BLPH209" localSheetId="17" hidden="1">#REF!</definedName>
    <definedName name="BLPH209" localSheetId="18" hidden="1">#REF!</definedName>
    <definedName name="BLPH209" hidden="1">#REF!</definedName>
    <definedName name="BLPH21" localSheetId="14" hidden="1">#REF!</definedName>
    <definedName name="BLPH21" localSheetId="19" hidden="1">#REF!</definedName>
    <definedName name="BLPH21" hidden="1">'[7]Risk-Free Rate'!$AQ$15</definedName>
    <definedName name="BLPH210" localSheetId="12" hidden="1">#REF!</definedName>
    <definedName name="BLPH210" localSheetId="13" hidden="1">#REF!</definedName>
    <definedName name="BLPH210" localSheetId="15" hidden="1">#REF!</definedName>
    <definedName name="BLPH210" localSheetId="16" hidden="1">#REF!</definedName>
    <definedName name="BLPH210" localSheetId="17" hidden="1">#REF!</definedName>
    <definedName name="BLPH210" localSheetId="18" hidden="1">#REF!</definedName>
    <definedName name="BLPH210" hidden="1">#REF!</definedName>
    <definedName name="BLPH211" localSheetId="12" hidden="1">#REF!</definedName>
    <definedName name="BLPH211" localSheetId="13" hidden="1">#REF!</definedName>
    <definedName name="BLPH211" localSheetId="15" hidden="1">#REF!</definedName>
    <definedName name="BLPH211" localSheetId="16" hidden="1">#REF!</definedName>
    <definedName name="BLPH211" localSheetId="17" hidden="1">#REF!</definedName>
    <definedName name="BLPH211" localSheetId="18" hidden="1">#REF!</definedName>
    <definedName name="BLPH211" hidden="1">#REF!</definedName>
    <definedName name="BLPH212" localSheetId="12" hidden="1">#REF!</definedName>
    <definedName name="BLPH212" localSheetId="13" hidden="1">#REF!</definedName>
    <definedName name="BLPH212" localSheetId="15" hidden="1">#REF!</definedName>
    <definedName name="BLPH212" localSheetId="16" hidden="1">#REF!</definedName>
    <definedName name="BLPH212" localSheetId="17" hidden="1">#REF!</definedName>
    <definedName name="BLPH212" localSheetId="18" hidden="1">#REF!</definedName>
    <definedName name="BLPH212" hidden="1">#REF!</definedName>
    <definedName name="BLPH213" localSheetId="12" hidden="1">#REF!</definedName>
    <definedName name="BLPH213" localSheetId="13" hidden="1">#REF!</definedName>
    <definedName name="BLPH213" localSheetId="15" hidden="1">#REF!</definedName>
    <definedName name="BLPH213" localSheetId="16" hidden="1">#REF!</definedName>
    <definedName name="BLPH213" localSheetId="17" hidden="1">#REF!</definedName>
    <definedName name="BLPH213" localSheetId="18" hidden="1">#REF!</definedName>
    <definedName name="BLPH213" hidden="1">#REF!</definedName>
    <definedName name="BLPH214" localSheetId="12" hidden="1">#REF!</definedName>
    <definedName name="BLPH214" localSheetId="13" hidden="1">#REF!</definedName>
    <definedName name="BLPH214" localSheetId="15" hidden="1">#REF!</definedName>
    <definedName name="BLPH214" localSheetId="16" hidden="1">#REF!</definedName>
    <definedName name="BLPH214" localSheetId="17" hidden="1">#REF!</definedName>
    <definedName name="BLPH214" localSheetId="18" hidden="1">#REF!</definedName>
    <definedName name="BLPH214" hidden="1">#REF!</definedName>
    <definedName name="BLPH215" localSheetId="12" hidden="1">#REF!</definedName>
    <definedName name="BLPH215" localSheetId="13" hidden="1">#REF!</definedName>
    <definedName name="BLPH215" localSheetId="15" hidden="1">#REF!</definedName>
    <definedName name="BLPH215" localSheetId="16" hidden="1">#REF!</definedName>
    <definedName name="BLPH215" localSheetId="17" hidden="1">#REF!</definedName>
    <definedName name="BLPH215" localSheetId="18" hidden="1">#REF!</definedName>
    <definedName name="BLPH215" hidden="1">#REF!</definedName>
    <definedName name="BLPH216" localSheetId="12" hidden="1">#REF!</definedName>
    <definedName name="BLPH216" localSheetId="13" hidden="1">#REF!</definedName>
    <definedName name="BLPH216" localSheetId="15" hidden="1">#REF!</definedName>
    <definedName name="BLPH216" localSheetId="16" hidden="1">#REF!</definedName>
    <definedName name="BLPH216" localSheetId="17" hidden="1">#REF!</definedName>
    <definedName name="BLPH216" localSheetId="18" hidden="1">#REF!</definedName>
    <definedName name="BLPH216" hidden="1">#REF!</definedName>
    <definedName name="BLPH217" localSheetId="12" hidden="1">#REF!</definedName>
    <definedName name="BLPH217" localSheetId="13" hidden="1">#REF!</definedName>
    <definedName name="BLPH217" localSheetId="15" hidden="1">#REF!</definedName>
    <definedName name="BLPH217" localSheetId="16" hidden="1">#REF!</definedName>
    <definedName name="BLPH217" localSheetId="17" hidden="1">#REF!</definedName>
    <definedName name="BLPH217" localSheetId="18" hidden="1">#REF!</definedName>
    <definedName name="BLPH217" hidden="1">#REF!</definedName>
    <definedName name="BLPH218" localSheetId="12" hidden="1">#REF!</definedName>
    <definedName name="BLPH218" localSheetId="13" hidden="1">#REF!</definedName>
    <definedName name="BLPH218" localSheetId="15" hidden="1">#REF!</definedName>
    <definedName name="BLPH218" localSheetId="16" hidden="1">#REF!</definedName>
    <definedName name="BLPH218" localSheetId="17" hidden="1">#REF!</definedName>
    <definedName name="BLPH218" localSheetId="18" hidden="1">#REF!</definedName>
    <definedName name="BLPH218" hidden="1">#REF!</definedName>
    <definedName name="BLPH219" localSheetId="12" hidden="1">#REF!</definedName>
    <definedName name="BLPH219" localSheetId="13" hidden="1">#REF!</definedName>
    <definedName name="BLPH219" localSheetId="15" hidden="1">#REF!</definedName>
    <definedName name="BLPH219" localSheetId="16" hidden="1">#REF!</definedName>
    <definedName name="BLPH219" localSheetId="17" hidden="1">#REF!</definedName>
    <definedName name="BLPH219" localSheetId="18" hidden="1">#REF!</definedName>
    <definedName name="BLPH219" hidden="1">#REF!</definedName>
    <definedName name="BLPH22" localSheetId="14" hidden="1">#REF!</definedName>
    <definedName name="BLPH22" localSheetId="19" hidden="1">#REF!</definedName>
    <definedName name="BLPH22" hidden="1">'[7]Risk-Free Rate'!$AN$15</definedName>
    <definedName name="BLPH220" localSheetId="12" hidden="1">#REF!</definedName>
    <definedName name="BLPH220" localSheetId="13" hidden="1">#REF!</definedName>
    <definedName name="BLPH220" localSheetId="15" hidden="1">#REF!</definedName>
    <definedName name="BLPH220" localSheetId="16" hidden="1">#REF!</definedName>
    <definedName name="BLPH220" localSheetId="17" hidden="1">#REF!</definedName>
    <definedName name="BLPH220" localSheetId="18" hidden="1">#REF!</definedName>
    <definedName name="BLPH220" hidden="1">#REF!</definedName>
    <definedName name="BLPH221" localSheetId="12" hidden="1">#REF!</definedName>
    <definedName name="BLPH221" localSheetId="13" hidden="1">#REF!</definedName>
    <definedName name="BLPH221" localSheetId="15" hidden="1">#REF!</definedName>
    <definedName name="BLPH221" localSheetId="16" hidden="1">#REF!</definedName>
    <definedName name="BLPH221" localSheetId="17" hidden="1">#REF!</definedName>
    <definedName name="BLPH221" localSheetId="18" hidden="1">#REF!</definedName>
    <definedName name="BLPH221" hidden="1">#REF!</definedName>
    <definedName name="BLPH222" localSheetId="12" hidden="1">#REF!</definedName>
    <definedName name="BLPH222" localSheetId="13" hidden="1">#REF!</definedName>
    <definedName name="BLPH222" localSheetId="15" hidden="1">#REF!</definedName>
    <definedName name="BLPH222" localSheetId="16" hidden="1">#REF!</definedName>
    <definedName name="BLPH222" localSheetId="17" hidden="1">#REF!</definedName>
    <definedName name="BLPH222" localSheetId="18" hidden="1">#REF!</definedName>
    <definedName name="BLPH222" hidden="1">#REF!</definedName>
    <definedName name="BLPH223" localSheetId="12" hidden="1">#REF!</definedName>
    <definedName name="BLPH223" localSheetId="13" hidden="1">#REF!</definedName>
    <definedName name="BLPH223" localSheetId="15" hidden="1">#REF!</definedName>
    <definedName name="BLPH223" localSheetId="16" hidden="1">#REF!</definedName>
    <definedName name="BLPH223" localSheetId="17" hidden="1">#REF!</definedName>
    <definedName name="BLPH223" localSheetId="18" hidden="1">#REF!</definedName>
    <definedName name="BLPH223" hidden="1">#REF!</definedName>
    <definedName name="BLPH224" localSheetId="12" hidden="1">#REF!</definedName>
    <definedName name="BLPH224" localSheetId="13" hidden="1">#REF!</definedName>
    <definedName name="BLPH224" localSheetId="15" hidden="1">#REF!</definedName>
    <definedName name="BLPH224" localSheetId="16" hidden="1">#REF!</definedName>
    <definedName name="BLPH224" localSheetId="17" hidden="1">#REF!</definedName>
    <definedName name="BLPH224" localSheetId="18" hidden="1">#REF!</definedName>
    <definedName name="BLPH224" hidden="1">#REF!</definedName>
    <definedName name="BLPH225" localSheetId="12" hidden="1">#REF!</definedName>
    <definedName name="BLPH225" localSheetId="13" hidden="1">#REF!</definedName>
    <definedName name="BLPH225" localSheetId="15" hidden="1">#REF!</definedName>
    <definedName name="BLPH225" localSheetId="16" hidden="1">#REF!</definedName>
    <definedName name="BLPH225" localSheetId="17" hidden="1">#REF!</definedName>
    <definedName name="BLPH225" localSheetId="18" hidden="1">#REF!</definedName>
    <definedName name="BLPH225" hidden="1">#REF!</definedName>
    <definedName name="BLPH226" localSheetId="12" hidden="1">#REF!</definedName>
    <definedName name="BLPH226" localSheetId="13" hidden="1">#REF!</definedName>
    <definedName name="BLPH226" localSheetId="15" hidden="1">#REF!</definedName>
    <definedName name="BLPH226" localSheetId="16" hidden="1">#REF!</definedName>
    <definedName name="BLPH226" localSheetId="17" hidden="1">#REF!</definedName>
    <definedName name="BLPH226" localSheetId="18" hidden="1">#REF!</definedName>
    <definedName name="BLPH226" hidden="1">#REF!</definedName>
    <definedName name="BLPH227" localSheetId="12" hidden="1">#REF!</definedName>
    <definedName name="BLPH227" localSheetId="13" hidden="1">#REF!</definedName>
    <definedName name="BLPH227" localSheetId="15" hidden="1">#REF!</definedName>
    <definedName name="BLPH227" localSheetId="16" hidden="1">#REF!</definedName>
    <definedName name="BLPH227" localSheetId="17" hidden="1">#REF!</definedName>
    <definedName name="BLPH227" localSheetId="18" hidden="1">#REF!</definedName>
    <definedName name="BLPH227" hidden="1">#REF!</definedName>
    <definedName name="BLPH228" localSheetId="12" hidden="1">#REF!</definedName>
    <definedName name="BLPH228" localSheetId="13" hidden="1">#REF!</definedName>
    <definedName name="BLPH228" localSheetId="15" hidden="1">#REF!</definedName>
    <definedName name="BLPH228" localSheetId="16" hidden="1">#REF!</definedName>
    <definedName name="BLPH228" localSheetId="17" hidden="1">#REF!</definedName>
    <definedName name="BLPH228" localSheetId="18" hidden="1">#REF!</definedName>
    <definedName name="BLPH228" hidden="1">#REF!</definedName>
    <definedName name="BLPH229" localSheetId="12" hidden="1">#REF!</definedName>
    <definedName name="BLPH229" localSheetId="13" hidden="1">#REF!</definedName>
    <definedName name="BLPH229" localSheetId="15" hidden="1">#REF!</definedName>
    <definedName name="BLPH229" localSheetId="16" hidden="1">#REF!</definedName>
    <definedName name="BLPH229" localSheetId="17" hidden="1">#REF!</definedName>
    <definedName name="BLPH229" localSheetId="18" hidden="1">#REF!</definedName>
    <definedName name="BLPH229" hidden="1">#REF!</definedName>
    <definedName name="BLPH23" localSheetId="14" hidden="1">#REF!</definedName>
    <definedName name="BLPH23" localSheetId="19" hidden="1">#REF!</definedName>
    <definedName name="BLPH23" hidden="1">'[7]Risk-Free Rate'!$AK$15</definedName>
    <definedName name="BLPH230" localSheetId="12" hidden="1">#REF!</definedName>
    <definedName name="BLPH230" localSheetId="13" hidden="1">#REF!</definedName>
    <definedName name="BLPH230" localSheetId="15" hidden="1">#REF!</definedName>
    <definedName name="BLPH230" localSheetId="16" hidden="1">#REF!</definedName>
    <definedName name="BLPH230" localSheetId="17" hidden="1">#REF!</definedName>
    <definedName name="BLPH230" localSheetId="18" hidden="1">#REF!</definedName>
    <definedName name="BLPH230" hidden="1">#REF!</definedName>
    <definedName name="BLPH231" localSheetId="12" hidden="1">#REF!</definedName>
    <definedName name="BLPH231" localSheetId="13" hidden="1">#REF!</definedName>
    <definedName name="BLPH231" localSheetId="15" hidden="1">#REF!</definedName>
    <definedName name="BLPH231" localSheetId="16" hidden="1">#REF!</definedName>
    <definedName name="BLPH231" localSheetId="17" hidden="1">#REF!</definedName>
    <definedName name="BLPH231" localSheetId="18" hidden="1">#REF!</definedName>
    <definedName name="BLPH231" hidden="1">#REF!</definedName>
    <definedName name="BLPH232" localSheetId="12" hidden="1">#REF!</definedName>
    <definedName name="BLPH232" localSheetId="13" hidden="1">#REF!</definedName>
    <definedName name="BLPH232" localSheetId="15" hidden="1">#REF!</definedName>
    <definedName name="BLPH232" localSheetId="16" hidden="1">#REF!</definedName>
    <definedName name="BLPH232" localSheetId="17" hidden="1">#REF!</definedName>
    <definedName name="BLPH232" localSheetId="18" hidden="1">#REF!</definedName>
    <definedName name="BLPH232" hidden="1">#REF!</definedName>
    <definedName name="BLPH233" localSheetId="12" hidden="1">#REF!</definedName>
    <definedName name="BLPH233" localSheetId="13" hidden="1">#REF!</definedName>
    <definedName name="BLPH233" localSheetId="15" hidden="1">#REF!</definedName>
    <definedName name="BLPH233" localSheetId="16" hidden="1">#REF!</definedName>
    <definedName name="BLPH233" localSheetId="17" hidden="1">#REF!</definedName>
    <definedName name="BLPH233" localSheetId="18" hidden="1">#REF!</definedName>
    <definedName name="BLPH233" hidden="1">#REF!</definedName>
    <definedName name="BLPH234" localSheetId="12" hidden="1">#REF!</definedName>
    <definedName name="BLPH234" localSheetId="13" hidden="1">#REF!</definedName>
    <definedName name="BLPH234" localSheetId="15" hidden="1">#REF!</definedName>
    <definedName name="BLPH234" localSheetId="16" hidden="1">#REF!</definedName>
    <definedName name="BLPH234" localSheetId="17" hidden="1">#REF!</definedName>
    <definedName name="BLPH234" localSheetId="18" hidden="1">#REF!</definedName>
    <definedName name="BLPH234" hidden="1">#REF!</definedName>
    <definedName name="BLPH235" localSheetId="12" hidden="1">#REF!</definedName>
    <definedName name="BLPH235" localSheetId="13" hidden="1">#REF!</definedName>
    <definedName name="BLPH235" localSheetId="15" hidden="1">#REF!</definedName>
    <definedName name="BLPH235" localSheetId="16" hidden="1">#REF!</definedName>
    <definedName name="BLPH235" localSheetId="17" hidden="1">#REF!</definedName>
    <definedName name="BLPH235" localSheetId="18" hidden="1">#REF!</definedName>
    <definedName name="BLPH235" hidden="1">#REF!</definedName>
    <definedName name="BLPH236" localSheetId="12" hidden="1">#REF!</definedName>
    <definedName name="BLPH236" localSheetId="13" hidden="1">#REF!</definedName>
    <definedName name="BLPH236" localSheetId="15" hidden="1">#REF!</definedName>
    <definedName name="BLPH236" localSheetId="16" hidden="1">#REF!</definedName>
    <definedName name="BLPH236" localSheetId="17" hidden="1">#REF!</definedName>
    <definedName name="BLPH236" localSheetId="18" hidden="1">#REF!</definedName>
    <definedName name="BLPH236" hidden="1">#REF!</definedName>
    <definedName name="BLPH237" localSheetId="12" hidden="1">#REF!</definedName>
    <definedName name="BLPH237" localSheetId="13" hidden="1">#REF!</definedName>
    <definedName name="BLPH237" localSheetId="15" hidden="1">#REF!</definedName>
    <definedName name="BLPH237" localSheetId="16" hidden="1">#REF!</definedName>
    <definedName name="BLPH237" localSheetId="17" hidden="1">#REF!</definedName>
    <definedName name="BLPH237" localSheetId="18" hidden="1">#REF!</definedName>
    <definedName name="BLPH237" hidden="1">#REF!</definedName>
    <definedName name="BLPH238" localSheetId="12" hidden="1">#REF!</definedName>
    <definedName name="BLPH238" localSheetId="13" hidden="1">#REF!</definedName>
    <definedName name="BLPH238" localSheetId="15" hidden="1">#REF!</definedName>
    <definedName name="BLPH238" localSheetId="16" hidden="1">#REF!</definedName>
    <definedName name="BLPH238" localSheetId="17" hidden="1">#REF!</definedName>
    <definedName name="BLPH238" localSheetId="18" hidden="1">#REF!</definedName>
    <definedName name="BLPH238" hidden="1">#REF!</definedName>
    <definedName name="BLPH239" localSheetId="12" hidden="1">#REF!</definedName>
    <definedName name="BLPH239" localSheetId="13" hidden="1">#REF!</definedName>
    <definedName name="BLPH239" localSheetId="15" hidden="1">#REF!</definedName>
    <definedName name="BLPH239" localSheetId="16" hidden="1">#REF!</definedName>
    <definedName name="BLPH239" localSheetId="17" hidden="1">#REF!</definedName>
    <definedName name="BLPH239" localSheetId="18" hidden="1">#REF!</definedName>
    <definedName name="BLPH239" hidden="1">#REF!</definedName>
    <definedName name="BLPH24" localSheetId="14" hidden="1">#REF!</definedName>
    <definedName name="BLPH24" localSheetId="19" hidden="1">#REF!</definedName>
    <definedName name="BLPH24" hidden="1">'[7]Risk-Free Rate'!$AH$15</definedName>
    <definedName name="BLPH240" localSheetId="12" hidden="1">#REF!</definedName>
    <definedName name="BLPH240" localSheetId="13" hidden="1">#REF!</definedName>
    <definedName name="BLPH240" localSheetId="15" hidden="1">#REF!</definedName>
    <definedName name="BLPH240" localSheetId="16" hidden="1">#REF!</definedName>
    <definedName name="BLPH240" localSheetId="17" hidden="1">#REF!</definedName>
    <definedName name="BLPH240" localSheetId="18" hidden="1">#REF!</definedName>
    <definedName name="BLPH240" hidden="1">#REF!</definedName>
    <definedName name="BLPH241" localSheetId="12" hidden="1">#REF!</definedName>
    <definedName name="BLPH241" localSheetId="13" hidden="1">#REF!</definedName>
    <definedName name="BLPH241" localSheetId="15" hidden="1">#REF!</definedName>
    <definedName name="BLPH241" localSheetId="16" hidden="1">#REF!</definedName>
    <definedName name="BLPH241" localSheetId="17" hidden="1">#REF!</definedName>
    <definedName name="BLPH241" localSheetId="18" hidden="1">#REF!</definedName>
    <definedName name="BLPH241" hidden="1">#REF!</definedName>
    <definedName name="BLPH242" localSheetId="12" hidden="1">#REF!</definedName>
    <definedName name="BLPH242" localSheetId="13" hidden="1">#REF!</definedName>
    <definedName name="BLPH242" localSheetId="15" hidden="1">#REF!</definedName>
    <definedName name="BLPH242" localSheetId="16" hidden="1">#REF!</definedName>
    <definedName name="BLPH242" localSheetId="17" hidden="1">#REF!</definedName>
    <definedName name="BLPH242" localSheetId="18" hidden="1">#REF!</definedName>
    <definedName name="BLPH242" hidden="1">#REF!</definedName>
    <definedName name="BLPH243" localSheetId="12" hidden="1">#REF!</definedName>
    <definedName name="BLPH243" localSheetId="13" hidden="1">#REF!</definedName>
    <definedName name="BLPH243" localSheetId="15" hidden="1">#REF!</definedName>
    <definedName name="BLPH243" localSheetId="16" hidden="1">#REF!</definedName>
    <definedName name="BLPH243" localSheetId="17" hidden="1">#REF!</definedName>
    <definedName name="BLPH243" localSheetId="18" hidden="1">#REF!</definedName>
    <definedName name="BLPH243" hidden="1">#REF!</definedName>
    <definedName name="BLPH244" localSheetId="12" hidden="1">#REF!</definedName>
    <definedName name="BLPH244" localSheetId="13" hidden="1">#REF!</definedName>
    <definedName name="BLPH244" localSheetId="15" hidden="1">#REF!</definedName>
    <definedName name="BLPH244" localSheetId="16" hidden="1">#REF!</definedName>
    <definedName name="BLPH244" localSheetId="17" hidden="1">#REF!</definedName>
    <definedName name="BLPH244" localSheetId="18" hidden="1">#REF!</definedName>
    <definedName name="BLPH244" hidden="1">#REF!</definedName>
    <definedName name="BLPH245" localSheetId="12" hidden="1">#REF!</definedName>
    <definedName name="BLPH245" localSheetId="13" hidden="1">#REF!</definedName>
    <definedName name="BLPH245" localSheetId="15" hidden="1">#REF!</definedName>
    <definedName name="BLPH245" localSheetId="16" hidden="1">#REF!</definedName>
    <definedName name="BLPH245" localSheetId="17" hidden="1">#REF!</definedName>
    <definedName name="BLPH245" localSheetId="18" hidden="1">#REF!</definedName>
    <definedName name="BLPH245" hidden="1">#REF!</definedName>
    <definedName name="BLPH246" localSheetId="12" hidden="1">#REF!</definedName>
    <definedName name="BLPH246" localSheetId="13" hidden="1">#REF!</definedName>
    <definedName name="BLPH246" localSheetId="15" hidden="1">#REF!</definedName>
    <definedName name="BLPH246" localSheetId="16" hidden="1">#REF!</definedName>
    <definedName name="BLPH246" localSheetId="17" hidden="1">#REF!</definedName>
    <definedName name="BLPH246" localSheetId="18" hidden="1">#REF!</definedName>
    <definedName name="BLPH246" hidden="1">#REF!</definedName>
    <definedName name="BLPH247" localSheetId="12" hidden="1">#REF!</definedName>
    <definedName name="BLPH247" localSheetId="13" hidden="1">#REF!</definedName>
    <definedName name="BLPH247" localSheetId="15" hidden="1">#REF!</definedName>
    <definedName name="BLPH247" localSheetId="16" hidden="1">#REF!</definedName>
    <definedName name="BLPH247" localSheetId="17" hidden="1">#REF!</definedName>
    <definedName name="BLPH247" localSheetId="18" hidden="1">#REF!</definedName>
    <definedName name="BLPH247" hidden="1">#REF!</definedName>
    <definedName name="BLPH248" localSheetId="12" hidden="1">#REF!</definedName>
    <definedName name="BLPH248" localSheetId="13" hidden="1">#REF!</definedName>
    <definedName name="BLPH248" localSheetId="15" hidden="1">#REF!</definedName>
    <definedName name="BLPH248" localSheetId="16" hidden="1">#REF!</definedName>
    <definedName name="BLPH248" localSheetId="17" hidden="1">#REF!</definedName>
    <definedName name="BLPH248" localSheetId="18" hidden="1">#REF!</definedName>
    <definedName name="BLPH248" hidden="1">#REF!</definedName>
    <definedName name="BLPH249" localSheetId="12" hidden="1">#REF!</definedName>
    <definedName name="BLPH249" localSheetId="13" hidden="1">#REF!</definedName>
    <definedName name="BLPH249" localSheetId="15" hidden="1">#REF!</definedName>
    <definedName name="BLPH249" localSheetId="16" hidden="1">#REF!</definedName>
    <definedName name="BLPH249" localSheetId="17" hidden="1">#REF!</definedName>
    <definedName name="BLPH249" localSheetId="18" hidden="1">#REF!</definedName>
    <definedName name="BLPH249" hidden="1">#REF!</definedName>
    <definedName name="BLPH25" localSheetId="14" hidden="1">#REF!</definedName>
    <definedName name="BLPH25" localSheetId="19" hidden="1">#REF!</definedName>
    <definedName name="BLPH25" hidden="1">'[7]Risk-Free Rate'!$AE$15</definedName>
    <definedName name="BLPH250" localSheetId="12" hidden="1">#REF!</definedName>
    <definedName name="BLPH250" localSheetId="13" hidden="1">#REF!</definedName>
    <definedName name="BLPH250" localSheetId="15" hidden="1">#REF!</definedName>
    <definedName name="BLPH250" localSheetId="16" hidden="1">#REF!</definedName>
    <definedName name="BLPH250" localSheetId="17" hidden="1">#REF!</definedName>
    <definedName name="BLPH250" localSheetId="18" hidden="1">#REF!</definedName>
    <definedName name="BLPH250" hidden="1">#REF!</definedName>
    <definedName name="BLPH251" localSheetId="12" hidden="1">#REF!</definedName>
    <definedName name="BLPH251" localSheetId="13" hidden="1">#REF!</definedName>
    <definedName name="BLPH251" localSheetId="15" hidden="1">#REF!</definedName>
    <definedName name="BLPH251" localSheetId="16" hidden="1">#REF!</definedName>
    <definedName name="BLPH251" localSheetId="17" hidden="1">#REF!</definedName>
    <definedName name="BLPH251" localSheetId="18" hidden="1">#REF!</definedName>
    <definedName name="BLPH251" hidden="1">#REF!</definedName>
    <definedName name="BLPH252" localSheetId="12" hidden="1">#REF!</definedName>
    <definedName name="BLPH252" localSheetId="13" hidden="1">#REF!</definedName>
    <definedName name="BLPH252" localSheetId="15" hidden="1">#REF!</definedName>
    <definedName name="BLPH252" localSheetId="16" hidden="1">#REF!</definedName>
    <definedName name="BLPH252" localSheetId="17" hidden="1">#REF!</definedName>
    <definedName name="BLPH252" localSheetId="18" hidden="1">#REF!</definedName>
    <definedName name="BLPH252" hidden="1">#REF!</definedName>
    <definedName name="BLPH253" localSheetId="12" hidden="1">#REF!</definedName>
    <definedName name="BLPH253" localSheetId="13" hidden="1">#REF!</definedName>
    <definedName name="BLPH253" localSheetId="15" hidden="1">#REF!</definedName>
    <definedName name="BLPH253" localSheetId="16" hidden="1">#REF!</definedName>
    <definedName name="BLPH253" localSheetId="17" hidden="1">#REF!</definedName>
    <definedName name="BLPH253" localSheetId="18" hidden="1">#REF!</definedName>
    <definedName name="BLPH253" hidden="1">#REF!</definedName>
    <definedName name="BLPH254" localSheetId="12" hidden="1">#REF!</definedName>
    <definedName name="BLPH254" localSheetId="13" hidden="1">#REF!</definedName>
    <definedName name="BLPH254" localSheetId="15" hidden="1">#REF!</definedName>
    <definedName name="BLPH254" localSheetId="16" hidden="1">#REF!</definedName>
    <definedName name="BLPH254" localSheetId="17" hidden="1">#REF!</definedName>
    <definedName name="BLPH254" localSheetId="18" hidden="1">#REF!</definedName>
    <definedName name="BLPH254" hidden="1">#REF!</definedName>
    <definedName name="BLPH255" localSheetId="12" hidden="1">#REF!</definedName>
    <definedName name="BLPH255" localSheetId="13" hidden="1">#REF!</definedName>
    <definedName name="BLPH255" localSheetId="15" hidden="1">#REF!</definedName>
    <definedName name="BLPH255" localSheetId="16" hidden="1">#REF!</definedName>
    <definedName name="BLPH255" localSheetId="17" hidden="1">#REF!</definedName>
    <definedName name="BLPH255" localSheetId="18" hidden="1">#REF!</definedName>
    <definedName name="BLPH255" hidden="1">#REF!</definedName>
    <definedName name="BLPH256" localSheetId="12" hidden="1">#REF!</definedName>
    <definedName name="BLPH256" localSheetId="13" hidden="1">#REF!</definedName>
    <definedName name="BLPH256" localSheetId="15" hidden="1">#REF!</definedName>
    <definedName name="BLPH256" localSheetId="16" hidden="1">#REF!</definedName>
    <definedName name="BLPH256" localSheetId="17" hidden="1">#REF!</definedName>
    <definedName name="BLPH256" localSheetId="18" hidden="1">#REF!</definedName>
    <definedName name="BLPH256" hidden="1">#REF!</definedName>
    <definedName name="BLPH257" localSheetId="12" hidden="1">#REF!</definedName>
    <definedName name="BLPH257" localSheetId="13" hidden="1">#REF!</definedName>
    <definedName name="BLPH257" localSheetId="15" hidden="1">#REF!</definedName>
    <definedName name="BLPH257" localSheetId="16" hidden="1">#REF!</definedName>
    <definedName name="BLPH257" localSheetId="17" hidden="1">#REF!</definedName>
    <definedName name="BLPH257" localSheetId="18" hidden="1">#REF!</definedName>
    <definedName name="BLPH257" hidden="1">#REF!</definedName>
    <definedName name="BLPH258" localSheetId="12" hidden="1">#REF!</definedName>
    <definedName name="BLPH258" localSheetId="13" hidden="1">#REF!</definedName>
    <definedName name="BLPH258" localSheetId="15" hidden="1">#REF!</definedName>
    <definedName name="BLPH258" localSheetId="16" hidden="1">#REF!</definedName>
    <definedName name="BLPH258" localSheetId="17" hidden="1">#REF!</definedName>
    <definedName name="BLPH258" localSheetId="18" hidden="1">#REF!</definedName>
    <definedName name="BLPH258" hidden="1">#REF!</definedName>
    <definedName name="BLPH259" localSheetId="12" hidden="1">#REF!</definedName>
    <definedName name="BLPH259" localSheetId="13" hidden="1">#REF!</definedName>
    <definedName name="BLPH259" localSheetId="15" hidden="1">#REF!</definedName>
    <definedName name="BLPH259" localSheetId="16" hidden="1">#REF!</definedName>
    <definedName name="BLPH259" localSheetId="17" hidden="1">#REF!</definedName>
    <definedName name="BLPH259" localSheetId="18" hidden="1">#REF!</definedName>
    <definedName name="BLPH259" hidden="1">#REF!</definedName>
    <definedName name="BLPH26" localSheetId="14" hidden="1">#REF!</definedName>
    <definedName name="BLPH26" localSheetId="19" hidden="1">#REF!</definedName>
    <definedName name="BLPH26" hidden="1">'[7]Risk-Free Rate'!$AB$15</definedName>
    <definedName name="BLPH260" localSheetId="12" hidden="1">#REF!</definedName>
    <definedName name="BLPH260" localSheetId="13" hidden="1">#REF!</definedName>
    <definedName name="BLPH260" localSheetId="15" hidden="1">#REF!</definedName>
    <definedName name="BLPH260" localSheetId="16" hidden="1">#REF!</definedName>
    <definedName name="BLPH260" localSheetId="17" hidden="1">#REF!</definedName>
    <definedName name="BLPH260" localSheetId="18" hidden="1">#REF!</definedName>
    <definedName name="BLPH260" hidden="1">#REF!</definedName>
    <definedName name="BLPH261" localSheetId="12" hidden="1">#REF!</definedName>
    <definedName name="BLPH261" localSheetId="13" hidden="1">#REF!</definedName>
    <definedName name="BLPH261" localSheetId="15" hidden="1">#REF!</definedName>
    <definedName name="BLPH261" localSheetId="16" hidden="1">#REF!</definedName>
    <definedName name="BLPH261" localSheetId="17" hidden="1">#REF!</definedName>
    <definedName name="BLPH261" localSheetId="18" hidden="1">#REF!</definedName>
    <definedName name="BLPH261" hidden="1">#REF!</definedName>
    <definedName name="BLPH262" localSheetId="12" hidden="1">#REF!</definedName>
    <definedName name="BLPH262" localSheetId="13" hidden="1">#REF!</definedName>
    <definedName name="BLPH262" localSheetId="15" hidden="1">#REF!</definedName>
    <definedName name="BLPH262" localSheetId="16" hidden="1">#REF!</definedName>
    <definedName name="BLPH262" localSheetId="17" hidden="1">#REF!</definedName>
    <definedName name="BLPH262" localSheetId="18" hidden="1">#REF!</definedName>
    <definedName name="BLPH262" hidden="1">#REF!</definedName>
    <definedName name="BLPH263" localSheetId="12" hidden="1">#REF!</definedName>
    <definedName name="BLPH263" localSheetId="13" hidden="1">#REF!</definedName>
    <definedName name="BLPH263" localSheetId="15" hidden="1">#REF!</definedName>
    <definedName name="BLPH263" localSheetId="16" hidden="1">#REF!</definedName>
    <definedName name="BLPH263" localSheetId="17" hidden="1">#REF!</definedName>
    <definedName name="BLPH263" localSheetId="18" hidden="1">#REF!</definedName>
    <definedName name="BLPH263" hidden="1">#REF!</definedName>
    <definedName name="BLPH264" localSheetId="12" hidden="1">#REF!</definedName>
    <definedName name="BLPH264" localSheetId="13" hidden="1">#REF!</definedName>
    <definedName name="BLPH264" localSheetId="15" hidden="1">#REF!</definedName>
    <definedName name="BLPH264" localSheetId="16" hidden="1">#REF!</definedName>
    <definedName name="BLPH264" localSheetId="17" hidden="1">#REF!</definedName>
    <definedName name="BLPH264" localSheetId="18" hidden="1">#REF!</definedName>
    <definedName name="BLPH264" hidden="1">#REF!</definedName>
    <definedName name="BLPH265" localSheetId="12" hidden="1">#REF!</definedName>
    <definedName name="BLPH265" localSheetId="13" hidden="1">#REF!</definedName>
    <definedName name="BLPH265" localSheetId="15" hidden="1">#REF!</definedName>
    <definedName name="BLPH265" localSheetId="16" hidden="1">#REF!</definedName>
    <definedName name="BLPH265" localSheetId="17" hidden="1">#REF!</definedName>
    <definedName name="BLPH265" localSheetId="18" hidden="1">#REF!</definedName>
    <definedName name="BLPH265" hidden="1">#REF!</definedName>
    <definedName name="BLPH266" localSheetId="12" hidden="1">#REF!</definedName>
    <definedName name="BLPH266" localSheetId="13" hidden="1">#REF!</definedName>
    <definedName name="BLPH266" localSheetId="15" hidden="1">#REF!</definedName>
    <definedName name="BLPH266" localSheetId="16" hidden="1">#REF!</definedName>
    <definedName name="BLPH266" localSheetId="17" hidden="1">#REF!</definedName>
    <definedName name="BLPH266" localSheetId="18" hidden="1">#REF!</definedName>
    <definedName name="BLPH266" hidden="1">#REF!</definedName>
    <definedName name="BLPH267" localSheetId="12" hidden="1">#REF!</definedName>
    <definedName name="BLPH267" localSheetId="13" hidden="1">#REF!</definedName>
    <definedName name="BLPH267" localSheetId="15" hidden="1">#REF!</definedName>
    <definedName name="BLPH267" localSheetId="16" hidden="1">#REF!</definedName>
    <definedName name="BLPH267" localSheetId="17" hidden="1">#REF!</definedName>
    <definedName name="BLPH267" localSheetId="18" hidden="1">#REF!</definedName>
    <definedName name="BLPH267" hidden="1">#REF!</definedName>
    <definedName name="BLPH268" localSheetId="12" hidden="1">#REF!</definedName>
    <definedName name="BLPH268" localSheetId="13" hidden="1">#REF!</definedName>
    <definedName name="BLPH268" localSheetId="15" hidden="1">#REF!</definedName>
    <definedName name="BLPH268" localSheetId="16" hidden="1">#REF!</definedName>
    <definedName name="BLPH268" localSheetId="17" hidden="1">#REF!</definedName>
    <definedName name="BLPH268" localSheetId="18" hidden="1">#REF!</definedName>
    <definedName name="BLPH268" hidden="1">#REF!</definedName>
    <definedName name="BLPH269" localSheetId="12" hidden="1">#REF!</definedName>
    <definedName name="BLPH269" localSheetId="13" hidden="1">#REF!</definedName>
    <definedName name="BLPH269" localSheetId="15" hidden="1">#REF!</definedName>
    <definedName name="BLPH269" localSheetId="16" hidden="1">#REF!</definedName>
    <definedName name="BLPH269" localSheetId="17" hidden="1">#REF!</definedName>
    <definedName name="BLPH269" localSheetId="18" hidden="1">#REF!</definedName>
    <definedName name="BLPH269" hidden="1">#REF!</definedName>
    <definedName name="BLPH27" localSheetId="14" hidden="1">#REF!</definedName>
    <definedName name="BLPH27" localSheetId="19" hidden="1">#REF!</definedName>
    <definedName name="BLPH27" hidden="1">'[7]Risk-Free Rate'!$Y$15</definedName>
    <definedName name="BLPH270" localSheetId="12" hidden="1">#REF!</definedName>
    <definedName name="BLPH270" localSheetId="13" hidden="1">#REF!</definedName>
    <definedName name="BLPH270" localSheetId="15" hidden="1">#REF!</definedName>
    <definedName name="BLPH270" localSheetId="16" hidden="1">#REF!</definedName>
    <definedName name="BLPH270" localSheetId="17" hidden="1">#REF!</definedName>
    <definedName name="BLPH270" localSheetId="18" hidden="1">#REF!</definedName>
    <definedName name="BLPH270" hidden="1">#REF!</definedName>
    <definedName name="BLPH271" localSheetId="12" hidden="1">#REF!</definedName>
    <definedName name="BLPH271" localSheetId="13" hidden="1">#REF!</definedName>
    <definedName name="BLPH271" localSheetId="15" hidden="1">#REF!</definedName>
    <definedName name="BLPH271" localSheetId="16" hidden="1">#REF!</definedName>
    <definedName name="BLPH271" localSheetId="17" hidden="1">#REF!</definedName>
    <definedName name="BLPH271" localSheetId="18" hidden="1">#REF!</definedName>
    <definedName name="BLPH271" hidden="1">#REF!</definedName>
    <definedName name="BLPH272" localSheetId="12" hidden="1">#REF!</definedName>
    <definedName name="BLPH272" localSheetId="13" hidden="1">#REF!</definedName>
    <definedName name="BLPH272" localSheetId="15" hidden="1">#REF!</definedName>
    <definedName name="BLPH272" localSheetId="16" hidden="1">#REF!</definedName>
    <definedName name="BLPH272" localSheetId="17" hidden="1">#REF!</definedName>
    <definedName name="BLPH272" localSheetId="18" hidden="1">#REF!</definedName>
    <definedName name="BLPH272" hidden="1">#REF!</definedName>
    <definedName name="BLPH273" localSheetId="12" hidden="1">#REF!</definedName>
    <definedName name="BLPH273" localSheetId="13" hidden="1">#REF!</definedName>
    <definedName name="BLPH273" localSheetId="15" hidden="1">#REF!</definedName>
    <definedName name="BLPH273" localSheetId="16" hidden="1">#REF!</definedName>
    <definedName name="BLPH273" localSheetId="17" hidden="1">#REF!</definedName>
    <definedName name="BLPH273" localSheetId="18" hidden="1">#REF!</definedName>
    <definedName name="BLPH273" hidden="1">#REF!</definedName>
    <definedName name="BLPH274" localSheetId="12" hidden="1">#REF!</definedName>
    <definedName name="BLPH274" localSheetId="13" hidden="1">#REF!</definedName>
    <definedName name="BLPH274" localSheetId="15" hidden="1">#REF!</definedName>
    <definedName name="BLPH274" localSheetId="16" hidden="1">#REF!</definedName>
    <definedName name="BLPH274" localSheetId="17" hidden="1">#REF!</definedName>
    <definedName name="BLPH274" localSheetId="18" hidden="1">#REF!</definedName>
    <definedName name="BLPH274" hidden="1">#REF!</definedName>
    <definedName name="BLPH275" localSheetId="12" hidden="1">#REF!</definedName>
    <definedName name="BLPH275" localSheetId="13" hidden="1">#REF!</definedName>
    <definedName name="BLPH275" localSheetId="15" hidden="1">#REF!</definedName>
    <definedName name="BLPH275" localSheetId="16" hidden="1">#REF!</definedName>
    <definedName name="BLPH275" localSheetId="17" hidden="1">#REF!</definedName>
    <definedName name="BLPH275" localSheetId="18" hidden="1">#REF!</definedName>
    <definedName name="BLPH275" hidden="1">#REF!</definedName>
    <definedName name="BLPH276" localSheetId="12" hidden="1">#REF!</definedName>
    <definedName name="BLPH276" localSheetId="13" hidden="1">#REF!</definedName>
    <definedName name="BLPH276" localSheetId="15" hidden="1">#REF!</definedName>
    <definedName name="BLPH276" localSheetId="16" hidden="1">#REF!</definedName>
    <definedName name="BLPH276" localSheetId="17" hidden="1">#REF!</definedName>
    <definedName name="BLPH276" localSheetId="18" hidden="1">#REF!</definedName>
    <definedName name="BLPH276" hidden="1">#REF!</definedName>
    <definedName name="BLPH277" localSheetId="12" hidden="1">#REF!</definedName>
    <definedName name="BLPH277" localSheetId="13" hidden="1">#REF!</definedName>
    <definedName name="BLPH277" localSheetId="15" hidden="1">#REF!</definedName>
    <definedName name="BLPH277" localSheetId="16" hidden="1">#REF!</definedName>
    <definedName name="BLPH277" localSheetId="17" hidden="1">#REF!</definedName>
    <definedName name="BLPH277" localSheetId="18" hidden="1">#REF!</definedName>
    <definedName name="BLPH277" hidden="1">#REF!</definedName>
    <definedName name="BLPH278" localSheetId="12" hidden="1">#REF!</definedName>
    <definedName name="BLPH278" localSheetId="13" hidden="1">#REF!</definedName>
    <definedName name="BLPH278" localSheetId="15" hidden="1">#REF!</definedName>
    <definedName name="BLPH278" localSheetId="16" hidden="1">#REF!</definedName>
    <definedName name="BLPH278" localSheetId="17" hidden="1">#REF!</definedName>
    <definedName name="BLPH278" localSheetId="18" hidden="1">#REF!</definedName>
    <definedName name="BLPH278" hidden="1">#REF!</definedName>
    <definedName name="BLPH279" localSheetId="12" hidden="1">#REF!</definedName>
    <definedName name="BLPH279" localSheetId="13" hidden="1">#REF!</definedName>
    <definedName name="BLPH279" localSheetId="15" hidden="1">#REF!</definedName>
    <definedName name="BLPH279" localSheetId="16" hidden="1">#REF!</definedName>
    <definedName name="BLPH279" localSheetId="17" hidden="1">#REF!</definedName>
    <definedName name="BLPH279" localSheetId="18" hidden="1">#REF!</definedName>
    <definedName name="BLPH279" hidden="1">#REF!</definedName>
    <definedName name="BLPH28" localSheetId="14" hidden="1">#REF!</definedName>
    <definedName name="BLPH28" localSheetId="19" hidden="1">#REF!</definedName>
    <definedName name="BLPH28" hidden="1">'[7]Risk-Free Rate'!$V$15</definedName>
    <definedName name="BLPH280" localSheetId="12" hidden="1">#REF!</definedName>
    <definedName name="BLPH280" localSheetId="13" hidden="1">#REF!</definedName>
    <definedName name="BLPH280" localSheetId="15" hidden="1">#REF!</definedName>
    <definedName name="BLPH280" localSheetId="16" hidden="1">#REF!</definedName>
    <definedName name="BLPH280" localSheetId="17" hidden="1">#REF!</definedName>
    <definedName name="BLPH280" localSheetId="18" hidden="1">#REF!</definedName>
    <definedName name="BLPH280" hidden="1">#REF!</definedName>
    <definedName name="BLPH281" localSheetId="12" hidden="1">#REF!</definedName>
    <definedName name="BLPH281" localSheetId="13" hidden="1">#REF!</definedName>
    <definedName name="BLPH281" localSheetId="15" hidden="1">#REF!</definedName>
    <definedName name="BLPH281" localSheetId="16" hidden="1">#REF!</definedName>
    <definedName name="BLPH281" localSheetId="17" hidden="1">#REF!</definedName>
    <definedName name="BLPH281" localSheetId="18" hidden="1">#REF!</definedName>
    <definedName name="BLPH281" hidden="1">#REF!</definedName>
    <definedName name="BLPH282" localSheetId="12" hidden="1">#REF!</definedName>
    <definedName name="BLPH282" localSheetId="13" hidden="1">#REF!</definedName>
    <definedName name="BLPH282" localSheetId="15" hidden="1">#REF!</definedName>
    <definedName name="BLPH282" localSheetId="16" hidden="1">#REF!</definedName>
    <definedName name="BLPH282" localSheetId="17" hidden="1">#REF!</definedName>
    <definedName name="BLPH282" localSheetId="18" hidden="1">#REF!</definedName>
    <definedName name="BLPH282" hidden="1">#REF!</definedName>
    <definedName name="BLPH283" localSheetId="12" hidden="1">#REF!</definedName>
    <definedName name="BLPH283" localSheetId="13" hidden="1">#REF!</definedName>
    <definedName name="BLPH283" localSheetId="15" hidden="1">#REF!</definedName>
    <definedName name="BLPH283" localSheetId="16" hidden="1">#REF!</definedName>
    <definedName name="BLPH283" localSheetId="17" hidden="1">#REF!</definedName>
    <definedName name="BLPH283" localSheetId="18" hidden="1">#REF!</definedName>
    <definedName name="BLPH283" hidden="1">#REF!</definedName>
    <definedName name="BLPH284" localSheetId="12" hidden="1">#REF!</definedName>
    <definedName name="BLPH284" localSheetId="13" hidden="1">#REF!</definedName>
    <definedName name="BLPH284" localSheetId="15" hidden="1">#REF!</definedName>
    <definedName name="BLPH284" localSheetId="16" hidden="1">#REF!</definedName>
    <definedName name="BLPH284" localSheetId="17" hidden="1">#REF!</definedName>
    <definedName name="BLPH284" localSheetId="18" hidden="1">#REF!</definedName>
    <definedName name="BLPH284" hidden="1">#REF!</definedName>
    <definedName name="BLPH285" localSheetId="12" hidden="1">#REF!</definedName>
    <definedName name="BLPH285" localSheetId="13" hidden="1">#REF!</definedName>
    <definedName name="BLPH285" localSheetId="15" hidden="1">#REF!</definedName>
    <definedName name="BLPH285" localSheetId="16" hidden="1">#REF!</definedName>
    <definedName name="BLPH285" localSheetId="17" hidden="1">#REF!</definedName>
    <definedName name="BLPH285" localSheetId="18" hidden="1">#REF!</definedName>
    <definedName name="BLPH285" hidden="1">#REF!</definedName>
    <definedName name="BLPH286" localSheetId="12" hidden="1">#REF!</definedName>
    <definedName name="BLPH286" localSheetId="13" hidden="1">#REF!</definedName>
    <definedName name="BLPH286" localSheetId="15" hidden="1">#REF!</definedName>
    <definedName name="BLPH286" localSheetId="16" hidden="1">#REF!</definedName>
    <definedName name="BLPH286" localSheetId="17" hidden="1">#REF!</definedName>
    <definedName name="BLPH286" localSheetId="18" hidden="1">#REF!</definedName>
    <definedName name="BLPH286" hidden="1">#REF!</definedName>
    <definedName name="BLPH287" localSheetId="12" hidden="1">#REF!</definedName>
    <definedName name="BLPH287" localSheetId="13" hidden="1">#REF!</definedName>
    <definedName name="BLPH287" localSheetId="15" hidden="1">#REF!</definedName>
    <definedName name="BLPH287" localSheetId="16" hidden="1">#REF!</definedName>
    <definedName name="BLPH287" localSheetId="17" hidden="1">#REF!</definedName>
    <definedName name="BLPH287" localSheetId="18" hidden="1">#REF!</definedName>
    <definedName name="BLPH287" hidden="1">#REF!</definedName>
    <definedName name="BLPH288" localSheetId="12" hidden="1">#REF!</definedName>
    <definedName name="BLPH288" localSheetId="13" hidden="1">#REF!</definedName>
    <definedName name="BLPH288" localSheetId="15" hidden="1">#REF!</definedName>
    <definedName name="BLPH288" localSheetId="16" hidden="1">#REF!</definedName>
    <definedName name="BLPH288" localSheetId="17" hidden="1">#REF!</definedName>
    <definedName name="BLPH288" localSheetId="18" hidden="1">#REF!</definedName>
    <definedName name="BLPH288" hidden="1">#REF!</definedName>
    <definedName name="BLPH289" localSheetId="12" hidden="1">#REF!</definedName>
    <definedName name="BLPH289" localSheetId="13" hidden="1">#REF!</definedName>
    <definedName name="BLPH289" localSheetId="15" hidden="1">#REF!</definedName>
    <definedName name="BLPH289" localSheetId="16" hidden="1">#REF!</definedName>
    <definedName name="BLPH289" localSheetId="17" hidden="1">#REF!</definedName>
    <definedName name="BLPH289" localSheetId="18" hidden="1">#REF!</definedName>
    <definedName name="BLPH289" hidden="1">#REF!</definedName>
    <definedName name="BLPH29" localSheetId="14" hidden="1">#REF!</definedName>
    <definedName name="BLPH29" localSheetId="19" hidden="1">#REF!</definedName>
    <definedName name="BLPH29" hidden="1">'[7]Risk-Free Rate'!$S$15</definedName>
    <definedName name="BLPH290" localSheetId="12" hidden="1">#REF!</definedName>
    <definedName name="BLPH290" localSheetId="13" hidden="1">#REF!</definedName>
    <definedName name="BLPH290" localSheetId="15" hidden="1">#REF!</definedName>
    <definedName name="BLPH290" localSheetId="16" hidden="1">#REF!</definedName>
    <definedName name="BLPH290" localSheetId="17" hidden="1">#REF!</definedName>
    <definedName name="BLPH290" localSheetId="18" hidden="1">#REF!</definedName>
    <definedName name="BLPH290" hidden="1">#REF!</definedName>
    <definedName name="BLPH291" localSheetId="12" hidden="1">#REF!</definedName>
    <definedName name="BLPH291" localSheetId="13" hidden="1">#REF!</definedName>
    <definedName name="BLPH291" localSheetId="15" hidden="1">#REF!</definedName>
    <definedName name="BLPH291" localSheetId="16" hidden="1">#REF!</definedName>
    <definedName name="BLPH291" localSheetId="17" hidden="1">#REF!</definedName>
    <definedName name="BLPH291" localSheetId="18" hidden="1">#REF!</definedName>
    <definedName name="BLPH291" hidden="1">#REF!</definedName>
    <definedName name="BLPH292" localSheetId="12" hidden="1">#REF!</definedName>
    <definedName name="BLPH292" localSheetId="13" hidden="1">#REF!</definedName>
    <definedName name="BLPH292" localSheetId="15" hidden="1">#REF!</definedName>
    <definedName name="BLPH292" localSheetId="16" hidden="1">#REF!</definedName>
    <definedName name="BLPH292" localSheetId="17" hidden="1">#REF!</definedName>
    <definedName name="BLPH292" localSheetId="18" hidden="1">#REF!</definedName>
    <definedName name="BLPH292" hidden="1">#REF!</definedName>
    <definedName name="BLPH293" localSheetId="12" hidden="1">#REF!</definedName>
    <definedName name="BLPH293" localSheetId="13" hidden="1">#REF!</definedName>
    <definedName name="BLPH293" localSheetId="15" hidden="1">#REF!</definedName>
    <definedName name="BLPH293" localSheetId="16" hidden="1">#REF!</definedName>
    <definedName name="BLPH293" localSheetId="17" hidden="1">#REF!</definedName>
    <definedName name="BLPH293" localSheetId="18" hidden="1">#REF!</definedName>
    <definedName name="BLPH293" hidden="1">#REF!</definedName>
    <definedName name="BLPH294" localSheetId="12" hidden="1">#REF!</definedName>
    <definedName name="BLPH294" localSheetId="13" hidden="1">#REF!</definedName>
    <definedName name="BLPH294" localSheetId="15" hidden="1">#REF!</definedName>
    <definedName name="BLPH294" localSheetId="16" hidden="1">#REF!</definedName>
    <definedName name="BLPH294" localSheetId="17" hidden="1">#REF!</definedName>
    <definedName name="BLPH294" localSheetId="18" hidden="1">#REF!</definedName>
    <definedName name="BLPH294" hidden="1">#REF!</definedName>
    <definedName name="BLPH295" localSheetId="12" hidden="1">#REF!</definedName>
    <definedName name="BLPH295" localSheetId="13" hidden="1">#REF!</definedName>
    <definedName name="BLPH295" localSheetId="15" hidden="1">#REF!</definedName>
    <definedName name="BLPH295" localSheetId="16" hidden="1">#REF!</definedName>
    <definedName name="BLPH295" localSheetId="17" hidden="1">#REF!</definedName>
    <definedName name="BLPH295" localSheetId="18" hidden="1">#REF!</definedName>
    <definedName name="BLPH295" hidden="1">#REF!</definedName>
    <definedName name="BLPH296" localSheetId="12" hidden="1">#REF!</definedName>
    <definedName name="BLPH296" localSheetId="13" hidden="1">#REF!</definedName>
    <definedName name="BLPH296" localSheetId="15" hidden="1">#REF!</definedName>
    <definedName name="BLPH296" localSheetId="16" hidden="1">#REF!</definedName>
    <definedName name="BLPH296" localSheetId="17" hidden="1">#REF!</definedName>
    <definedName name="BLPH296" localSheetId="18" hidden="1">#REF!</definedName>
    <definedName name="BLPH296" hidden="1">#REF!</definedName>
    <definedName name="BLPH297" localSheetId="12" hidden="1">#REF!</definedName>
    <definedName name="BLPH297" localSheetId="13" hidden="1">#REF!</definedName>
    <definedName name="BLPH297" localSheetId="15" hidden="1">#REF!</definedName>
    <definedName name="BLPH297" localSheetId="16" hidden="1">#REF!</definedName>
    <definedName name="BLPH297" localSheetId="17" hidden="1">#REF!</definedName>
    <definedName name="BLPH297" localSheetId="18" hidden="1">#REF!</definedName>
    <definedName name="BLPH297" hidden="1">#REF!</definedName>
    <definedName name="BLPH298" localSheetId="12" hidden="1">#REF!</definedName>
    <definedName name="BLPH298" localSheetId="13" hidden="1">#REF!</definedName>
    <definedName name="BLPH298" localSheetId="15" hidden="1">#REF!</definedName>
    <definedName name="BLPH298" localSheetId="16" hidden="1">#REF!</definedName>
    <definedName name="BLPH298" localSheetId="17" hidden="1">#REF!</definedName>
    <definedName name="BLPH298" localSheetId="18" hidden="1">#REF!</definedName>
    <definedName name="BLPH298" hidden="1">#REF!</definedName>
    <definedName name="BLPH299" localSheetId="12" hidden="1">#REF!</definedName>
    <definedName name="BLPH299" localSheetId="13" hidden="1">#REF!</definedName>
    <definedName name="BLPH299" localSheetId="15" hidden="1">#REF!</definedName>
    <definedName name="BLPH299" localSheetId="16" hidden="1">#REF!</definedName>
    <definedName name="BLPH299" localSheetId="17" hidden="1">#REF!</definedName>
    <definedName name="BLPH299" localSheetId="18" hidden="1">#REF!</definedName>
    <definedName name="BLPH299" hidden="1">#REF!</definedName>
    <definedName name="BLPH3" localSheetId="12" hidden="1">#REF!</definedName>
    <definedName name="BLPH3" localSheetId="13" hidden="1">#REF!</definedName>
    <definedName name="BLPH3" localSheetId="15" hidden="1">#REF!</definedName>
    <definedName name="BLPH3" localSheetId="16" hidden="1">#REF!</definedName>
    <definedName name="BLPH3" localSheetId="17" hidden="1">#REF!</definedName>
    <definedName name="BLPH3" localSheetId="18" hidden="1">#REF!</definedName>
    <definedName name="BLPH3" hidden="1">#REF!</definedName>
    <definedName name="BLPH30" localSheetId="14" hidden="1">#REF!</definedName>
    <definedName name="BLPH30" localSheetId="19" hidden="1">#REF!</definedName>
    <definedName name="BLPH30" hidden="1">'[7]Risk-Free Rate'!$P$15</definedName>
    <definedName name="BLPH300" localSheetId="12" hidden="1">#REF!</definedName>
    <definedName name="BLPH300" localSheetId="13" hidden="1">#REF!</definedName>
    <definedName name="BLPH300" localSheetId="15" hidden="1">#REF!</definedName>
    <definedName name="BLPH300" localSheetId="16" hidden="1">#REF!</definedName>
    <definedName name="BLPH300" localSheetId="17" hidden="1">#REF!</definedName>
    <definedName name="BLPH300" localSheetId="18" hidden="1">#REF!</definedName>
    <definedName name="BLPH300" hidden="1">#REF!</definedName>
    <definedName name="BLPH301" localSheetId="12" hidden="1">#REF!</definedName>
    <definedName name="BLPH301" localSheetId="13" hidden="1">#REF!</definedName>
    <definedName name="BLPH301" localSheetId="15" hidden="1">#REF!</definedName>
    <definedName name="BLPH301" localSheetId="16" hidden="1">#REF!</definedName>
    <definedName name="BLPH301" localSheetId="17" hidden="1">#REF!</definedName>
    <definedName name="BLPH301" localSheetId="18" hidden="1">#REF!</definedName>
    <definedName name="BLPH301" hidden="1">#REF!</definedName>
    <definedName name="BLPH302" localSheetId="12" hidden="1">#REF!</definedName>
    <definedName name="BLPH302" localSheetId="13" hidden="1">#REF!</definedName>
    <definedName name="BLPH302" localSheetId="15" hidden="1">#REF!</definedName>
    <definedName name="BLPH302" localSheetId="16" hidden="1">#REF!</definedName>
    <definedName name="BLPH302" localSheetId="17" hidden="1">#REF!</definedName>
    <definedName name="BLPH302" localSheetId="18" hidden="1">#REF!</definedName>
    <definedName name="BLPH302" hidden="1">#REF!</definedName>
    <definedName name="BLPH303" localSheetId="12" hidden="1">#REF!</definedName>
    <definedName name="BLPH303" localSheetId="13" hidden="1">#REF!</definedName>
    <definedName name="BLPH303" localSheetId="15" hidden="1">#REF!</definedName>
    <definedName name="BLPH303" localSheetId="16" hidden="1">#REF!</definedName>
    <definedName name="BLPH303" localSheetId="17" hidden="1">#REF!</definedName>
    <definedName name="BLPH303" localSheetId="18" hidden="1">#REF!</definedName>
    <definedName name="BLPH303" hidden="1">#REF!</definedName>
    <definedName name="BLPH304" localSheetId="12" hidden="1">#REF!</definedName>
    <definedName name="BLPH304" localSheetId="13" hidden="1">#REF!</definedName>
    <definedName name="BLPH304" localSheetId="15" hidden="1">#REF!</definedName>
    <definedName name="BLPH304" localSheetId="16" hidden="1">#REF!</definedName>
    <definedName name="BLPH304" localSheetId="17" hidden="1">#REF!</definedName>
    <definedName name="BLPH304" localSheetId="18" hidden="1">#REF!</definedName>
    <definedName name="BLPH304" hidden="1">#REF!</definedName>
    <definedName name="BLPH305" localSheetId="12" hidden="1">#REF!</definedName>
    <definedName name="BLPH305" localSheetId="13" hidden="1">#REF!</definedName>
    <definedName name="BLPH305" localSheetId="15" hidden="1">#REF!</definedName>
    <definedName name="BLPH305" localSheetId="16" hidden="1">#REF!</definedName>
    <definedName name="BLPH305" localSheetId="17" hidden="1">#REF!</definedName>
    <definedName name="BLPH305" localSheetId="18" hidden="1">#REF!</definedName>
    <definedName name="BLPH305" hidden="1">#REF!</definedName>
    <definedName name="BLPH306" localSheetId="12" hidden="1">#REF!</definedName>
    <definedName name="BLPH306" localSheetId="13" hidden="1">#REF!</definedName>
    <definedName name="BLPH306" localSheetId="15" hidden="1">#REF!</definedName>
    <definedName name="BLPH306" localSheetId="16" hidden="1">#REF!</definedName>
    <definedName name="BLPH306" localSheetId="17" hidden="1">#REF!</definedName>
    <definedName name="BLPH306" localSheetId="18" hidden="1">#REF!</definedName>
    <definedName name="BLPH306" hidden="1">#REF!</definedName>
    <definedName name="BLPH307" localSheetId="12" hidden="1">#REF!</definedName>
    <definedName name="BLPH307" localSheetId="13" hidden="1">#REF!</definedName>
    <definedName name="BLPH307" localSheetId="15" hidden="1">#REF!</definedName>
    <definedName name="BLPH307" localSheetId="16" hidden="1">#REF!</definedName>
    <definedName name="BLPH307" localSheetId="17" hidden="1">#REF!</definedName>
    <definedName name="BLPH307" localSheetId="18" hidden="1">#REF!</definedName>
    <definedName name="BLPH307" hidden="1">#REF!</definedName>
    <definedName name="BLPH308" localSheetId="12" hidden="1">#REF!</definedName>
    <definedName name="BLPH308" localSheetId="13" hidden="1">#REF!</definedName>
    <definedName name="BLPH308" localSheetId="15" hidden="1">#REF!</definedName>
    <definedName name="BLPH308" localSheetId="16" hidden="1">#REF!</definedName>
    <definedName name="BLPH308" localSheetId="17" hidden="1">#REF!</definedName>
    <definedName name="BLPH308" localSheetId="18" hidden="1">#REF!</definedName>
    <definedName name="BLPH308" hidden="1">#REF!</definedName>
    <definedName name="BLPH309" localSheetId="12" hidden="1">#REF!</definedName>
    <definedName name="BLPH309" localSheetId="13" hidden="1">#REF!</definedName>
    <definedName name="BLPH309" localSheetId="15" hidden="1">#REF!</definedName>
    <definedName name="BLPH309" localSheetId="16" hidden="1">#REF!</definedName>
    <definedName name="BLPH309" localSheetId="17" hidden="1">#REF!</definedName>
    <definedName name="BLPH309" localSheetId="18" hidden="1">#REF!</definedName>
    <definedName name="BLPH309" hidden="1">#REF!</definedName>
    <definedName name="BLPH31" localSheetId="14" hidden="1">#REF!</definedName>
    <definedName name="BLPH31" localSheetId="19" hidden="1">#REF!</definedName>
    <definedName name="BLPH31" hidden="1">'[7]Risk-Free Rate'!$M$15</definedName>
    <definedName name="BLPH310" localSheetId="12" hidden="1">#REF!</definedName>
    <definedName name="BLPH310" localSheetId="13" hidden="1">#REF!</definedName>
    <definedName name="BLPH310" localSheetId="15" hidden="1">#REF!</definedName>
    <definedName name="BLPH310" localSheetId="16" hidden="1">#REF!</definedName>
    <definedName name="BLPH310" localSheetId="17" hidden="1">#REF!</definedName>
    <definedName name="BLPH310" localSheetId="18" hidden="1">#REF!</definedName>
    <definedName name="BLPH310" hidden="1">#REF!</definedName>
    <definedName name="BLPH311" localSheetId="12" hidden="1">#REF!</definedName>
    <definedName name="BLPH311" localSheetId="13" hidden="1">#REF!</definedName>
    <definedName name="BLPH311" localSheetId="15" hidden="1">#REF!</definedName>
    <definedName name="BLPH311" localSheetId="16" hidden="1">#REF!</definedName>
    <definedName name="BLPH311" localSheetId="17" hidden="1">#REF!</definedName>
    <definedName name="BLPH311" localSheetId="18" hidden="1">#REF!</definedName>
    <definedName name="BLPH311" hidden="1">#REF!</definedName>
    <definedName name="BLPH312" localSheetId="12" hidden="1">#REF!</definedName>
    <definedName name="BLPH312" localSheetId="13" hidden="1">#REF!</definedName>
    <definedName name="BLPH312" localSheetId="15" hidden="1">#REF!</definedName>
    <definedName name="BLPH312" localSheetId="16" hidden="1">#REF!</definedName>
    <definedName name="BLPH312" localSheetId="17" hidden="1">#REF!</definedName>
    <definedName name="BLPH312" localSheetId="18" hidden="1">#REF!</definedName>
    <definedName name="BLPH312" hidden="1">#REF!</definedName>
    <definedName name="BLPH313" localSheetId="12" hidden="1">#REF!</definedName>
    <definedName name="BLPH313" localSheetId="13" hidden="1">#REF!</definedName>
    <definedName name="BLPH313" localSheetId="15" hidden="1">#REF!</definedName>
    <definedName name="BLPH313" localSheetId="16" hidden="1">#REF!</definedName>
    <definedName name="BLPH313" localSheetId="17" hidden="1">#REF!</definedName>
    <definedName name="BLPH313" localSheetId="18" hidden="1">#REF!</definedName>
    <definedName name="BLPH313" hidden="1">#REF!</definedName>
    <definedName name="BLPH314" localSheetId="12" hidden="1">#REF!</definedName>
    <definedName name="BLPH314" localSheetId="13" hidden="1">#REF!</definedName>
    <definedName name="BLPH314" localSheetId="15" hidden="1">#REF!</definedName>
    <definedName name="BLPH314" localSheetId="16" hidden="1">#REF!</definedName>
    <definedName name="BLPH314" localSheetId="17" hidden="1">#REF!</definedName>
    <definedName name="BLPH314" localSheetId="18" hidden="1">#REF!</definedName>
    <definedName name="BLPH314" hidden="1">#REF!</definedName>
    <definedName name="BLPH315" localSheetId="12" hidden="1">#REF!</definedName>
    <definedName name="BLPH315" localSheetId="13" hidden="1">#REF!</definedName>
    <definedName name="BLPH315" localSheetId="15" hidden="1">#REF!</definedName>
    <definedName name="BLPH315" localSheetId="16" hidden="1">#REF!</definedName>
    <definedName name="BLPH315" localSheetId="17" hidden="1">#REF!</definedName>
    <definedName name="BLPH315" localSheetId="18" hidden="1">#REF!</definedName>
    <definedName name="BLPH315" hidden="1">#REF!</definedName>
    <definedName name="BLPH316" localSheetId="12" hidden="1">#REF!</definedName>
    <definedName name="BLPH316" localSheetId="13" hidden="1">#REF!</definedName>
    <definedName name="BLPH316" localSheetId="15" hidden="1">#REF!</definedName>
    <definedName name="BLPH316" localSheetId="16" hidden="1">#REF!</definedName>
    <definedName name="BLPH316" localSheetId="17" hidden="1">#REF!</definedName>
    <definedName name="BLPH316" localSheetId="18" hidden="1">#REF!</definedName>
    <definedName name="BLPH316" hidden="1">#REF!</definedName>
    <definedName name="BLPH317" localSheetId="12" hidden="1">#REF!</definedName>
    <definedName name="BLPH317" localSheetId="13" hidden="1">#REF!</definedName>
    <definedName name="BLPH317" localSheetId="15" hidden="1">#REF!</definedName>
    <definedName name="BLPH317" localSheetId="16" hidden="1">#REF!</definedName>
    <definedName name="BLPH317" localSheetId="17" hidden="1">#REF!</definedName>
    <definedName name="BLPH317" localSheetId="18" hidden="1">#REF!</definedName>
    <definedName name="BLPH317" hidden="1">#REF!</definedName>
    <definedName name="BLPH318" localSheetId="12" hidden="1">#REF!</definedName>
    <definedName name="BLPH318" localSheetId="13" hidden="1">#REF!</definedName>
    <definedName name="BLPH318" localSheetId="15" hidden="1">#REF!</definedName>
    <definedName name="BLPH318" localSheetId="16" hidden="1">#REF!</definedName>
    <definedName name="BLPH318" localSheetId="17" hidden="1">#REF!</definedName>
    <definedName name="BLPH318" localSheetId="18" hidden="1">#REF!</definedName>
    <definedName name="BLPH318" hidden="1">#REF!</definedName>
    <definedName name="BLPH319" localSheetId="12" hidden="1">#REF!</definedName>
    <definedName name="BLPH319" localSheetId="13" hidden="1">#REF!</definedName>
    <definedName name="BLPH319" localSheetId="15" hidden="1">#REF!</definedName>
    <definedName name="BLPH319" localSheetId="16" hidden="1">#REF!</definedName>
    <definedName name="BLPH319" localSheetId="17" hidden="1">#REF!</definedName>
    <definedName name="BLPH319" localSheetId="18" hidden="1">#REF!</definedName>
    <definedName name="BLPH319" hidden="1">#REF!</definedName>
    <definedName name="BLPH32" localSheetId="14" hidden="1">#REF!</definedName>
    <definedName name="BLPH32" localSheetId="19" hidden="1">#REF!</definedName>
    <definedName name="BLPH32" hidden="1">'[7]Risk-Free Rate'!$J$15</definedName>
    <definedName name="BLPH320" localSheetId="12" hidden="1">#REF!</definedName>
    <definedName name="BLPH320" localSheetId="13" hidden="1">#REF!</definedName>
    <definedName name="BLPH320" localSheetId="15" hidden="1">#REF!</definedName>
    <definedName name="BLPH320" localSheetId="16" hidden="1">#REF!</definedName>
    <definedName name="BLPH320" localSheetId="17" hidden="1">#REF!</definedName>
    <definedName name="BLPH320" localSheetId="18" hidden="1">#REF!</definedName>
    <definedName name="BLPH320" hidden="1">#REF!</definedName>
    <definedName name="BLPH321" localSheetId="12" hidden="1">#REF!</definedName>
    <definedName name="BLPH321" localSheetId="13" hidden="1">#REF!</definedName>
    <definedName name="BLPH321" localSheetId="15" hidden="1">#REF!</definedName>
    <definedName name="BLPH321" localSheetId="16" hidden="1">#REF!</definedName>
    <definedName name="BLPH321" localSheetId="17" hidden="1">#REF!</definedName>
    <definedName name="BLPH321" localSheetId="18" hidden="1">#REF!</definedName>
    <definedName name="BLPH321" hidden="1">#REF!</definedName>
    <definedName name="BLPH322" localSheetId="12" hidden="1">#REF!</definedName>
    <definedName name="BLPH322" localSheetId="13" hidden="1">#REF!</definedName>
    <definedName name="BLPH322" localSheetId="15" hidden="1">#REF!</definedName>
    <definedName name="BLPH322" localSheetId="16" hidden="1">#REF!</definedName>
    <definedName name="BLPH322" localSheetId="17" hidden="1">#REF!</definedName>
    <definedName name="BLPH322" localSheetId="18" hidden="1">#REF!</definedName>
    <definedName name="BLPH322" hidden="1">#REF!</definedName>
    <definedName name="BLPH323" localSheetId="12" hidden="1">#REF!</definedName>
    <definedName name="BLPH323" localSheetId="13" hidden="1">#REF!</definedName>
    <definedName name="BLPH323" localSheetId="15" hidden="1">#REF!</definedName>
    <definedName name="BLPH323" localSheetId="16" hidden="1">#REF!</definedName>
    <definedName name="BLPH323" localSheetId="17" hidden="1">#REF!</definedName>
    <definedName name="BLPH323" localSheetId="18" hidden="1">#REF!</definedName>
    <definedName name="BLPH323" hidden="1">#REF!</definedName>
    <definedName name="BLPH324" localSheetId="12" hidden="1">#REF!</definedName>
    <definedName name="BLPH324" localSheetId="13" hidden="1">#REF!</definedName>
    <definedName name="BLPH324" localSheetId="15" hidden="1">#REF!</definedName>
    <definedName name="BLPH324" localSheetId="16" hidden="1">#REF!</definedName>
    <definedName name="BLPH324" localSheetId="17" hidden="1">#REF!</definedName>
    <definedName name="BLPH324" localSheetId="18" hidden="1">#REF!</definedName>
    <definedName name="BLPH324" hidden="1">#REF!</definedName>
    <definedName name="BLPH325" localSheetId="12" hidden="1">#REF!</definedName>
    <definedName name="BLPH325" localSheetId="13" hidden="1">#REF!</definedName>
    <definedName name="BLPH325" localSheetId="15" hidden="1">#REF!</definedName>
    <definedName name="BLPH325" localSheetId="16" hidden="1">#REF!</definedName>
    <definedName name="BLPH325" localSheetId="17" hidden="1">#REF!</definedName>
    <definedName name="BLPH325" localSheetId="18" hidden="1">#REF!</definedName>
    <definedName name="BLPH325" hidden="1">#REF!</definedName>
    <definedName name="BLPH326" localSheetId="12" hidden="1">#REF!</definedName>
    <definedName name="BLPH326" localSheetId="13" hidden="1">#REF!</definedName>
    <definedName name="BLPH326" localSheetId="15" hidden="1">#REF!</definedName>
    <definedName name="BLPH326" localSheetId="16" hidden="1">#REF!</definedName>
    <definedName name="BLPH326" localSheetId="17" hidden="1">#REF!</definedName>
    <definedName name="BLPH326" localSheetId="18" hidden="1">#REF!</definedName>
    <definedName name="BLPH326" hidden="1">#REF!</definedName>
    <definedName name="BLPH327" localSheetId="12" hidden="1">#REF!</definedName>
    <definedName name="BLPH327" localSheetId="13" hidden="1">#REF!</definedName>
    <definedName name="BLPH327" localSheetId="15" hidden="1">#REF!</definedName>
    <definedName name="BLPH327" localSheetId="16" hidden="1">#REF!</definedName>
    <definedName name="BLPH327" localSheetId="17" hidden="1">#REF!</definedName>
    <definedName name="BLPH327" localSheetId="18" hidden="1">#REF!</definedName>
    <definedName name="BLPH327" hidden="1">#REF!</definedName>
    <definedName name="BLPH328" localSheetId="12" hidden="1">#REF!</definedName>
    <definedName name="BLPH328" localSheetId="13" hidden="1">#REF!</definedName>
    <definedName name="BLPH328" localSheetId="15" hidden="1">#REF!</definedName>
    <definedName name="BLPH328" localSheetId="16" hidden="1">#REF!</definedName>
    <definedName name="BLPH328" localSheetId="17" hidden="1">#REF!</definedName>
    <definedName name="BLPH328" localSheetId="18" hidden="1">#REF!</definedName>
    <definedName name="BLPH328" hidden="1">#REF!</definedName>
    <definedName name="BLPH329" localSheetId="12" hidden="1">#REF!</definedName>
    <definedName name="BLPH329" localSheetId="13" hidden="1">#REF!</definedName>
    <definedName name="BLPH329" localSheetId="15" hidden="1">#REF!</definedName>
    <definedName name="BLPH329" localSheetId="16" hidden="1">#REF!</definedName>
    <definedName name="BLPH329" localSheetId="17" hidden="1">#REF!</definedName>
    <definedName name="BLPH329" localSheetId="18" hidden="1">#REF!</definedName>
    <definedName name="BLPH329" hidden="1">#REF!</definedName>
    <definedName name="BLPH33" localSheetId="14" hidden="1">#REF!</definedName>
    <definedName name="BLPH33" localSheetId="19" hidden="1">#REF!</definedName>
    <definedName name="BLPH33" hidden="1">'[7]Risk-Free Rate'!$G$15</definedName>
    <definedName name="BLPH330" localSheetId="12" hidden="1">#REF!</definedName>
    <definedName name="BLPH330" localSheetId="13" hidden="1">#REF!</definedName>
    <definedName name="BLPH330" localSheetId="15" hidden="1">#REF!</definedName>
    <definedName name="BLPH330" localSheetId="16" hidden="1">#REF!</definedName>
    <definedName name="BLPH330" localSheetId="17" hidden="1">#REF!</definedName>
    <definedName name="BLPH330" localSheetId="18" hidden="1">#REF!</definedName>
    <definedName name="BLPH330" hidden="1">#REF!</definedName>
    <definedName name="BLPH331" localSheetId="12" hidden="1">#REF!</definedName>
    <definedName name="BLPH331" localSheetId="13" hidden="1">#REF!</definedName>
    <definedName name="BLPH331" localSheetId="15" hidden="1">#REF!</definedName>
    <definedName name="BLPH331" localSheetId="16" hidden="1">#REF!</definedName>
    <definedName name="BLPH331" localSheetId="17" hidden="1">#REF!</definedName>
    <definedName name="BLPH331" localSheetId="18" hidden="1">#REF!</definedName>
    <definedName name="BLPH331" hidden="1">#REF!</definedName>
    <definedName name="BLPH332" localSheetId="12" hidden="1">#REF!</definedName>
    <definedName name="BLPH332" localSheetId="13" hidden="1">#REF!</definedName>
    <definedName name="BLPH332" localSheetId="15" hidden="1">#REF!</definedName>
    <definedName name="BLPH332" localSheetId="16" hidden="1">#REF!</definedName>
    <definedName name="BLPH332" localSheetId="17" hidden="1">#REF!</definedName>
    <definedName name="BLPH332" localSheetId="18" hidden="1">#REF!</definedName>
    <definedName name="BLPH332" hidden="1">#REF!</definedName>
    <definedName name="BLPH333" localSheetId="12" hidden="1">#REF!</definedName>
    <definedName name="BLPH333" localSheetId="13" hidden="1">#REF!</definedName>
    <definedName name="BLPH333" localSheetId="15" hidden="1">#REF!</definedName>
    <definedName name="BLPH333" localSheetId="16" hidden="1">#REF!</definedName>
    <definedName name="BLPH333" localSheetId="17" hidden="1">#REF!</definedName>
    <definedName name="BLPH333" localSheetId="18" hidden="1">#REF!</definedName>
    <definedName name="BLPH333" hidden="1">#REF!</definedName>
    <definedName name="BLPH334" localSheetId="12" hidden="1">#REF!</definedName>
    <definedName name="BLPH334" localSheetId="13" hidden="1">#REF!</definedName>
    <definedName name="BLPH334" localSheetId="15" hidden="1">#REF!</definedName>
    <definedName name="BLPH334" localSheetId="16" hidden="1">#REF!</definedName>
    <definedName name="BLPH334" localSheetId="17" hidden="1">#REF!</definedName>
    <definedName name="BLPH334" localSheetId="18" hidden="1">#REF!</definedName>
    <definedName name="BLPH334" hidden="1">#REF!</definedName>
    <definedName name="BLPH335" localSheetId="12" hidden="1">#REF!</definedName>
    <definedName name="BLPH335" localSheetId="13" hidden="1">#REF!</definedName>
    <definedName name="BLPH335" localSheetId="15" hidden="1">#REF!</definedName>
    <definedName name="BLPH335" localSheetId="16" hidden="1">#REF!</definedName>
    <definedName name="BLPH335" localSheetId="17" hidden="1">#REF!</definedName>
    <definedName name="BLPH335" localSheetId="18" hidden="1">#REF!</definedName>
    <definedName name="BLPH335" hidden="1">#REF!</definedName>
    <definedName name="BLPH336" localSheetId="12" hidden="1">#REF!</definedName>
    <definedName name="BLPH336" localSheetId="13" hidden="1">#REF!</definedName>
    <definedName name="BLPH336" localSheetId="15" hidden="1">#REF!</definedName>
    <definedName name="BLPH336" localSheetId="16" hidden="1">#REF!</definedName>
    <definedName name="BLPH336" localSheetId="17" hidden="1">#REF!</definedName>
    <definedName name="BLPH336" localSheetId="18" hidden="1">#REF!</definedName>
    <definedName name="BLPH336" hidden="1">#REF!</definedName>
    <definedName name="BLPH337" localSheetId="12" hidden="1">#REF!</definedName>
    <definedName name="BLPH337" localSheetId="13" hidden="1">#REF!</definedName>
    <definedName name="BLPH337" localSheetId="15" hidden="1">#REF!</definedName>
    <definedName name="BLPH337" localSheetId="16" hidden="1">#REF!</definedName>
    <definedName name="BLPH337" localSheetId="17" hidden="1">#REF!</definedName>
    <definedName name="BLPH337" localSheetId="18" hidden="1">#REF!</definedName>
    <definedName name="BLPH337" hidden="1">#REF!</definedName>
    <definedName name="BLPH338" localSheetId="12" hidden="1">#REF!</definedName>
    <definedName name="BLPH338" localSheetId="13" hidden="1">#REF!</definedName>
    <definedName name="BLPH338" localSheetId="15" hidden="1">#REF!</definedName>
    <definedName name="BLPH338" localSheetId="16" hidden="1">#REF!</definedName>
    <definedName name="BLPH338" localSheetId="17" hidden="1">#REF!</definedName>
    <definedName name="BLPH338" localSheetId="18" hidden="1">#REF!</definedName>
    <definedName name="BLPH338" hidden="1">#REF!</definedName>
    <definedName name="BLPH339" localSheetId="12" hidden="1">#REF!</definedName>
    <definedName name="BLPH339" localSheetId="13" hidden="1">#REF!</definedName>
    <definedName name="BLPH339" localSheetId="15" hidden="1">#REF!</definedName>
    <definedName name="BLPH339" localSheetId="16" hidden="1">#REF!</definedName>
    <definedName name="BLPH339" localSheetId="17" hidden="1">#REF!</definedName>
    <definedName name="BLPH339" localSheetId="18" hidden="1">#REF!</definedName>
    <definedName name="BLPH339" hidden="1">#REF!</definedName>
    <definedName name="BLPH34" localSheetId="14" hidden="1">#REF!</definedName>
    <definedName name="BLPH34" localSheetId="19" hidden="1">#REF!</definedName>
    <definedName name="BLPH34" hidden="1">'[7]Risk-Free Rate'!$D$15</definedName>
    <definedName name="BLPH340" localSheetId="12" hidden="1">#REF!</definedName>
    <definedName name="BLPH340" localSheetId="13" hidden="1">#REF!</definedName>
    <definedName name="BLPH340" localSheetId="15" hidden="1">#REF!</definedName>
    <definedName name="BLPH340" localSheetId="16" hidden="1">#REF!</definedName>
    <definedName name="BLPH340" localSheetId="17" hidden="1">#REF!</definedName>
    <definedName name="BLPH340" localSheetId="18" hidden="1">#REF!</definedName>
    <definedName name="BLPH340" hidden="1">#REF!</definedName>
    <definedName name="BLPH341" localSheetId="12" hidden="1">#REF!</definedName>
    <definedName name="BLPH341" localSheetId="13" hidden="1">#REF!</definedName>
    <definedName name="BLPH341" localSheetId="15" hidden="1">#REF!</definedName>
    <definedName name="BLPH341" localSheetId="16" hidden="1">#REF!</definedName>
    <definedName name="BLPH341" localSheetId="17" hidden="1">#REF!</definedName>
    <definedName name="BLPH341" localSheetId="18" hidden="1">#REF!</definedName>
    <definedName name="BLPH341" hidden="1">#REF!</definedName>
    <definedName name="BLPH342" localSheetId="12" hidden="1">#REF!</definedName>
    <definedName name="BLPH342" localSheetId="13" hidden="1">#REF!</definedName>
    <definedName name="BLPH342" localSheetId="15" hidden="1">#REF!</definedName>
    <definedName name="BLPH342" localSheetId="16" hidden="1">#REF!</definedName>
    <definedName name="BLPH342" localSheetId="17" hidden="1">#REF!</definedName>
    <definedName name="BLPH342" localSheetId="18" hidden="1">#REF!</definedName>
    <definedName name="BLPH342" hidden="1">#REF!</definedName>
    <definedName name="BLPH343" localSheetId="12" hidden="1">#REF!</definedName>
    <definedName name="BLPH343" localSheetId="13" hidden="1">#REF!</definedName>
    <definedName name="BLPH343" localSheetId="15" hidden="1">#REF!</definedName>
    <definedName name="BLPH343" localSheetId="16" hidden="1">#REF!</definedName>
    <definedName name="BLPH343" localSheetId="17" hidden="1">#REF!</definedName>
    <definedName name="BLPH343" localSheetId="18" hidden="1">#REF!</definedName>
    <definedName name="BLPH343" hidden="1">#REF!</definedName>
    <definedName name="BLPH344" localSheetId="12" hidden="1">#REF!</definedName>
    <definedName name="BLPH344" localSheetId="13" hidden="1">#REF!</definedName>
    <definedName name="BLPH344" localSheetId="15" hidden="1">#REF!</definedName>
    <definedName name="BLPH344" localSheetId="16" hidden="1">#REF!</definedName>
    <definedName name="BLPH344" localSheetId="17" hidden="1">#REF!</definedName>
    <definedName name="BLPH344" localSheetId="18" hidden="1">#REF!</definedName>
    <definedName name="BLPH344" hidden="1">#REF!</definedName>
    <definedName name="BLPH345" localSheetId="12" hidden="1">#REF!</definedName>
    <definedName name="BLPH345" localSheetId="13" hidden="1">#REF!</definedName>
    <definedName name="BLPH345" localSheetId="15" hidden="1">#REF!</definedName>
    <definedName name="BLPH345" localSheetId="16" hidden="1">#REF!</definedName>
    <definedName name="BLPH345" localSheetId="17" hidden="1">#REF!</definedName>
    <definedName name="BLPH345" localSheetId="18" hidden="1">#REF!</definedName>
    <definedName name="BLPH345" hidden="1">#REF!</definedName>
    <definedName name="BLPH346" localSheetId="12" hidden="1">#REF!</definedName>
    <definedName name="BLPH346" localSheetId="13" hidden="1">#REF!</definedName>
    <definedName name="BLPH346" localSheetId="15" hidden="1">#REF!</definedName>
    <definedName name="BLPH346" localSheetId="16" hidden="1">#REF!</definedName>
    <definedName name="BLPH346" localSheetId="17" hidden="1">#REF!</definedName>
    <definedName name="BLPH346" localSheetId="18" hidden="1">#REF!</definedName>
    <definedName name="BLPH346" hidden="1">#REF!</definedName>
    <definedName name="BLPH347" localSheetId="12" hidden="1">#REF!</definedName>
    <definedName name="BLPH347" localSheetId="13" hidden="1">#REF!</definedName>
    <definedName name="BLPH347" localSheetId="15" hidden="1">#REF!</definedName>
    <definedName name="BLPH347" localSheetId="16" hidden="1">#REF!</definedName>
    <definedName name="BLPH347" localSheetId="17" hidden="1">#REF!</definedName>
    <definedName name="BLPH347" localSheetId="18" hidden="1">#REF!</definedName>
    <definedName name="BLPH347" hidden="1">#REF!</definedName>
    <definedName name="BLPH348" localSheetId="12" hidden="1">#REF!</definedName>
    <definedName name="BLPH348" localSheetId="13" hidden="1">#REF!</definedName>
    <definedName name="BLPH348" localSheetId="15" hidden="1">#REF!</definedName>
    <definedName name="BLPH348" localSheetId="16" hidden="1">#REF!</definedName>
    <definedName name="BLPH348" localSheetId="17" hidden="1">#REF!</definedName>
    <definedName name="BLPH348" localSheetId="18" hidden="1">#REF!</definedName>
    <definedName name="BLPH348" hidden="1">#REF!</definedName>
    <definedName name="BLPH349" localSheetId="12" hidden="1">#REF!</definedName>
    <definedName name="BLPH349" localSheetId="13" hidden="1">#REF!</definedName>
    <definedName name="BLPH349" localSheetId="15" hidden="1">#REF!</definedName>
    <definedName name="BLPH349" localSheetId="16" hidden="1">#REF!</definedName>
    <definedName name="BLPH349" localSheetId="17" hidden="1">#REF!</definedName>
    <definedName name="BLPH349" localSheetId="18" hidden="1">#REF!</definedName>
    <definedName name="BLPH349" hidden="1">#REF!</definedName>
    <definedName name="BLPH35" localSheetId="14" hidden="1">#REF!</definedName>
    <definedName name="BLPH35" localSheetId="19" hidden="1">#REF!</definedName>
    <definedName name="BLPH35" hidden="1">'[7]Risk-Free Rate'!$A$15</definedName>
    <definedName name="BLPH350" localSheetId="12" hidden="1">#REF!</definedName>
    <definedName name="BLPH350" localSheetId="13" hidden="1">#REF!</definedName>
    <definedName name="BLPH350" localSheetId="15" hidden="1">#REF!</definedName>
    <definedName name="BLPH350" localSheetId="16" hidden="1">#REF!</definedName>
    <definedName name="BLPH350" localSheetId="17" hidden="1">#REF!</definedName>
    <definedName name="BLPH350" localSheetId="18" hidden="1">#REF!</definedName>
    <definedName name="BLPH350" hidden="1">#REF!</definedName>
    <definedName name="BLPH351" localSheetId="12" hidden="1">#REF!</definedName>
    <definedName name="BLPH351" localSheetId="13" hidden="1">#REF!</definedName>
    <definedName name="BLPH351" localSheetId="15" hidden="1">#REF!</definedName>
    <definedName name="BLPH351" localSheetId="16" hidden="1">#REF!</definedName>
    <definedName name="BLPH351" localSheetId="17" hidden="1">#REF!</definedName>
    <definedName name="BLPH351" localSheetId="18" hidden="1">#REF!</definedName>
    <definedName name="BLPH351" hidden="1">#REF!</definedName>
    <definedName name="BLPH352" localSheetId="12" hidden="1">#REF!</definedName>
    <definedName name="BLPH352" localSheetId="13" hidden="1">#REF!</definedName>
    <definedName name="BLPH352" localSheetId="15" hidden="1">#REF!</definedName>
    <definedName name="BLPH352" localSheetId="16" hidden="1">#REF!</definedName>
    <definedName name="BLPH352" localSheetId="17" hidden="1">#REF!</definedName>
    <definedName name="BLPH352" localSheetId="18" hidden="1">#REF!</definedName>
    <definedName name="BLPH352" hidden="1">#REF!</definedName>
    <definedName name="BLPH353" localSheetId="12" hidden="1">#REF!</definedName>
    <definedName name="BLPH353" localSheetId="13" hidden="1">#REF!</definedName>
    <definedName name="BLPH353" localSheetId="15" hidden="1">#REF!</definedName>
    <definedName name="BLPH353" localSheetId="16" hidden="1">#REF!</definedName>
    <definedName name="BLPH353" localSheetId="17" hidden="1">#REF!</definedName>
    <definedName name="BLPH353" localSheetId="18" hidden="1">#REF!</definedName>
    <definedName name="BLPH353" hidden="1">#REF!</definedName>
    <definedName name="BLPH354" localSheetId="12" hidden="1">#REF!</definedName>
    <definedName name="BLPH354" localSheetId="13" hidden="1">#REF!</definedName>
    <definedName name="BLPH354" localSheetId="15" hidden="1">#REF!</definedName>
    <definedName name="BLPH354" localSheetId="16" hidden="1">#REF!</definedName>
    <definedName name="BLPH354" localSheetId="17" hidden="1">#REF!</definedName>
    <definedName name="BLPH354" localSheetId="18" hidden="1">#REF!</definedName>
    <definedName name="BLPH354" hidden="1">#REF!</definedName>
    <definedName name="BLPH355" localSheetId="12" hidden="1">#REF!</definedName>
    <definedName name="BLPH355" localSheetId="13" hidden="1">#REF!</definedName>
    <definedName name="BLPH355" localSheetId="15" hidden="1">#REF!</definedName>
    <definedName name="BLPH355" localSheetId="16" hidden="1">#REF!</definedName>
    <definedName name="BLPH355" localSheetId="17" hidden="1">#REF!</definedName>
    <definedName name="BLPH355" localSheetId="18" hidden="1">#REF!</definedName>
    <definedName name="BLPH355" hidden="1">#REF!</definedName>
    <definedName name="BLPH356" localSheetId="12" hidden="1">#REF!</definedName>
    <definedName name="BLPH356" localSheetId="13" hidden="1">#REF!</definedName>
    <definedName name="BLPH356" localSheetId="15" hidden="1">#REF!</definedName>
    <definedName name="BLPH356" localSheetId="16" hidden="1">#REF!</definedName>
    <definedName name="BLPH356" localSheetId="17" hidden="1">#REF!</definedName>
    <definedName name="BLPH356" localSheetId="18" hidden="1">#REF!</definedName>
    <definedName name="BLPH356" hidden="1">#REF!</definedName>
    <definedName name="BLPH357" localSheetId="12" hidden="1">#REF!</definedName>
    <definedName name="BLPH357" localSheetId="13" hidden="1">#REF!</definedName>
    <definedName name="BLPH357" localSheetId="15" hidden="1">#REF!</definedName>
    <definedName name="BLPH357" localSheetId="16" hidden="1">#REF!</definedName>
    <definedName name="BLPH357" localSheetId="17" hidden="1">#REF!</definedName>
    <definedName name="BLPH357" localSheetId="18" hidden="1">#REF!</definedName>
    <definedName name="BLPH357" hidden="1">#REF!</definedName>
    <definedName name="BLPH358" localSheetId="12" hidden="1">#REF!</definedName>
    <definedName name="BLPH358" localSheetId="13" hidden="1">#REF!</definedName>
    <definedName name="BLPH358" localSheetId="15" hidden="1">#REF!</definedName>
    <definedName name="BLPH358" localSheetId="16" hidden="1">#REF!</definedName>
    <definedName name="BLPH358" localSheetId="17" hidden="1">#REF!</definedName>
    <definedName name="BLPH358" localSheetId="18" hidden="1">#REF!</definedName>
    <definedName name="BLPH358" hidden="1">#REF!</definedName>
    <definedName name="BLPH359" localSheetId="12" hidden="1">#REF!</definedName>
    <definedName name="BLPH359" localSheetId="13" hidden="1">#REF!</definedName>
    <definedName name="BLPH359" localSheetId="15" hidden="1">#REF!</definedName>
    <definedName name="BLPH359" localSheetId="16" hidden="1">#REF!</definedName>
    <definedName name="BLPH359" localSheetId="17" hidden="1">#REF!</definedName>
    <definedName name="BLPH359" localSheetId="18" hidden="1">#REF!</definedName>
    <definedName name="BLPH359" hidden="1">#REF!</definedName>
    <definedName name="BLPH36" localSheetId="12" hidden="1">#REF!</definedName>
    <definedName name="BLPH36" localSheetId="13" hidden="1">#REF!</definedName>
    <definedName name="BLPH36" localSheetId="15" hidden="1">#REF!</definedName>
    <definedName name="BLPH36" localSheetId="16" hidden="1">#REF!</definedName>
    <definedName name="BLPH36" localSheetId="17" hidden="1">#REF!</definedName>
    <definedName name="BLPH36" localSheetId="18" hidden="1">#REF!</definedName>
    <definedName name="BLPH36" hidden="1">#REF!</definedName>
    <definedName name="BLPH37" localSheetId="12" hidden="1">#REF!</definedName>
    <definedName name="BLPH37" localSheetId="13" hidden="1">#REF!</definedName>
    <definedName name="BLPH37" localSheetId="15" hidden="1">#REF!</definedName>
    <definedName name="BLPH37" localSheetId="16" hidden="1">#REF!</definedName>
    <definedName name="BLPH37" localSheetId="17" hidden="1">#REF!</definedName>
    <definedName name="BLPH37" localSheetId="18" hidden="1">#REF!</definedName>
    <definedName name="BLPH37" hidden="1">#REF!</definedName>
    <definedName name="BLPH38" localSheetId="12" hidden="1">#REF!</definedName>
    <definedName name="BLPH38" localSheetId="13" hidden="1">#REF!</definedName>
    <definedName name="BLPH38" localSheetId="15" hidden="1">#REF!</definedName>
    <definedName name="BLPH38" localSheetId="16" hidden="1">#REF!</definedName>
    <definedName name="BLPH38" localSheetId="17" hidden="1">#REF!</definedName>
    <definedName name="BLPH38" localSheetId="18" hidden="1">#REF!</definedName>
    <definedName name="BLPH38" hidden="1">#REF!</definedName>
    <definedName name="BLPH39" localSheetId="12" hidden="1">#REF!</definedName>
    <definedName name="BLPH39" localSheetId="13" hidden="1">#REF!</definedName>
    <definedName name="BLPH39" localSheetId="15" hidden="1">#REF!</definedName>
    <definedName name="BLPH39" localSheetId="16" hidden="1">#REF!</definedName>
    <definedName name="BLPH39" localSheetId="17" hidden="1">#REF!</definedName>
    <definedName name="BLPH39" localSheetId="18" hidden="1">#REF!</definedName>
    <definedName name="BLPH39" hidden="1">#REF!</definedName>
    <definedName name="BLPH4" localSheetId="12" hidden="1">#REF!</definedName>
    <definedName name="BLPH4" localSheetId="13" hidden="1">#REF!</definedName>
    <definedName name="BLPH4" localSheetId="15" hidden="1">#REF!</definedName>
    <definedName name="BLPH4" localSheetId="16" hidden="1">#REF!</definedName>
    <definedName name="BLPH4" localSheetId="17" hidden="1">#REF!</definedName>
    <definedName name="BLPH4" localSheetId="18" hidden="1">#REF!</definedName>
    <definedName name="BLPH4" hidden="1">#REF!</definedName>
    <definedName name="BLPH40" localSheetId="12" hidden="1">#REF!</definedName>
    <definedName name="BLPH40" localSheetId="13" hidden="1">#REF!</definedName>
    <definedName name="BLPH40" localSheetId="15" hidden="1">#REF!</definedName>
    <definedName name="BLPH40" localSheetId="16" hidden="1">#REF!</definedName>
    <definedName name="BLPH40" localSheetId="17" hidden="1">#REF!</definedName>
    <definedName name="BLPH40" localSheetId="18" hidden="1">#REF!</definedName>
    <definedName name="BLPH40" hidden="1">#REF!</definedName>
    <definedName name="BLPH41" localSheetId="12" hidden="1">#REF!</definedName>
    <definedName name="BLPH41" localSheetId="13" hidden="1">#REF!</definedName>
    <definedName name="BLPH41" localSheetId="15" hidden="1">#REF!</definedName>
    <definedName name="BLPH41" localSheetId="16" hidden="1">#REF!</definedName>
    <definedName name="BLPH41" localSheetId="17" hidden="1">#REF!</definedName>
    <definedName name="BLPH41" localSheetId="18" hidden="1">#REF!</definedName>
    <definedName name="BLPH41" hidden="1">#REF!</definedName>
    <definedName name="BLPH42" localSheetId="12" hidden="1">#REF!</definedName>
    <definedName name="BLPH42" localSheetId="13" hidden="1">#REF!</definedName>
    <definedName name="BLPH42" localSheetId="15" hidden="1">#REF!</definedName>
    <definedName name="BLPH42" localSheetId="16" hidden="1">#REF!</definedName>
    <definedName name="BLPH42" localSheetId="17" hidden="1">#REF!</definedName>
    <definedName name="BLPH42" localSheetId="18" hidden="1">#REF!</definedName>
    <definedName name="BLPH42" hidden="1">#REF!</definedName>
    <definedName name="BLPH43" localSheetId="12" hidden="1">#REF!</definedName>
    <definedName name="BLPH43" localSheetId="13" hidden="1">#REF!</definedName>
    <definedName name="BLPH43" localSheetId="15" hidden="1">#REF!</definedName>
    <definedName name="BLPH43" localSheetId="16" hidden="1">#REF!</definedName>
    <definedName name="BLPH43" localSheetId="17" hidden="1">#REF!</definedName>
    <definedName name="BLPH43" localSheetId="18" hidden="1">#REF!</definedName>
    <definedName name="BLPH43" hidden="1">#REF!</definedName>
    <definedName name="BLPH44" localSheetId="12" hidden="1">#REF!</definedName>
    <definedName name="BLPH44" localSheetId="13" hidden="1">#REF!</definedName>
    <definedName name="BLPH44" localSheetId="15" hidden="1">#REF!</definedName>
    <definedName name="BLPH44" localSheetId="16" hidden="1">#REF!</definedName>
    <definedName name="BLPH44" localSheetId="17" hidden="1">#REF!</definedName>
    <definedName name="BLPH44" localSheetId="18" hidden="1">#REF!</definedName>
    <definedName name="BLPH44" hidden="1">#REF!</definedName>
    <definedName name="BLPH45" localSheetId="12" hidden="1">#REF!</definedName>
    <definedName name="BLPH45" localSheetId="13" hidden="1">#REF!</definedName>
    <definedName name="BLPH45" localSheetId="15" hidden="1">#REF!</definedName>
    <definedName name="BLPH45" localSheetId="16" hidden="1">#REF!</definedName>
    <definedName name="BLPH45" localSheetId="17" hidden="1">#REF!</definedName>
    <definedName name="BLPH45" localSheetId="18" hidden="1">#REF!</definedName>
    <definedName name="BLPH45" hidden="1">#REF!</definedName>
    <definedName name="BLPH46" localSheetId="12" hidden="1">#REF!</definedName>
    <definedName name="BLPH46" localSheetId="13" hidden="1">#REF!</definedName>
    <definedName name="BLPH46" localSheetId="15" hidden="1">#REF!</definedName>
    <definedName name="BLPH46" localSheetId="16" hidden="1">#REF!</definedName>
    <definedName name="BLPH46" localSheetId="17" hidden="1">#REF!</definedName>
    <definedName name="BLPH46" localSheetId="18" hidden="1">#REF!</definedName>
    <definedName name="BLPH46" hidden="1">#REF!</definedName>
    <definedName name="BLPH47" localSheetId="12" hidden="1">#REF!</definedName>
    <definedName name="BLPH47" localSheetId="13" hidden="1">#REF!</definedName>
    <definedName name="BLPH47" localSheetId="15" hidden="1">#REF!</definedName>
    <definedName name="BLPH47" localSheetId="16" hidden="1">#REF!</definedName>
    <definedName name="BLPH47" localSheetId="17" hidden="1">#REF!</definedName>
    <definedName name="BLPH47" localSheetId="18" hidden="1">#REF!</definedName>
    <definedName name="BLPH47" hidden="1">#REF!</definedName>
    <definedName name="BLPH48" localSheetId="12" hidden="1">#REF!</definedName>
    <definedName name="BLPH48" localSheetId="13" hidden="1">#REF!</definedName>
    <definedName name="BLPH48" localSheetId="15" hidden="1">#REF!</definedName>
    <definedName name="BLPH48" localSheetId="16" hidden="1">#REF!</definedName>
    <definedName name="BLPH48" localSheetId="17" hidden="1">#REF!</definedName>
    <definedName name="BLPH48" localSheetId="18" hidden="1">#REF!</definedName>
    <definedName name="BLPH48" hidden="1">#REF!</definedName>
    <definedName name="BLPH49" localSheetId="12" hidden="1">#REF!</definedName>
    <definedName name="BLPH49" localSheetId="13" hidden="1">#REF!</definedName>
    <definedName name="BLPH49" localSheetId="15" hidden="1">#REF!</definedName>
    <definedName name="BLPH49" localSheetId="16" hidden="1">#REF!</definedName>
    <definedName name="BLPH49" localSheetId="17" hidden="1">#REF!</definedName>
    <definedName name="BLPH49" localSheetId="18" hidden="1">#REF!</definedName>
    <definedName name="BLPH49" hidden="1">#REF!</definedName>
    <definedName name="BLPH5" localSheetId="14" hidden="1">#REF!</definedName>
    <definedName name="BLPH5" localSheetId="19" hidden="1">#REF!</definedName>
    <definedName name="BLPH5" hidden="1">[6]Sheet2!#REF!</definedName>
    <definedName name="BLPH50" localSheetId="12" hidden="1">#REF!</definedName>
    <definedName name="BLPH50" localSheetId="13" hidden="1">#REF!</definedName>
    <definedName name="BLPH50" localSheetId="15" hidden="1">#REF!</definedName>
    <definedName name="BLPH50" localSheetId="16" hidden="1">#REF!</definedName>
    <definedName name="BLPH50" localSheetId="17" hidden="1">#REF!</definedName>
    <definedName name="BLPH50" localSheetId="18" hidden="1">#REF!</definedName>
    <definedName name="BLPH50" hidden="1">#REF!</definedName>
    <definedName name="BLPH51" localSheetId="12" hidden="1">#REF!</definedName>
    <definedName name="BLPH51" localSheetId="13" hidden="1">#REF!</definedName>
    <definedName name="BLPH51" localSheetId="15" hidden="1">#REF!</definedName>
    <definedName name="BLPH51" localSheetId="16" hidden="1">#REF!</definedName>
    <definedName name="BLPH51" localSheetId="17" hidden="1">#REF!</definedName>
    <definedName name="BLPH51" localSheetId="18" hidden="1">#REF!</definedName>
    <definedName name="BLPH51" hidden="1">#REF!</definedName>
    <definedName name="BLPH52" localSheetId="12" hidden="1">#REF!</definedName>
    <definedName name="BLPH52" localSheetId="13" hidden="1">#REF!</definedName>
    <definedName name="BLPH52" localSheetId="15" hidden="1">#REF!</definedName>
    <definedName name="BLPH52" localSheetId="16" hidden="1">#REF!</definedName>
    <definedName name="BLPH52" localSheetId="17" hidden="1">#REF!</definedName>
    <definedName name="BLPH52" localSheetId="18" hidden="1">#REF!</definedName>
    <definedName name="BLPH52" hidden="1">#REF!</definedName>
    <definedName name="BLPH53" localSheetId="12" hidden="1">#REF!</definedName>
    <definedName name="BLPH53" localSheetId="13" hidden="1">#REF!</definedName>
    <definedName name="BLPH53" localSheetId="15" hidden="1">#REF!</definedName>
    <definedName name="BLPH53" localSheetId="16" hidden="1">#REF!</definedName>
    <definedName name="BLPH53" localSheetId="17" hidden="1">#REF!</definedName>
    <definedName name="BLPH53" localSheetId="18" hidden="1">#REF!</definedName>
    <definedName name="BLPH53" hidden="1">#REF!</definedName>
    <definedName name="BLPH54" localSheetId="12" hidden="1">#REF!</definedName>
    <definedName name="BLPH54" localSheetId="13" hidden="1">#REF!</definedName>
    <definedName name="BLPH54" localSheetId="15" hidden="1">#REF!</definedName>
    <definedName name="BLPH54" localSheetId="16" hidden="1">#REF!</definedName>
    <definedName name="BLPH54" localSheetId="17" hidden="1">#REF!</definedName>
    <definedName name="BLPH54" localSheetId="18" hidden="1">#REF!</definedName>
    <definedName name="BLPH54" hidden="1">#REF!</definedName>
    <definedName name="BLPH55" localSheetId="12" hidden="1">#REF!</definedName>
    <definedName name="BLPH55" localSheetId="13" hidden="1">#REF!</definedName>
    <definedName name="BLPH55" localSheetId="15" hidden="1">#REF!</definedName>
    <definedName name="BLPH55" localSheetId="16" hidden="1">#REF!</definedName>
    <definedName name="BLPH55" localSheetId="17" hidden="1">#REF!</definedName>
    <definedName name="BLPH55" localSheetId="18" hidden="1">#REF!</definedName>
    <definedName name="BLPH55" hidden="1">#REF!</definedName>
    <definedName name="BLPH56" localSheetId="12" hidden="1">#REF!</definedName>
    <definedName name="BLPH56" localSheetId="13" hidden="1">#REF!</definedName>
    <definedName name="BLPH56" localSheetId="15" hidden="1">#REF!</definedName>
    <definedName name="BLPH56" localSheetId="16" hidden="1">#REF!</definedName>
    <definedName name="BLPH56" localSheetId="17" hidden="1">#REF!</definedName>
    <definedName name="BLPH56" localSheetId="18" hidden="1">#REF!</definedName>
    <definedName name="BLPH56" hidden="1">#REF!</definedName>
    <definedName name="BLPH57" localSheetId="12" hidden="1">#REF!</definedName>
    <definedName name="BLPH57" localSheetId="13" hidden="1">#REF!</definedName>
    <definedName name="BLPH57" localSheetId="15" hidden="1">#REF!</definedName>
    <definedName name="BLPH57" localSheetId="16" hidden="1">#REF!</definedName>
    <definedName name="BLPH57" localSheetId="17" hidden="1">#REF!</definedName>
    <definedName name="BLPH57" localSheetId="18" hidden="1">#REF!</definedName>
    <definedName name="BLPH57" hidden="1">#REF!</definedName>
    <definedName name="BLPH58" localSheetId="12" hidden="1">#REF!</definedName>
    <definedName name="BLPH58" localSheetId="13" hidden="1">#REF!</definedName>
    <definedName name="BLPH58" localSheetId="15" hidden="1">#REF!</definedName>
    <definedName name="BLPH58" localSheetId="16" hidden="1">#REF!</definedName>
    <definedName name="BLPH58" localSheetId="17" hidden="1">#REF!</definedName>
    <definedName name="BLPH58" localSheetId="18" hidden="1">#REF!</definedName>
    <definedName name="BLPH58" hidden="1">#REF!</definedName>
    <definedName name="BLPH59" localSheetId="12" hidden="1">#REF!</definedName>
    <definedName name="BLPH59" localSheetId="13" hidden="1">#REF!</definedName>
    <definedName name="BLPH59" localSheetId="15" hidden="1">#REF!</definedName>
    <definedName name="BLPH59" localSheetId="16" hidden="1">#REF!</definedName>
    <definedName name="BLPH59" localSheetId="17" hidden="1">#REF!</definedName>
    <definedName name="BLPH59" localSheetId="18" hidden="1">#REF!</definedName>
    <definedName name="BLPH59" hidden="1">#REF!</definedName>
    <definedName name="BLPH6" localSheetId="12" hidden="1">#REF!</definedName>
    <definedName name="BLPH6" localSheetId="13" hidden="1">#REF!</definedName>
    <definedName name="BLPH6" localSheetId="15" hidden="1">#REF!</definedName>
    <definedName name="BLPH6" localSheetId="16" hidden="1">#REF!</definedName>
    <definedName name="BLPH6" localSheetId="17" hidden="1">#REF!</definedName>
    <definedName name="BLPH6" localSheetId="18" hidden="1">#REF!</definedName>
    <definedName name="BLPH6" hidden="1">#REF!</definedName>
    <definedName name="BLPH60" localSheetId="12" hidden="1">#REF!</definedName>
    <definedName name="BLPH60" localSheetId="13" hidden="1">#REF!</definedName>
    <definedName name="BLPH60" localSheetId="15" hidden="1">#REF!</definedName>
    <definedName name="BLPH60" localSheetId="16" hidden="1">#REF!</definedName>
    <definedName name="BLPH60" localSheetId="17" hidden="1">#REF!</definedName>
    <definedName name="BLPH60" localSheetId="18" hidden="1">#REF!</definedName>
    <definedName name="BLPH60" hidden="1">#REF!</definedName>
    <definedName name="BLPH61" localSheetId="12" hidden="1">#REF!</definedName>
    <definedName name="BLPH61" localSheetId="13" hidden="1">#REF!</definedName>
    <definedName name="BLPH61" localSheetId="15" hidden="1">#REF!</definedName>
    <definedName name="BLPH61" localSheetId="16" hidden="1">#REF!</definedName>
    <definedName name="BLPH61" localSheetId="17" hidden="1">#REF!</definedName>
    <definedName name="BLPH61" localSheetId="18" hidden="1">#REF!</definedName>
    <definedName name="BLPH61" hidden="1">#REF!</definedName>
    <definedName name="BLPH62" localSheetId="12" hidden="1">#REF!</definedName>
    <definedName name="BLPH62" localSheetId="13" hidden="1">#REF!</definedName>
    <definedName name="BLPH62" localSheetId="15" hidden="1">#REF!</definedName>
    <definedName name="BLPH62" localSheetId="16" hidden="1">#REF!</definedName>
    <definedName name="BLPH62" localSheetId="17" hidden="1">#REF!</definedName>
    <definedName name="BLPH62" localSheetId="18" hidden="1">#REF!</definedName>
    <definedName name="BLPH62" hidden="1">#REF!</definedName>
    <definedName name="BLPH63" localSheetId="12" hidden="1">#REF!</definedName>
    <definedName name="BLPH63" localSheetId="13" hidden="1">#REF!</definedName>
    <definedName name="BLPH63" localSheetId="15" hidden="1">#REF!</definedName>
    <definedName name="BLPH63" localSheetId="16" hidden="1">#REF!</definedName>
    <definedName name="BLPH63" localSheetId="17" hidden="1">#REF!</definedName>
    <definedName name="BLPH63" localSheetId="18" hidden="1">#REF!</definedName>
    <definedName name="BLPH63" hidden="1">#REF!</definedName>
    <definedName name="BLPH64" localSheetId="12" hidden="1">#REF!</definedName>
    <definedName name="BLPH64" localSheetId="13" hidden="1">#REF!</definedName>
    <definedName name="BLPH64" localSheetId="15" hidden="1">#REF!</definedName>
    <definedName name="BLPH64" localSheetId="16" hidden="1">#REF!</definedName>
    <definedName name="BLPH64" localSheetId="17" hidden="1">#REF!</definedName>
    <definedName name="BLPH64" localSheetId="18" hidden="1">#REF!</definedName>
    <definedName name="BLPH64" hidden="1">#REF!</definedName>
    <definedName name="BLPH65" localSheetId="12" hidden="1">#REF!</definedName>
    <definedName name="BLPH65" localSheetId="13" hidden="1">#REF!</definedName>
    <definedName name="BLPH65" localSheetId="15" hidden="1">#REF!</definedName>
    <definedName name="BLPH65" localSheetId="16" hidden="1">#REF!</definedName>
    <definedName name="BLPH65" localSheetId="17" hidden="1">#REF!</definedName>
    <definedName name="BLPH65" localSheetId="18" hidden="1">#REF!</definedName>
    <definedName name="BLPH65" hidden="1">#REF!</definedName>
    <definedName name="BLPH66" localSheetId="12" hidden="1">#REF!</definedName>
    <definedName name="BLPH66" localSheetId="13" hidden="1">#REF!</definedName>
    <definedName name="BLPH66" localSheetId="15" hidden="1">#REF!</definedName>
    <definedName name="BLPH66" localSheetId="16" hidden="1">#REF!</definedName>
    <definedName name="BLPH66" localSheetId="17" hidden="1">#REF!</definedName>
    <definedName name="BLPH66" localSheetId="18" hidden="1">#REF!</definedName>
    <definedName name="BLPH66" hidden="1">#REF!</definedName>
    <definedName name="BLPH67" localSheetId="12" hidden="1">#REF!</definedName>
    <definedName name="BLPH67" localSheetId="13" hidden="1">#REF!</definedName>
    <definedName name="BLPH67" localSheetId="15" hidden="1">#REF!</definedName>
    <definedName name="BLPH67" localSheetId="16" hidden="1">#REF!</definedName>
    <definedName name="BLPH67" localSheetId="17" hidden="1">#REF!</definedName>
    <definedName name="BLPH67" localSheetId="18" hidden="1">#REF!</definedName>
    <definedName name="BLPH67" hidden="1">#REF!</definedName>
    <definedName name="BLPH68" localSheetId="12" hidden="1">#REF!</definedName>
    <definedName name="BLPH68" localSheetId="13" hidden="1">#REF!</definedName>
    <definedName name="BLPH68" localSheetId="15" hidden="1">#REF!</definedName>
    <definedName name="BLPH68" localSheetId="16" hidden="1">#REF!</definedName>
    <definedName name="BLPH68" localSheetId="17" hidden="1">#REF!</definedName>
    <definedName name="BLPH68" localSheetId="18" hidden="1">#REF!</definedName>
    <definedName name="BLPH68" hidden="1">#REF!</definedName>
    <definedName name="BLPH69" localSheetId="12" hidden="1">#REF!</definedName>
    <definedName name="BLPH69" localSheetId="13" hidden="1">#REF!</definedName>
    <definedName name="BLPH69" localSheetId="15" hidden="1">#REF!</definedName>
    <definedName name="BLPH69" localSheetId="16" hidden="1">#REF!</definedName>
    <definedName name="BLPH69" localSheetId="17" hidden="1">#REF!</definedName>
    <definedName name="BLPH69" localSheetId="18" hidden="1">#REF!</definedName>
    <definedName name="BLPH69" hidden="1">#REF!</definedName>
    <definedName name="BLPH7" localSheetId="12" hidden="1">#REF!</definedName>
    <definedName name="BLPH7" localSheetId="13" hidden="1">#REF!</definedName>
    <definedName name="BLPH7" localSheetId="15" hidden="1">#REF!</definedName>
    <definedName name="BLPH7" localSheetId="16" hidden="1">#REF!</definedName>
    <definedName name="BLPH7" localSheetId="17" hidden="1">#REF!</definedName>
    <definedName name="BLPH7" localSheetId="18" hidden="1">#REF!</definedName>
    <definedName name="BLPH7" hidden="1">#REF!</definedName>
    <definedName name="BLPH70" localSheetId="12" hidden="1">#REF!</definedName>
    <definedName name="BLPH70" localSheetId="13" hidden="1">#REF!</definedName>
    <definedName name="BLPH70" localSheetId="15" hidden="1">#REF!</definedName>
    <definedName name="BLPH70" localSheetId="16" hidden="1">#REF!</definedName>
    <definedName name="BLPH70" localSheetId="17" hidden="1">#REF!</definedName>
    <definedName name="BLPH70" localSheetId="18" hidden="1">#REF!</definedName>
    <definedName name="BLPH70" hidden="1">#REF!</definedName>
    <definedName name="BLPH71" localSheetId="12" hidden="1">#REF!</definedName>
    <definedName name="BLPH71" localSheetId="13" hidden="1">#REF!</definedName>
    <definedName name="BLPH71" localSheetId="15" hidden="1">#REF!</definedName>
    <definedName name="BLPH71" localSheetId="16" hidden="1">#REF!</definedName>
    <definedName name="BLPH71" localSheetId="17" hidden="1">#REF!</definedName>
    <definedName name="BLPH71" localSheetId="18" hidden="1">#REF!</definedName>
    <definedName name="BLPH71" hidden="1">#REF!</definedName>
    <definedName name="BLPH72" localSheetId="12" hidden="1">#REF!</definedName>
    <definedName name="BLPH72" localSheetId="13" hidden="1">#REF!</definedName>
    <definedName name="BLPH72" localSheetId="15" hidden="1">#REF!</definedName>
    <definedName name="BLPH72" localSheetId="16" hidden="1">#REF!</definedName>
    <definedName name="BLPH72" localSheetId="17" hidden="1">#REF!</definedName>
    <definedName name="BLPH72" localSheetId="18" hidden="1">#REF!</definedName>
    <definedName name="BLPH72" hidden="1">#REF!</definedName>
    <definedName name="BLPH73" localSheetId="12" hidden="1">#REF!</definedName>
    <definedName name="BLPH73" localSheetId="13" hidden="1">#REF!</definedName>
    <definedName name="BLPH73" localSheetId="15" hidden="1">#REF!</definedName>
    <definedName name="BLPH73" localSheetId="16" hidden="1">#REF!</definedName>
    <definedName name="BLPH73" localSheetId="17" hidden="1">#REF!</definedName>
    <definedName name="BLPH73" localSheetId="18" hidden="1">#REF!</definedName>
    <definedName name="BLPH73" hidden="1">#REF!</definedName>
    <definedName name="BLPH74" localSheetId="12" hidden="1">#REF!</definedName>
    <definedName name="BLPH74" localSheetId="13" hidden="1">#REF!</definedName>
    <definedName name="BLPH74" localSheetId="15" hidden="1">#REF!</definedName>
    <definedName name="BLPH74" localSheetId="16" hidden="1">#REF!</definedName>
    <definedName name="BLPH74" localSheetId="17" hidden="1">#REF!</definedName>
    <definedName name="BLPH74" localSheetId="18" hidden="1">#REF!</definedName>
    <definedName name="BLPH74" hidden="1">#REF!</definedName>
    <definedName name="BLPH75" localSheetId="12" hidden="1">#REF!</definedName>
    <definedName name="BLPH75" localSheetId="13" hidden="1">#REF!</definedName>
    <definedName name="BLPH75" localSheetId="15" hidden="1">#REF!</definedName>
    <definedName name="BLPH75" localSheetId="16" hidden="1">#REF!</definedName>
    <definedName name="BLPH75" localSheetId="17" hidden="1">#REF!</definedName>
    <definedName name="BLPH75" localSheetId="18" hidden="1">#REF!</definedName>
    <definedName name="BLPH75" hidden="1">#REF!</definedName>
    <definedName name="BLPH76" localSheetId="12" hidden="1">#REF!</definedName>
    <definedName name="BLPH76" localSheetId="13" hidden="1">#REF!</definedName>
    <definedName name="BLPH76" localSheetId="15" hidden="1">#REF!</definedName>
    <definedName name="BLPH76" localSheetId="16" hidden="1">#REF!</definedName>
    <definedName name="BLPH76" localSheetId="17" hidden="1">#REF!</definedName>
    <definedName name="BLPH76" localSheetId="18" hidden="1">#REF!</definedName>
    <definedName name="BLPH76" hidden="1">#REF!</definedName>
    <definedName name="BLPH77" localSheetId="12" hidden="1">#REF!</definedName>
    <definedName name="BLPH77" localSheetId="13" hidden="1">#REF!</definedName>
    <definedName name="BLPH77" localSheetId="15" hidden="1">#REF!</definedName>
    <definedName name="BLPH77" localSheetId="16" hidden="1">#REF!</definedName>
    <definedName name="BLPH77" localSheetId="17" hidden="1">#REF!</definedName>
    <definedName name="BLPH77" localSheetId="18" hidden="1">#REF!</definedName>
    <definedName name="BLPH77" hidden="1">#REF!</definedName>
    <definedName name="BLPH78" localSheetId="12" hidden="1">#REF!</definedName>
    <definedName name="BLPH78" localSheetId="13" hidden="1">#REF!</definedName>
    <definedName name="BLPH78" localSheetId="15" hidden="1">#REF!</definedName>
    <definedName name="BLPH78" localSheetId="16" hidden="1">#REF!</definedName>
    <definedName name="BLPH78" localSheetId="17" hidden="1">#REF!</definedName>
    <definedName name="BLPH78" localSheetId="18" hidden="1">#REF!</definedName>
    <definedName name="BLPH78" hidden="1">#REF!</definedName>
    <definedName name="BLPH79" localSheetId="12" hidden="1">#REF!</definedName>
    <definedName name="BLPH79" localSheetId="13" hidden="1">#REF!</definedName>
    <definedName name="BLPH79" localSheetId="15" hidden="1">#REF!</definedName>
    <definedName name="BLPH79" localSheetId="16" hidden="1">#REF!</definedName>
    <definedName name="BLPH79" localSheetId="17" hidden="1">#REF!</definedName>
    <definedName name="BLPH79" localSheetId="18" hidden="1">#REF!</definedName>
    <definedName name="BLPH79" hidden="1">#REF!</definedName>
    <definedName name="BLPH8" localSheetId="12" hidden="1">#REF!</definedName>
    <definedName name="BLPH8" localSheetId="13" hidden="1">#REF!</definedName>
    <definedName name="BLPH8" localSheetId="15" hidden="1">#REF!</definedName>
    <definedName name="BLPH8" localSheetId="16" hidden="1">#REF!</definedName>
    <definedName name="BLPH8" localSheetId="17" hidden="1">#REF!</definedName>
    <definedName name="BLPH8" localSheetId="18" hidden="1">#REF!</definedName>
    <definedName name="BLPH8" hidden="1">#REF!</definedName>
    <definedName name="BLPH80" localSheetId="12" hidden="1">#REF!</definedName>
    <definedName name="BLPH80" localSheetId="13" hidden="1">#REF!</definedName>
    <definedName name="BLPH80" localSheetId="15" hidden="1">#REF!</definedName>
    <definedName name="BLPH80" localSheetId="16" hidden="1">#REF!</definedName>
    <definedName name="BLPH80" localSheetId="17" hidden="1">#REF!</definedName>
    <definedName name="BLPH80" localSheetId="18" hidden="1">#REF!</definedName>
    <definedName name="BLPH80" hidden="1">#REF!</definedName>
    <definedName name="BLPH81" localSheetId="12" hidden="1">#REF!</definedName>
    <definedName name="BLPH81" localSheetId="13" hidden="1">#REF!</definedName>
    <definedName name="BLPH81" localSheetId="15" hidden="1">#REF!</definedName>
    <definedName name="BLPH81" localSheetId="16" hidden="1">#REF!</definedName>
    <definedName name="BLPH81" localSheetId="17" hidden="1">#REF!</definedName>
    <definedName name="BLPH81" localSheetId="18" hidden="1">#REF!</definedName>
    <definedName name="BLPH81" hidden="1">#REF!</definedName>
    <definedName name="BLPH82" localSheetId="12" hidden="1">#REF!</definedName>
    <definedName name="BLPH82" localSheetId="13" hidden="1">#REF!</definedName>
    <definedName name="BLPH82" localSheetId="15" hidden="1">#REF!</definedName>
    <definedName name="BLPH82" localSheetId="16" hidden="1">#REF!</definedName>
    <definedName name="BLPH82" localSheetId="17" hidden="1">#REF!</definedName>
    <definedName name="BLPH82" localSheetId="18" hidden="1">#REF!</definedName>
    <definedName name="BLPH82" hidden="1">#REF!</definedName>
    <definedName name="BLPH83" localSheetId="12" hidden="1">#REF!</definedName>
    <definedName name="BLPH83" localSheetId="13" hidden="1">#REF!</definedName>
    <definedName name="BLPH83" localSheetId="15" hidden="1">#REF!</definedName>
    <definedName name="BLPH83" localSheetId="16" hidden="1">#REF!</definedName>
    <definedName name="BLPH83" localSheetId="17" hidden="1">#REF!</definedName>
    <definedName name="BLPH83" localSheetId="18" hidden="1">#REF!</definedName>
    <definedName name="BLPH83" hidden="1">#REF!</definedName>
    <definedName name="BLPH84" localSheetId="12" hidden="1">#REF!</definedName>
    <definedName name="BLPH84" localSheetId="13" hidden="1">#REF!</definedName>
    <definedName name="BLPH84" localSheetId="15" hidden="1">#REF!</definedName>
    <definedName name="BLPH84" localSheetId="16" hidden="1">#REF!</definedName>
    <definedName name="BLPH84" localSheetId="17" hidden="1">#REF!</definedName>
    <definedName name="BLPH84" localSheetId="18" hidden="1">#REF!</definedName>
    <definedName name="BLPH84" hidden="1">#REF!</definedName>
    <definedName name="BLPH85" localSheetId="12" hidden="1">#REF!</definedName>
    <definedName name="BLPH85" localSheetId="13" hidden="1">#REF!</definedName>
    <definedName name="BLPH85" localSheetId="15" hidden="1">#REF!</definedName>
    <definedName name="BLPH85" localSheetId="16" hidden="1">#REF!</definedName>
    <definedName name="BLPH85" localSheetId="17" hidden="1">#REF!</definedName>
    <definedName name="BLPH85" localSheetId="18" hidden="1">#REF!</definedName>
    <definedName name="BLPH85" hidden="1">#REF!</definedName>
    <definedName name="BLPH86" localSheetId="12" hidden="1">#REF!</definedName>
    <definedName name="BLPH86" localSheetId="13" hidden="1">#REF!</definedName>
    <definedName name="BLPH86" localSheetId="15" hidden="1">#REF!</definedName>
    <definedName name="BLPH86" localSheetId="16" hidden="1">#REF!</definedName>
    <definedName name="BLPH86" localSheetId="17" hidden="1">#REF!</definedName>
    <definedName name="BLPH86" localSheetId="18" hidden="1">#REF!</definedName>
    <definedName name="BLPH86" hidden="1">#REF!</definedName>
    <definedName name="BLPH87" localSheetId="12" hidden="1">#REF!</definedName>
    <definedName name="BLPH87" localSheetId="13" hidden="1">#REF!</definedName>
    <definedName name="BLPH87" localSheetId="15" hidden="1">#REF!</definedName>
    <definedName name="BLPH87" localSheetId="16" hidden="1">#REF!</definedName>
    <definedName name="BLPH87" localSheetId="17" hidden="1">#REF!</definedName>
    <definedName name="BLPH87" localSheetId="18" hidden="1">#REF!</definedName>
    <definedName name="BLPH87" hidden="1">#REF!</definedName>
    <definedName name="BLPH88" localSheetId="12" hidden="1">#REF!</definedName>
    <definedName name="BLPH88" localSheetId="13" hidden="1">#REF!</definedName>
    <definedName name="BLPH88" localSheetId="15" hidden="1">#REF!</definedName>
    <definedName name="BLPH88" localSheetId="16" hidden="1">#REF!</definedName>
    <definedName name="BLPH88" localSheetId="17" hidden="1">#REF!</definedName>
    <definedName name="BLPH88" localSheetId="18" hidden="1">#REF!</definedName>
    <definedName name="BLPH88" hidden="1">#REF!</definedName>
    <definedName name="BLPH89" localSheetId="12" hidden="1">#REF!</definedName>
    <definedName name="BLPH89" localSheetId="13" hidden="1">#REF!</definedName>
    <definedName name="BLPH89" localSheetId="15" hidden="1">#REF!</definedName>
    <definedName name="BLPH89" localSheetId="16" hidden="1">#REF!</definedName>
    <definedName name="BLPH89" localSheetId="17" hidden="1">#REF!</definedName>
    <definedName name="BLPH89" localSheetId="18" hidden="1">#REF!</definedName>
    <definedName name="BLPH89" hidden="1">#REF!</definedName>
    <definedName name="BLPH9" localSheetId="12" hidden="1">#REF!</definedName>
    <definedName name="BLPH9" localSheetId="13" hidden="1">#REF!</definedName>
    <definedName name="BLPH9" localSheetId="15" hidden="1">#REF!</definedName>
    <definedName name="BLPH9" localSheetId="16" hidden="1">#REF!</definedName>
    <definedName name="BLPH9" localSheetId="17" hidden="1">#REF!</definedName>
    <definedName name="BLPH9" localSheetId="18" hidden="1">#REF!</definedName>
    <definedName name="BLPH9" hidden="1">#REF!</definedName>
    <definedName name="BLPH90" localSheetId="12" hidden="1">#REF!</definedName>
    <definedName name="BLPH90" localSheetId="13" hidden="1">#REF!</definedName>
    <definedName name="BLPH90" localSheetId="15" hidden="1">#REF!</definedName>
    <definedName name="BLPH90" localSheetId="16" hidden="1">#REF!</definedName>
    <definedName name="BLPH90" localSheetId="17" hidden="1">#REF!</definedName>
    <definedName name="BLPH90" localSheetId="18" hidden="1">#REF!</definedName>
    <definedName name="BLPH90" hidden="1">#REF!</definedName>
    <definedName name="BLPH91" localSheetId="12" hidden="1">#REF!</definedName>
    <definedName name="BLPH91" localSheetId="13" hidden="1">#REF!</definedName>
    <definedName name="BLPH91" localSheetId="15" hidden="1">#REF!</definedName>
    <definedName name="BLPH91" localSheetId="16" hidden="1">#REF!</definedName>
    <definedName name="BLPH91" localSheetId="17" hidden="1">#REF!</definedName>
    <definedName name="BLPH91" localSheetId="18" hidden="1">#REF!</definedName>
    <definedName name="BLPH91" hidden="1">#REF!</definedName>
    <definedName name="BLPH92" localSheetId="12" hidden="1">#REF!</definedName>
    <definedName name="BLPH92" localSheetId="13" hidden="1">#REF!</definedName>
    <definedName name="BLPH92" localSheetId="15" hidden="1">#REF!</definedName>
    <definedName name="BLPH92" localSheetId="16" hidden="1">#REF!</definedName>
    <definedName name="BLPH92" localSheetId="17" hidden="1">#REF!</definedName>
    <definedName name="BLPH92" localSheetId="18" hidden="1">#REF!</definedName>
    <definedName name="BLPH92" hidden="1">#REF!</definedName>
    <definedName name="BLPH93" localSheetId="12" hidden="1">#REF!</definedName>
    <definedName name="BLPH93" localSheetId="13" hidden="1">#REF!</definedName>
    <definedName name="BLPH93" localSheetId="15" hidden="1">#REF!</definedName>
    <definedName name="BLPH93" localSheetId="16" hidden="1">#REF!</definedName>
    <definedName name="BLPH93" localSheetId="17" hidden="1">#REF!</definedName>
    <definedName name="BLPH93" localSheetId="18" hidden="1">#REF!</definedName>
    <definedName name="BLPH93" hidden="1">#REF!</definedName>
    <definedName name="BLPH94" localSheetId="12" hidden="1">#REF!</definedName>
    <definedName name="BLPH94" localSheetId="13" hidden="1">#REF!</definedName>
    <definedName name="BLPH94" localSheetId="15" hidden="1">#REF!</definedName>
    <definedName name="BLPH94" localSheetId="16" hidden="1">#REF!</definedName>
    <definedName name="BLPH94" localSheetId="17" hidden="1">#REF!</definedName>
    <definedName name="BLPH94" localSheetId="18" hidden="1">#REF!</definedName>
    <definedName name="BLPH94" hidden="1">#REF!</definedName>
    <definedName name="BLPH95" localSheetId="12" hidden="1">#REF!</definedName>
    <definedName name="BLPH95" localSheetId="13" hidden="1">#REF!</definedName>
    <definedName name="BLPH95" localSheetId="15" hidden="1">#REF!</definedName>
    <definedName name="BLPH95" localSheetId="16" hidden="1">#REF!</definedName>
    <definedName name="BLPH95" localSheetId="17" hidden="1">#REF!</definedName>
    <definedName name="BLPH95" localSheetId="18" hidden="1">#REF!</definedName>
    <definedName name="BLPH95" hidden="1">#REF!</definedName>
    <definedName name="BLPH96" localSheetId="12" hidden="1">#REF!</definedName>
    <definedName name="BLPH96" localSheetId="13" hidden="1">#REF!</definedName>
    <definedName name="BLPH96" localSheetId="15" hidden="1">#REF!</definedName>
    <definedName name="BLPH96" localSheetId="16" hidden="1">#REF!</definedName>
    <definedName name="BLPH96" localSheetId="17" hidden="1">#REF!</definedName>
    <definedName name="BLPH96" localSheetId="18" hidden="1">#REF!</definedName>
    <definedName name="BLPH96" hidden="1">#REF!</definedName>
    <definedName name="BLPH97" localSheetId="12" hidden="1">#REF!</definedName>
    <definedName name="BLPH97" localSheetId="13" hidden="1">#REF!</definedName>
    <definedName name="BLPH97" localSheetId="15" hidden="1">#REF!</definedName>
    <definedName name="BLPH97" localSheetId="16" hidden="1">#REF!</definedName>
    <definedName name="BLPH97" localSheetId="17" hidden="1">#REF!</definedName>
    <definedName name="BLPH97" localSheetId="18" hidden="1">#REF!</definedName>
    <definedName name="BLPH97" hidden="1">#REF!</definedName>
    <definedName name="BLPH98" localSheetId="12" hidden="1">#REF!</definedName>
    <definedName name="BLPH98" localSheetId="13" hidden="1">#REF!</definedName>
    <definedName name="BLPH98" localSheetId="15" hidden="1">#REF!</definedName>
    <definedName name="BLPH98" localSheetId="16" hidden="1">#REF!</definedName>
    <definedName name="BLPH98" localSheetId="17" hidden="1">#REF!</definedName>
    <definedName name="BLPH98" localSheetId="18" hidden="1">#REF!</definedName>
    <definedName name="BLPH98" hidden="1">#REF!</definedName>
    <definedName name="BLPH99" localSheetId="12" hidden="1">#REF!</definedName>
    <definedName name="BLPH99" localSheetId="13" hidden="1">#REF!</definedName>
    <definedName name="BLPH99" localSheetId="15" hidden="1">#REF!</definedName>
    <definedName name="BLPH99" localSheetId="16" hidden="1">#REF!</definedName>
    <definedName name="BLPH99" localSheetId="17" hidden="1">#REF!</definedName>
    <definedName name="BLPH99" localSheetId="18" hidden="1">#REF!</definedName>
    <definedName name="BLPH99" hidden="1">#REF!</definedName>
    <definedName name="Cwvu.CapersView." localSheetId="14" hidden="1">#REF!</definedName>
    <definedName name="Cwvu.CapersView." localSheetId="19" hidden="1">#REF!</definedName>
    <definedName name="Cwvu.CapersView." hidden="1">[4]Sheet1!#REF!</definedName>
    <definedName name="Cwvu.Japan_Capers_Ed_Pub." localSheetId="14" hidden="1">#REF!</definedName>
    <definedName name="Cwvu.Japan_Capers_Ed_Pub." localSheetId="19" hidden="1">#REF!</definedName>
    <definedName name="Cwvu.Japan_Capers_Ed_Pub." hidden="1">[4]Sheet1!#REF!</definedName>
    <definedName name="DecimalPlaces">0.01</definedName>
    <definedName name="f" localSheetId="12" hidden="1">{"'PRODUCTIONCOST SHEET'!$B$3:$G$48"}</definedName>
    <definedName name="f" localSheetId="13" hidden="1">{"'PRODUCTIONCOST SHEET'!$B$3:$G$48"}</definedName>
    <definedName name="f" localSheetId="14" hidden="1">{"'PRODUCTIONCOST SHEET'!$B$3:$G$48"}</definedName>
    <definedName name="f" localSheetId="15" hidden="1">{"'PRODUCTIONCOST SHEET'!$B$3:$G$48"}</definedName>
    <definedName name="f" localSheetId="16" hidden="1">{"'PRODUCTIONCOST SHEET'!$B$3:$G$48"}</definedName>
    <definedName name="f" localSheetId="17" hidden="1">{"'PRODUCTIONCOST SHEET'!$B$3:$G$48"}</definedName>
    <definedName name="f" localSheetId="18" hidden="1">{"'PRODUCTIONCOST SHEET'!$B$3:$G$48"}</definedName>
    <definedName name="f" localSheetId="19" hidden="1">{"'PRODUCTIONCOST SHEET'!$B$3:$G$48"}</definedName>
    <definedName name="f" hidden="1">{"'PRODUCTIONCOST SHEET'!$B$3:$G$48"}</definedName>
    <definedName name="ff" localSheetId="12" hidden="1">{#N/A,#N/A,FALSE,"PRJCTED MNTHLY QTY's"}</definedName>
    <definedName name="ff" localSheetId="13" hidden="1">{#N/A,#N/A,FALSE,"PRJCTED MNTHLY QTY's"}</definedName>
    <definedName name="ff" localSheetId="14" hidden="1">{#N/A,#N/A,FALSE,"PRJCTED MNTHLY QTY's"}</definedName>
    <definedName name="ff" localSheetId="15" hidden="1">{#N/A,#N/A,FALSE,"PRJCTED MNTHLY QTY's"}</definedName>
    <definedName name="ff" localSheetId="16" hidden="1">{#N/A,#N/A,FALSE,"PRJCTED MNTHLY QTY's"}</definedName>
    <definedName name="ff" localSheetId="17" hidden="1">{#N/A,#N/A,FALSE,"PRJCTED MNTHLY QTY's"}</definedName>
    <definedName name="ff" localSheetId="18" hidden="1">{#N/A,#N/A,FALSE,"PRJCTED MNTHLY QTY's"}</definedName>
    <definedName name="ff" localSheetId="19" hidden="1">{#N/A,#N/A,FALSE,"PRJCTED MNTHLY QTY's"}</definedName>
    <definedName name="ff" hidden="1">{#N/A,#N/A,FALSE,"PRJCTED MNTHLY QTY's"}</definedName>
    <definedName name="fffff" localSheetId="12" hidden="1">{#N/A,#N/A,FALSE,"PRJCTED QTRLY QTY's"}</definedName>
    <definedName name="fffff" localSheetId="13" hidden="1">{#N/A,#N/A,FALSE,"PRJCTED QTRLY QTY's"}</definedName>
    <definedName name="fffff" localSheetId="14" hidden="1">{#N/A,#N/A,FALSE,"PRJCTED QTRLY QTY's"}</definedName>
    <definedName name="fffff" localSheetId="15" hidden="1">{#N/A,#N/A,FALSE,"PRJCTED QTRLY QTY's"}</definedName>
    <definedName name="fffff" localSheetId="16" hidden="1">{#N/A,#N/A,FALSE,"PRJCTED QTRLY QTY's"}</definedName>
    <definedName name="fffff" localSheetId="17" hidden="1">{#N/A,#N/A,FALSE,"PRJCTED QTRLY QTY's"}</definedName>
    <definedName name="fffff" localSheetId="18" hidden="1">{#N/A,#N/A,FALSE,"PRJCTED QTRLY QTY's"}</definedName>
    <definedName name="fffff" localSheetId="19" hidden="1">{#N/A,#N/A,FALSE,"PRJCTED QTRLY QTY's"}</definedName>
    <definedName name="fffff" hidden="1">{#N/A,#N/A,FALSE,"PRJCTED QTRLY QTY's"}</definedName>
    <definedName name="gjk" localSheetId="12" hidden="1">{#N/A,#N/A,FALSE,"DI 2 YEAR MASTER SCHEDULE"}</definedName>
    <definedName name="gjk" localSheetId="13" hidden="1">{#N/A,#N/A,FALSE,"DI 2 YEAR MASTER SCHEDULE"}</definedName>
    <definedName name="gjk" localSheetId="14" hidden="1">{#N/A,#N/A,FALSE,"DI 2 YEAR MASTER SCHEDULE"}</definedName>
    <definedName name="gjk" localSheetId="15" hidden="1">{#N/A,#N/A,FALSE,"DI 2 YEAR MASTER SCHEDULE"}</definedName>
    <definedName name="gjk" localSheetId="16" hidden="1">{#N/A,#N/A,FALSE,"DI 2 YEAR MASTER SCHEDULE"}</definedName>
    <definedName name="gjk" localSheetId="17" hidden="1">{#N/A,#N/A,FALSE,"DI 2 YEAR MASTER SCHEDULE"}</definedName>
    <definedName name="gjk" localSheetId="18" hidden="1">{#N/A,#N/A,FALSE,"DI 2 YEAR MASTER SCHEDULE"}</definedName>
    <definedName name="gjk" localSheetId="19" hidden="1">{#N/A,#N/A,FALSE,"DI 2 YEAR MASTER SCHEDULE"}</definedName>
    <definedName name="gjk" hidden="1">{#N/A,#N/A,FALSE,"DI 2 YEAR MASTER SCHEDULE"}</definedName>
    <definedName name="gwge" localSheetId="12" hidden="1">#REF!</definedName>
    <definedName name="gwge" localSheetId="13" hidden="1">#REF!</definedName>
    <definedName name="gwge" localSheetId="14" hidden="1">#REF!</definedName>
    <definedName name="gwge" localSheetId="15" hidden="1">#REF!</definedName>
    <definedName name="gwge" localSheetId="16" hidden="1">#REF!</definedName>
    <definedName name="gwge" localSheetId="17" hidden="1">#REF!</definedName>
    <definedName name="gwge" localSheetId="18" hidden="1">#REF!</definedName>
    <definedName name="gwge" localSheetId="19" hidden="1">#REF!</definedName>
    <definedName name="gwge" hidden="1">#REF!</definedName>
    <definedName name="hh" localSheetId="1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12" hidden="1">{"'PRODUCTIONCOST SHEET'!$B$3:$G$48"}</definedName>
    <definedName name="HTML_Control" localSheetId="13" hidden="1">{"'PRODUCTIONCOST SHEET'!$B$3:$G$48"}</definedName>
    <definedName name="HTML_Control" localSheetId="14" hidden="1">{"'PRODUCTIONCOST SHEET'!$B$3:$G$48"}</definedName>
    <definedName name="HTML_Control" localSheetId="15" hidden="1">{"'PRODUCTIONCOST SHEET'!$B$3:$G$48"}</definedName>
    <definedName name="HTML_Control" localSheetId="16" hidden="1">{"'PRODUCTIONCOST SHEET'!$B$3:$G$48"}</definedName>
    <definedName name="HTML_Control" localSheetId="17" hidden="1">{"'PRODUCTIONCOST SHEET'!$B$3:$G$48"}</definedName>
    <definedName name="HTML_Control" localSheetId="18" hidden="1">{"'PRODUCTIONCOST SHEET'!$B$3:$G$48"}</definedName>
    <definedName name="HTML_Control" localSheetId="19"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D" localSheetId="16" hidden="1">"642b05b0-cbb6-4896-955b-39d2cff87440"</definedName>
    <definedName name="ID" localSheetId="17" hidden="1">"642b05b0-cbb6-4896-955b-39d2cff87440"</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l" localSheetId="12" hidden="1">{#N/A,#N/A,FALSE,"DI 2 YEAR MASTER SCHEDULE"}</definedName>
    <definedName name="l" localSheetId="13" hidden="1">{#N/A,#N/A,FALSE,"DI 2 YEAR MASTER SCHEDULE"}</definedName>
    <definedName name="l" localSheetId="14" hidden="1">{#N/A,#N/A,FALSE,"DI 2 YEAR MASTER SCHEDULE"}</definedName>
    <definedName name="l" localSheetId="15" hidden="1">{#N/A,#N/A,FALSE,"DI 2 YEAR MASTER SCHEDULE"}</definedName>
    <definedName name="l" localSheetId="16" hidden="1">{#N/A,#N/A,FALSE,"DI 2 YEAR MASTER SCHEDULE"}</definedName>
    <definedName name="l" localSheetId="17" hidden="1">{#N/A,#N/A,FALSE,"DI 2 YEAR MASTER SCHEDULE"}</definedName>
    <definedName name="l" localSheetId="18" hidden="1">{#N/A,#N/A,FALSE,"DI 2 YEAR MASTER SCHEDULE"}</definedName>
    <definedName name="l" localSheetId="19" hidden="1">{#N/A,#N/A,FALSE,"DI 2 YEAR MASTER SCHEDULE"}</definedName>
    <definedName name="l" hidden="1">{#N/A,#N/A,FALSE,"DI 2 YEAR MASTER SCHEDULE"}</definedName>
    <definedName name="ListOffset" hidden="1">1</definedName>
    <definedName name="lkl" localSheetId="12" hidden="1">{#N/A,#N/A,FALSE,"DI 2 YEAR MASTER SCHEDULE"}</definedName>
    <definedName name="lkl" localSheetId="13" hidden="1">{#N/A,#N/A,FALSE,"DI 2 YEAR MASTER SCHEDULE"}</definedName>
    <definedName name="lkl" localSheetId="14" hidden="1">{#N/A,#N/A,FALSE,"DI 2 YEAR MASTER SCHEDULE"}</definedName>
    <definedName name="lkl" localSheetId="15" hidden="1">{#N/A,#N/A,FALSE,"DI 2 YEAR MASTER SCHEDULE"}</definedName>
    <definedName name="lkl" localSheetId="16" hidden="1">{#N/A,#N/A,FALSE,"DI 2 YEAR MASTER SCHEDULE"}</definedName>
    <definedName name="lkl" localSheetId="17" hidden="1">{#N/A,#N/A,FALSE,"DI 2 YEAR MASTER SCHEDULE"}</definedName>
    <definedName name="lkl" localSheetId="18" hidden="1">{#N/A,#N/A,FALSE,"DI 2 YEAR MASTER SCHEDULE"}</definedName>
    <definedName name="lkl" localSheetId="19" hidden="1">{#N/A,#N/A,FALSE,"DI 2 YEAR MASTER SCHEDULE"}</definedName>
    <definedName name="lkl" hidden="1">{#N/A,#N/A,FALSE,"DI 2 YEAR MASTER SCHEDULE"}</definedName>
    <definedName name="mm" localSheetId="1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n" localSheetId="12" hidden="1">{#N/A,#N/A,FALSE,"PRJCTED QTRLY $'s"}</definedName>
    <definedName name="nn" localSheetId="13" hidden="1">{#N/A,#N/A,FALSE,"PRJCTED QTRLY $'s"}</definedName>
    <definedName name="nn" localSheetId="14" hidden="1">{#N/A,#N/A,FALSE,"PRJCTED QTRLY $'s"}</definedName>
    <definedName name="nn" localSheetId="15" hidden="1">{#N/A,#N/A,FALSE,"PRJCTED QTRLY $'s"}</definedName>
    <definedName name="nn" localSheetId="16" hidden="1">{#N/A,#N/A,FALSE,"PRJCTED QTRLY $'s"}</definedName>
    <definedName name="nn" localSheetId="17" hidden="1">{#N/A,#N/A,FALSE,"PRJCTED QTRLY $'s"}</definedName>
    <definedName name="nn" localSheetId="18" hidden="1">{#N/A,#N/A,FALSE,"PRJCTED QTRLY $'s"}</definedName>
    <definedName name="nn" localSheetId="19" hidden="1">{#N/A,#N/A,FALSE,"PRJCTED QTRLY $'s"}</definedName>
    <definedName name="nn" hidden="1">{#N/A,#N/A,FALSE,"PRJCTED QTRLY $'s"}</definedName>
    <definedName name="Pal_Workbook_GUID" hidden="1">"LJ9YVKRJVQ1A1KNUG7XIT5A9"</definedName>
    <definedName name="qs" localSheetId="12" hidden="1">{#N/A,#N/A,FALSE,"PRJCTED MNTHLY QTY's"}</definedName>
    <definedName name="qs" localSheetId="13" hidden="1">{#N/A,#N/A,FALSE,"PRJCTED MNTHLY QTY's"}</definedName>
    <definedName name="qs" localSheetId="14" hidden="1">{#N/A,#N/A,FALSE,"PRJCTED MNTHLY QTY's"}</definedName>
    <definedName name="qs" localSheetId="15" hidden="1">{#N/A,#N/A,FALSE,"PRJCTED MNTHLY QTY's"}</definedName>
    <definedName name="qs" localSheetId="16" hidden="1">{#N/A,#N/A,FALSE,"PRJCTED MNTHLY QTY's"}</definedName>
    <definedName name="qs" localSheetId="17" hidden="1">{#N/A,#N/A,FALSE,"PRJCTED MNTHLY QTY's"}</definedName>
    <definedName name="qs" localSheetId="18" hidden="1">{#N/A,#N/A,FALSE,"PRJCTED MNTHLY QTY's"}</definedName>
    <definedName name="qs" localSheetId="19" hidden="1">{#N/A,#N/A,FALSE,"PRJCTED MNTHLY QTY's"}</definedName>
    <definedName name="qs" hidden="1">{#N/A,#N/A,FALSE,"PRJCTED MNTHLY QTY's"}</definedName>
    <definedName name="ReOpenerOutput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electedCell" hidden="1">"$K$45"</definedName>
    <definedName name="RiskSelectedNameCell1" hidden="1">"$H$45"</definedName>
    <definedName name="RiskSelectedNameCell2" hidden="1">"$D$19"</definedName>
    <definedName name="RiskShowRiskWindowAtEndOfSimulation">TRUE</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12" hidden="1">#REF!</definedName>
    <definedName name="Rwvu.CapersView." localSheetId="13" hidden="1">#REF!</definedName>
    <definedName name="Rwvu.CapersView." localSheetId="14" hidden="1">#REF!</definedName>
    <definedName name="Rwvu.CapersView." localSheetId="15" hidden="1">#REF!</definedName>
    <definedName name="Rwvu.CapersView." localSheetId="16" hidden="1">#REF!</definedName>
    <definedName name="Rwvu.CapersView." localSheetId="17" hidden="1">#REF!</definedName>
    <definedName name="Rwvu.CapersView." localSheetId="18" hidden="1">#REF!</definedName>
    <definedName name="Rwvu.CapersView." localSheetId="19" hidden="1">#REF!</definedName>
    <definedName name="Rwvu.CapersView." hidden="1">#REF!</definedName>
    <definedName name="Rwvu.Japan_Capers_Ed_Pub." localSheetId="12" hidden="1">#REF!</definedName>
    <definedName name="Rwvu.Japan_Capers_Ed_Pub." localSheetId="13" hidden="1">#REF!</definedName>
    <definedName name="Rwvu.Japan_Capers_Ed_Pub." localSheetId="15" hidden="1">#REF!</definedName>
    <definedName name="Rwvu.Japan_Capers_Ed_Pub." localSheetId="16" hidden="1">#REF!</definedName>
    <definedName name="Rwvu.Japan_Capers_Ed_Pub." localSheetId="17" hidden="1">#REF!</definedName>
    <definedName name="Rwvu.Japan_Capers_Ed_Pub." localSheetId="18" hidden="1">#REF!</definedName>
    <definedName name="Rwvu.Japan_Capers_Ed_Pub." hidden="1">#REF!</definedName>
    <definedName name="Rwvu.KJP_CC." localSheetId="12" hidden="1">#REF!</definedName>
    <definedName name="Rwvu.KJP_CC." localSheetId="13" hidden="1">#REF!</definedName>
    <definedName name="Rwvu.KJP_CC." localSheetId="15" hidden="1">#REF!</definedName>
    <definedName name="Rwvu.KJP_CC." localSheetId="16" hidden="1">#REF!</definedName>
    <definedName name="Rwvu.KJP_CC." localSheetId="17" hidden="1">#REF!</definedName>
    <definedName name="Rwvu.KJP_CC." localSheetId="18"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14" hidden="1">#REF!</definedName>
    <definedName name="Swvu.CapersView." localSheetId="19" hidden="1">#REF!</definedName>
    <definedName name="Swvu.CapersView." hidden="1">[4]Sheet1!#REF!</definedName>
    <definedName name="Swvu.Japan_Capers_Ed_Pub." localSheetId="12" hidden="1">#REF!</definedName>
    <definedName name="Swvu.Japan_Capers_Ed_Pub." localSheetId="13" hidden="1">#REF!</definedName>
    <definedName name="Swvu.Japan_Capers_Ed_Pub." localSheetId="14" hidden="1">#REF!</definedName>
    <definedName name="Swvu.Japan_Capers_Ed_Pub." localSheetId="15" hidden="1">#REF!</definedName>
    <definedName name="Swvu.Japan_Capers_Ed_Pub." localSheetId="16" hidden="1">#REF!</definedName>
    <definedName name="Swvu.Japan_Capers_Ed_Pub." localSheetId="17" hidden="1">#REF!</definedName>
    <definedName name="Swvu.Japan_Capers_Ed_Pub." localSheetId="18" hidden="1">#REF!</definedName>
    <definedName name="Swvu.Japan_Capers_Ed_Pub." localSheetId="19" hidden="1">#REF!</definedName>
    <definedName name="Swvu.Japan_Capers_Ed_Pub." hidden="1">#REF!</definedName>
    <definedName name="Swvu.KJP_CC." localSheetId="12" hidden="1">#REF!</definedName>
    <definedName name="Swvu.KJP_CC." localSheetId="13" hidden="1">#REF!</definedName>
    <definedName name="Swvu.KJP_CC." localSheetId="15" hidden="1">#REF!</definedName>
    <definedName name="Swvu.KJP_CC." localSheetId="16" hidden="1">#REF!</definedName>
    <definedName name="Swvu.KJP_CC." localSheetId="17" hidden="1">#REF!</definedName>
    <definedName name="Swvu.KJP_CC." localSheetId="18"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ChangeThreshold">0.01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12" hidden="1">{#VALUE!,#N/A,FALSE,0}</definedName>
    <definedName name="u" localSheetId="13" hidden="1">{#VALUE!,#N/A,FALSE,0}</definedName>
    <definedName name="u" localSheetId="14" hidden="1">{#VALUE!,#N/A,FALSE,0}</definedName>
    <definedName name="u" localSheetId="15" hidden="1">{#VALUE!,#N/A,FALSE,0}</definedName>
    <definedName name="u" localSheetId="16" hidden="1">{#VALUE!,#N/A,FALSE,0}</definedName>
    <definedName name="u" localSheetId="17" hidden="1">{#VALUE!,#N/A,FALSE,0}</definedName>
    <definedName name="u" localSheetId="18" hidden="1">{#VALUE!,#N/A,FALSE,0}</definedName>
    <definedName name="u" localSheetId="19" hidden="1">{#VALUE!,#N/A,FALSE,0}</definedName>
    <definedName name="u" hidden="1">{#VALUE!,#N/A,FALSE,0}</definedName>
    <definedName name="UAG" localSheetId="12" hidden="1">{#N/A,#N/A,FALSE,"DI 2 YEAR MASTER SCHEDULE"}</definedName>
    <definedName name="UAG" localSheetId="13" hidden="1">{#N/A,#N/A,FALSE,"DI 2 YEAR MASTER SCHEDULE"}</definedName>
    <definedName name="UAG" localSheetId="14" hidden="1">{#N/A,#N/A,FALSE,"DI 2 YEAR MASTER SCHEDULE"}</definedName>
    <definedName name="UAG" localSheetId="15" hidden="1">{#N/A,#N/A,FALSE,"DI 2 YEAR MASTER SCHEDULE"}</definedName>
    <definedName name="UAG" localSheetId="16" hidden="1">{#N/A,#N/A,FALSE,"DI 2 YEAR MASTER SCHEDULE"}</definedName>
    <definedName name="UAG" localSheetId="17" hidden="1">{#N/A,#N/A,FALSE,"DI 2 YEAR MASTER SCHEDULE"}</definedName>
    <definedName name="UAG" localSheetId="18" hidden="1">{#N/A,#N/A,FALSE,"DI 2 YEAR MASTER SCHEDULE"}</definedName>
    <definedName name="UAG" localSheetId="19"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12" hidden="1">{"Japan_Capers_Ed_Pub",#N/A,FALSE,"DI 2 YEAR MASTER SCHEDULE"}</definedName>
    <definedName name="v" localSheetId="13" hidden="1">{"Japan_Capers_Ed_Pub",#N/A,FALSE,"DI 2 YEAR MASTER SCHEDULE"}</definedName>
    <definedName name="v" localSheetId="14" hidden="1">{"Japan_Capers_Ed_Pub",#N/A,FALSE,"DI 2 YEAR MASTER SCHEDULE"}</definedName>
    <definedName name="v" localSheetId="15" hidden="1">{"Japan_Capers_Ed_Pub",#N/A,FALSE,"DI 2 YEAR MASTER SCHEDULE"}</definedName>
    <definedName name="v" localSheetId="16" hidden="1">{"Japan_Capers_Ed_Pub",#N/A,FALSE,"DI 2 YEAR MASTER SCHEDULE"}</definedName>
    <definedName name="v" localSheetId="17" hidden="1">{"Japan_Capers_Ed_Pub",#N/A,FALSE,"DI 2 YEAR MASTER SCHEDULE"}</definedName>
    <definedName name="v" localSheetId="18" hidden="1">{"Japan_Capers_Ed_Pub",#N/A,FALSE,"DI 2 YEAR MASTER SCHEDULE"}</definedName>
    <definedName name="v" localSheetId="19" hidden="1">{"Japan_Capers_Ed_Pub",#N/A,FALSE,"DI 2 YEAR MASTER SCHEDULE"}</definedName>
    <definedName name="v" hidden="1">{"Japan_Capers_Ed_Pub",#N/A,FALSE,"DI 2 YEAR MASTER SCHEDULE"}</definedName>
    <definedName name="wrn.CapersPlotter." localSheetId="12" hidden="1">{#N/A,#N/A,FALSE,"DI 2 YEAR MASTER SCHEDULE"}</definedName>
    <definedName name="wrn.CapersPlotter." localSheetId="13" hidden="1">{#N/A,#N/A,FALSE,"DI 2 YEAR MASTER SCHEDULE"}</definedName>
    <definedName name="wrn.CapersPlotter." localSheetId="14" hidden="1">{#N/A,#N/A,FALSE,"DI 2 YEAR MASTER SCHEDULE"}</definedName>
    <definedName name="wrn.CapersPlotter." localSheetId="15" hidden="1">{#N/A,#N/A,FALSE,"DI 2 YEAR MASTER SCHEDULE"}</definedName>
    <definedName name="wrn.CapersPlotter." localSheetId="16" hidden="1">{#N/A,#N/A,FALSE,"DI 2 YEAR MASTER SCHEDULE"}</definedName>
    <definedName name="wrn.CapersPlotter." localSheetId="17" hidden="1">{#N/A,#N/A,FALSE,"DI 2 YEAR MASTER SCHEDULE"}</definedName>
    <definedName name="wrn.CapersPlotter." localSheetId="18" hidden="1">{#N/A,#N/A,FALSE,"DI 2 YEAR MASTER SCHEDULE"}</definedName>
    <definedName name="wrn.CapersPlotter." localSheetId="19" hidden="1">{#N/A,#N/A,FALSE,"DI 2 YEAR MASTER SCHEDULE"}</definedName>
    <definedName name="wrn.CapersPlotter." hidden="1">{#N/A,#N/A,FALSE,"DI 2 YEAR MASTER SCHEDULE"}</definedName>
    <definedName name="wrn.Edutainment._.Priority._.List." localSheetId="12" hidden="1">{#N/A,#N/A,FALSE,"DI 2 YEAR MASTER SCHEDULE"}</definedName>
    <definedName name="wrn.Edutainment._.Priority._.List." localSheetId="13" hidden="1">{#N/A,#N/A,FALSE,"DI 2 YEAR MASTER SCHEDULE"}</definedName>
    <definedName name="wrn.Edutainment._.Priority._.List." localSheetId="14" hidden="1">{#N/A,#N/A,FALSE,"DI 2 YEAR MASTER SCHEDULE"}</definedName>
    <definedName name="wrn.Edutainment._.Priority._.List." localSheetId="15" hidden="1">{#N/A,#N/A,FALSE,"DI 2 YEAR MASTER SCHEDULE"}</definedName>
    <definedName name="wrn.Edutainment._.Priority._.List." localSheetId="16" hidden="1">{#N/A,#N/A,FALSE,"DI 2 YEAR MASTER SCHEDULE"}</definedName>
    <definedName name="wrn.Edutainment._.Priority._.List." localSheetId="17" hidden="1">{#N/A,#N/A,FALSE,"DI 2 YEAR MASTER SCHEDULE"}</definedName>
    <definedName name="wrn.Edutainment._.Priority._.List." localSheetId="18" hidden="1">{#N/A,#N/A,FALSE,"DI 2 YEAR MASTER SCHEDULE"}</definedName>
    <definedName name="wrn.Edutainment._.Priority._.List." localSheetId="19" hidden="1">{#N/A,#N/A,FALSE,"DI 2 YEAR MASTER SCHEDULE"}</definedName>
    <definedName name="wrn.Edutainment._.Priority._.List." hidden="1">{#N/A,#N/A,FALSE,"DI 2 YEAR MASTER SCHEDULE"}</definedName>
    <definedName name="wrn.Japan_Capers_Ed._.Pub." localSheetId="12" hidden="1">{"Japan_Capers_Ed_Pub",#N/A,FALSE,"DI 2 YEAR MASTER SCHEDULE"}</definedName>
    <definedName name="wrn.Japan_Capers_Ed._.Pub." localSheetId="13" hidden="1">{"Japan_Capers_Ed_Pub",#N/A,FALSE,"DI 2 YEAR MASTER SCHEDULE"}</definedName>
    <definedName name="wrn.Japan_Capers_Ed._.Pub." localSheetId="14" hidden="1">{"Japan_Capers_Ed_Pub",#N/A,FALSE,"DI 2 YEAR MASTER SCHEDULE"}</definedName>
    <definedName name="wrn.Japan_Capers_Ed._.Pub." localSheetId="15" hidden="1">{"Japan_Capers_Ed_Pub",#N/A,FALSE,"DI 2 YEAR MASTER SCHEDULE"}</definedName>
    <definedName name="wrn.Japan_Capers_Ed._.Pub." localSheetId="16" hidden="1">{"Japan_Capers_Ed_Pub",#N/A,FALSE,"DI 2 YEAR MASTER SCHEDULE"}</definedName>
    <definedName name="wrn.Japan_Capers_Ed._.Pub." localSheetId="17" hidden="1">{"Japan_Capers_Ed_Pub",#N/A,FALSE,"DI 2 YEAR MASTER SCHEDULE"}</definedName>
    <definedName name="wrn.Japan_Capers_Ed._.Pub." localSheetId="18" hidden="1">{"Japan_Capers_Ed_Pub",#N/A,FALSE,"DI 2 YEAR MASTER SCHEDULE"}</definedName>
    <definedName name="wrn.Japan_Capers_Ed._.Pub." localSheetId="19" hidden="1">{"Japan_Capers_Ed_Pub",#N/A,FALSE,"DI 2 YEAR MASTER SCHEDULE"}</definedName>
    <definedName name="wrn.Japan_Capers_Ed._.Pub." hidden="1">{"Japan_Capers_Ed_Pub",#N/A,FALSE,"DI 2 YEAR MASTER SCHEDULE"}</definedName>
    <definedName name="wrn.Priority._.list." localSheetId="12" hidden="1">{#N/A,#N/A,FALSE,"DI 2 YEAR MASTER SCHEDULE"}</definedName>
    <definedName name="wrn.Priority._.list." localSheetId="13" hidden="1">{#N/A,#N/A,FALSE,"DI 2 YEAR MASTER SCHEDULE"}</definedName>
    <definedName name="wrn.Priority._.list." localSheetId="14" hidden="1">{#N/A,#N/A,FALSE,"DI 2 YEAR MASTER SCHEDULE"}</definedName>
    <definedName name="wrn.Priority._.list." localSheetId="15" hidden="1">{#N/A,#N/A,FALSE,"DI 2 YEAR MASTER SCHEDULE"}</definedName>
    <definedName name="wrn.Priority._.list." localSheetId="16" hidden="1">{#N/A,#N/A,FALSE,"DI 2 YEAR MASTER SCHEDULE"}</definedName>
    <definedName name="wrn.Priority._.list." localSheetId="17" hidden="1">{#N/A,#N/A,FALSE,"DI 2 YEAR MASTER SCHEDULE"}</definedName>
    <definedName name="wrn.Priority._.list." localSheetId="18" hidden="1">{#N/A,#N/A,FALSE,"DI 2 YEAR MASTER SCHEDULE"}</definedName>
    <definedName name="wrn.Priority._.list." localSheetId="19" hidden="1">{#N/A,#N/A,FALSE,"DI 2 YEAR MASTER SCHEDULE"}</definedName>
    <definedName name="wrn.Priority._.list." hidden="1">{#N/A,#N/A,FALSE,"DI 2 YEAR MASTER SCHEDULE"}</definedName>
    <definedName name="wrn.Prjcted._.Mnthly._.Qtys." localSheetId="12" hidden="1">{#N/A,#N/A,FALSE,"PRJCTED MNTHLY QTY's"}</definedName>
    <definedName name="wrn.Prjcted._.Mnthly._.Qtys." localSheetId="13" hidden="1">{#N/A,#N/A,FALSE,"PRJCTED MNTHLY QTY's"}</definedName>
    <definedName name="wrn.Prjcted._.Mnthly._.Qtys." localSheetId="14" hidden="1">{#N/A,#N/A,FALSE,"PRJCTED MNTHLY QTY's"}</definedName>
    <definedName name="wrn.Prjcted._.Mnthly._.Qtys." localSheetId="15" hidden="1">{#N/A,#N/A,FALSE,"PRJCTED MNTHLY QTY's"}</definedName>
    <definedName name="wrn.Prjcted._.Mnthly._.Qtys." localSheetId="16" hidden="1">{#N/A,#N/A,FALSE,"PRJCTED MNTHLY QTY's"}</definedName>
    <definedName name="wrn.Prjcted._.Mnthly._.Qtys." localSheetId="17" hidden="1">{#N/A,#N/A,FALSE,"PRJCTED MNTHLY QTY's"}</definedName>
    <definedName name="wrn.Prjcted._.Mnthly._.Qtys." localSheetId="18" hidden="1">{#N/A,#N/A,FALSE,"PRJCTED MNTHLY QTY's"}</definedName>
    <definedName name="wrn.Prjcted._.Mnthly._.Qtys." localSheetId="19" hidden="1">{#N/A,#N/A,FALSE,"PRJCTED MNTHLY QTY's"}</definedName>
    <definedName name="wrn.Prjcted._.Mnthly._.Qtys." hidden="1">{#N/A,#N/A,FALSE,"PRJCTED MNTHLY QTY's"}</definedName>
    <definedName name="wrn.Prjcted._.Qtrly._.Dollars." localSheetId="12" hidden="1">{#N/A,#N/A,FALSE,"PRJCTED QTRLY $'s"}</definedName>
    <definedName name="wrn.Prjcted._.Qtrly._.Dollars." localSheetId="13" hidden="1">{#N/A,#N/A,FALSE,"PRJCTED QTRLY $'s"}</definedName>
    <definedName name="wrn.Prjcted._.Qtrly._.Dollars." localSheetId="14" hidden="1">{#N/A,#N/A,FALSE,"PRJCTED QTRLY $'s"}</definedName>
    <definedName name="wrn.Prjcted._.Qtrly._.Dollars." localSheetId="15" hidden="1">{#N/A,#N/A,FALSE,"PRJCTED QTRLY $'s"}</definedName>
    <definedName name="wrn.Prjcted._.Qtrly._.Dollars." localSheetId="16" hidden="1">{#N/A,#N/A,FALSE,"PRJCTED QTRLY $'s"}</definedName>
    <definedName name="wrn.Prjcted._.Qtrly._.Dollars." localSheetId="17" hidden="1">{#N/A,#N/A,FALSE,"PRJCTED QTRLY $'s"}</definedName>
    <definedName name="wrn.Prjcted._.Qtrly._.Dollars." localSheetId="18" hidden="1">{#N/A,#N/A,FALSE,"PRJCTED QTRLY $'s"}</definedName>
    <definedName name="wrn.Prjcted._.Qtrly._.Dollars." localSheetId="19" hidden="1">{#N/A,#N/A,FALSE,"PRJCTED QTRLY $'s"}</definedName>
    <definedName name="wrn.Prjcted._.Qtrly._.Dollars." hidden="1">{#N/A,#N/A,FALSE,"PRJCTED QTRLY $'s"}</definedName>
    <definedName name="wrn.Prjcted._.Qtrly._.Qtys." localSheetId="12" hidden="1">{#N/A,#N/A,FALSE,"PRJCTED QTRLY QTY's"}</definedName>
    <definedName name="wrn.Prjcted._.Qtrly._.Qtys." localSheetId="13" hidden="1">{#N/A,#N/A,FALSE,"PRJCTED QTRLY QTY's"}</definedName>
    <definedName name="wrn.Prjcted._.Qtrly._.Qtys." localSheetId="14" hidden="1">{#N/A,#N/A,FALSE,"PRJCTED QTRLY QTY's"}</definedName>
    <definedName name="wrn.Prjcted._.Qtrly._.Qtys." localSheetId="15" hidden="1">{#N/A,#N/A,FALSE,"PRJCTED QTRLY QTY's"}</definedName>
    <definedName name="wrn.Prjcted._.Qtrly._.Qtys." localSheetId="16" hidden="1">{#N/A,#N/A,FALSE,"PRJCTED QTRLY QTY's"}</definedName>
    <definedName name="wrn.Prjcted._.Qtrly._.Qtys." localSheetId="17" hidden="1">{#N/A,#N/A,FALSE,"PRJCTED QTRLY QTY's"}</definedName>
    <definedName name="wrn.Prjcted._.Qtrly._.Qtys." localSheetId="18" hidden="1">{#N/A,#N/A,FALSE,"PRJCTED QTRLY QTY's"}</definedName>
    <definedName name="wrn.Prjcted._.Qtrly._.Qtys." localSheetId="19" hidden="1">{#N/A,#N/A,FALSE,"PRJCTED QTRLY QTY's"}</definedName>
    <definedName name="wrn.Prjcted._.Qtrly._.Qtys." hidden="1">{#N/A,#N/A,FALSE,"PRJCTED QTRLY QTY's"}</definedName>
    <definedName name="wvu.CapersView." localSheetId="1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2" hidden="1">{#N/A,#N/A,FALSE,"DI 2 YEAR MASTER SCHEDULE"}</definedName>
    <definedName name="x" localSheetId="13" hidden="1">{#N/A,#N/A,FALSE,"DI 2 YEAR MASTER SCHEDULE"}</definedName>
    <definedName name="x" localSheetId="14" hidden="1">{#N/A,#N/A,FALSE,"DI 2 YEAR MASTER SCHEDULE"}</definedName>
    <definedName name="x" localSheetId="15" hidden="1">{#N/A,#N/A,FALSE,"DI 2 YEAR MASTER SCHEDULE"}</definedName>
    <definedName name="x" localSheetId="16" hidden="1">{#N/A,#N/A,FALSE,"DI 2 YEAR MASTER SCHEDULE"}</definedName>
    <definedName name="x" localSheetId="17" hidden="1">{#N/A,#N/A,FALSE,"DI 2 YEAR MASTER SCHEDULE"}</definedName>
    <definedName name="x" localSheetId="18" hidden="1">{#N/A,#N/A,FALSE,"DI 2 YEAR MASTER SCHEDULE"}</definedName>
    <definedName name="x" localSheetId="19" hidden="1">{#N/A,#N/A,FALSE,"DI 2 YEAR MASTER SCHEDULE"}</definedName>
    <definedName name="x" hidden="1">{#N/A,#N/A,FALSE,"DI 2 YEAR MASTER SCHEDULE"}</definedName>
    <definedName name="y" localSheetId="1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12" hidden="1">{#N/A,#N/A,FALSE,"DI 2 YEAR MASTER SCHEDULE"}</definedName>
    <definedName name="z" localSheetId="13" hidden="1">{#N/A,#N/A,FALSE,"DI 2 YEAR MASTER SCHEDULE"}</definedName>
    <definedName name="z" localSheetId="14" hidden="1">{#N/A,#N/A,FALSE,"DI 2 YEAR MASTER SCHEDULE"}</definedName>
    <definedName name="z" localSheetId="15" hidden="1">{#N/A,#N/A,FALSE,"DI 2 YEAR MASTER SCHEDULE"}</definedName>
    <definedName name="z" localSheetId="16" hidden="1">{#N/A,#N/A,FALSE,"DI 2 YEAR MASTER SCHEDULE"}</definedName>
    <definedName name="z" localSheetId="17" hidden="1">{#N/A,#N/A,FALSE,"DI 2 YEAR MASTER SCHEDULE"}</definedName>
    <definedName name="z" localSheetId="18" hidden="1">{#N/A,#N/A,FALSE,"DI 2 YEAR MASTER SCHEDULE"}</definedName>
    <definedName name="z" localSheetId="19" hidden="1">{#N/A,#N/A,FALSE,"DI 2 YEAR MASTER SCHEDULE"}</definedName>
    <definedName name="z" hidden="1">{#N/A,#N/A,FALSE,"DI 2 YEAR MASTER SCHEDULE"}</definedName>
    <definedName name="Z_9A428CE1_B4D9_11D0_A8AA_0000C071AEE7_.wvu.Cols" localSheetId="14" hidden="1">#REF!,#REF!</definedName>
    <definedName name="Z_9A428CE1_B4D9_11D0_A8AA_0000C071AEE7_.wvu.Cols" localSheetId="19" hidden="1">#REF!,#REF!</definedName>
    <definedName name="Z_9A428CE1_B4D9_11D0_A8AA_0000C071AEE7_.wvu.Cols" hidden="1">[4]Sheet1!$A$1:$Q$65536,[4]Sheet1!$Y$1:$Z$65536</definedName>
    <definedName name="Z_9A428CE1_B4D9_11D0_A8AA_0000C071AEE7_.wvu.PrintArea" localSheetId="12" hidden="1">#REF!</definedName>
    <definedName name="Z_9A428CE1_B4D9_11D0_A8AA_0000C071AEE7_.wvu.PrintArea" localSheetId="13" hidden="1">#REF!</definedName>
    <definedName name="Z_9A428CE1_B4D9_11D0_A8AA_0000C071AEE7_.wvu.PrintArea" localSheetId="14" hidden="1">#REF!</definedName>
    <definedName name="Z_9A428CE1_B4D9_11D0_A8AA_0000C071AEE7_.wvu.PrintArea" localSheetId="15" hidden="1">#REF!</definedName>
    <definedName name="Z_9A428CE1_B4D9_11D0_A8AA_0000C071AEE7_.wvu.PrintArea" localSheetId="16" hidden="1">#REF!</definedName>
    <definedName name="Z_9A428CE1_B4D9_11D0_A8AA_0000C071AEE7_.wvu.PrintArea" localSheetId="17" hidden="1">#REF!</definedName>
    <definedName name="Z_9A428CE1_B4D9_11D0_A8AA_0000C071AEE7_.wvu.PrintArea" localSheetId="18" hidden="1">#REF!</definedName>
    <definedName name="Z_9A428CE1_B4D9_11D0_A8AA_0000C071AEE7_.wvu.PrintArea" localSheetId="19"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94" l="1"/>
  <c r="K9" i="94"/>
  <c r="K8" i="94"/>
  <c r="K7" i="94"/>
  <c r="K6" i="94"/>
  <c r="K5" i="94"/>
  <c r="K4" i="94"/>
  <c r="J10" i="94"/>
  <c r="J9" i="94"/>
  <c r="J8" i="94"/>
  <c r="J7" i="94"/>
  <c r="J6" i="94"/>
  <c r="J5" i="94"/>
  <c r="J4" i="94"/>
  <c r="K3" i="94"/>
  <c r="J3" i="94"/>
  <c r="L10" i="94"/>
  <c r="L9" i="94"/>
  <c r="L8" i="94"/>
  <c r="L7" i="94"/>
  <c r="L6" i="94"/>
  <c r="L5" i="94"/>
  <c r="L4" i="94"/>
  <c r="L3" i="94"/>
  <c r="M40" i="61"/>
  <c r="N29" i="61"/>
  <c r="O29" i="61"/>
  <c r="P29" i="61"/>
  <c r="Q29" i="61"/>
  <c r="M29" i="61"/>
  <c r="Q43" i="71"/>
  <c r="P43" i="71"/>
  <c r="O43" i="71"/>
  <c r="N43" i="71"/>
  <c r="M43" i="71"/>
  <c r="Q43" i="78"/>
  <c r="P43" i="78"/>
  <c r="O43" i="78"/>
  <c r="N43" i="78"/>
  <c r="M43" i="78"/>
  <c r="Q43" i="70"/>
  <c r="P43" i="70"/>
  <c r="O43" i="70"/>
  <c r="N43" i="70"/>
  <c r="M43" i="70"/>
  <c r="Q43" i="69"/>
  <c r="P43" i="69"/>
  <c r="O43" i="69"/>
  <c r="N43" i="69"/>
  <c r="M43" i="69"/>
  <c r="Q43" i="63"/>
  <c r="P43" i="63"/>
  <c r="O43" i="63"/>
  <c r="N43" i="63"/>
  <c r="M43" i="63"/>
  <c r="Q43" i="61"/>
  <c r="P43" i="61"/>
  <c r="O43" i="61"/>
  <c r="N43" i="61"/>
  <c r="M43" i="61"/>
  <c r="Q43" i="64"/>
  <c r="P43" i="64"/>
  <c r="O43" i="64"/>
  <c r="N43" i="64"/>
  <c r="M43" i="64"/>
  <c r="U39" i="71"/>
  <c r="U39" i="78"/>
  <c r="U39" i="70"/>
  <c r="U39" i="69"/>
  <c r="U39" i="63"/>
  <c r="U39" i="61"/>
  <c r="U39" i="64"/>
  <c r="U39" i="65"/>
  <c r="J6" i="71"/>
  <c r="J7" i="71"/>
  <c r="J8" i="71"/>
  <c r="H6" i="71"/>
  <c r="H7" i="71"/>
  <c r="H8" i="71"/>
  <c r="J6" i="78"/>
  <c r="J7" i="78"/>
  <c r="J8" i="78"/>
  <c r="H6" i="78"/>
  <c r="H7" i="78"/>
  <c r="H8" i="78"/>
  <c r="J6" i="70"/>
  <c r="J7" i="70"/>
  <c r="J8" i="70"/>
  <c r="H6" i="70"/>
  <c r="H7" i="70"/>
  <c r="H8" i="70"/>
  <c r="J6" i="69"/>
  <c r="J7" i="69"/>
  <c r="J8" i="69"/>
  <c r="H6" i="69"/>
  <c r="H7" i="69"/>
  <c r="H8" i="69"/>
  <c r="J6" i="63"/>
  <c r="J7" i="63"/>
  <c r="J8" i="63"/>
  <c r="H6" i="63"/>
  <c r="H7" i="63"/>
  <c r="H8" i="63"/>
  <c r="J6" i="61"/>
  <c r="J7" i="61"/>
  <c r="J8" i="61"/>
  <c r="H6" i="61"/>
  <c r="H7" i="61"/>
  <c r="H8" i="61"/>
  <c r="J6" i="64"/>
  <c r="J7" i="64"/>
  <c r="J8" i="64"/>
  <c r="H6" i="64"/>
  <c r="H7" i="64"/>
  <c r="H8" i="64"/>
  <c r="J6" i="65"/>
  <c r="C3" i="94" l="1"/>
  <c r="F3" i="94" s="1"/>
  <c r="D3" i="94"/>
  <c r="G3" i="94" s="1"/>
  <c r="E3" i="94"/>
  <c r="H3" i="94" s="1"/>
  <c r="D10" i="94"/>
  <c r="G10" i="94" s="1"/>
  <c r="E10" i="94"/>
  <c r="H10" i="94" s="1"/>
  <c r="C10" i="94"/>
  <c r="F10" i="94" s="1"/>
  <c r="H6" i="65"/>
  <c r="D4" i="94"/>
  <c r="G4" i="94" s="1"/>
  <c r="E4" i="94"/>
  <c r="H4" i="94" s="1"/>
  <c r="D5" i="94"/>
  <c r="G5" i="94" s="1"/>
  <c r="E5" i="94"/>
  <c r="H5" i="94" s="1"/>
  <c r="D6" i="94"/>
  <c r="G6" i="94" s="1"/>
  <c r="E6" i="94"/>
  <c r="H6" i="94" s="1"/>
  <c r="D7" i="94"/>
  <c r="G7" i="94" s="1"/>
  <c r="E7" i="94"/>
  <c r="H7" i="94" s="1"/>
  <c r="D8" i="94"/>
  <c r="G8" i="94" s="1"/>
  <c r="E8" i="94"/>
  <c r="H8" i="94" s="1"/>
  <c r="D9" i="94"/>
  <c r="G9" i="94" s="1"/>
  <c r="E9" i="94"/>
  <c r="H9" i="94" s="1"/>
  <c r="C9" i="94"/>
  <c r="F9" i="94" s="1"/>
  <c r="C8" i="94"/>
  <c r="F8" i="94" s="1"/>
  <c r="C7" i="94"/>
  <c r="F7" i="94" s="1"/>
  <c r="C6" i="94"/>
  <c r="F6" i="94" s="1"/>
  <c r="C5" i="94"/>
  <c r="F5" i="94" s="1"/>
  <c r="C4" i="94"/>
  <c r="F4" i="94" s="1"/>
  <c r="O16" i="90" l="1"/>
  <c r="O12" i="90"/>
  <c r="O16" i="87" l="1"/>
  <c r="O12" i="87"/>
  <c r="O16" i="85" l="1"/>
  <c r="O12" i="85"/>
  <c r="O16" i="84" l="1"/>
  <c r="O12" i="84"/>
  <c r="K8" i="61" l="1"/>
  <c r="L8" i="61" s="1"/>
  <c r="M8" i="61" s="1"/>
  <c r="N8" i="61" s="1"/>
  <c r="O8" i="61" s="1"/>
  <c r="P8" i="61" s="1"/>
  <c r="Q8" i="61" s="1"/>
  <c r="K7" i="61"/>
  <c r="L7" i="61" s="1"/>
  <c r="M7" i="61" s="1"/>
  <c r="N7" i="61" s="1"/>
  <c r="O7" i="61" s="1"/>
  <c r="P7" i="61" s="1"/>
  <c r="Q7" i="61" s="1"/>
  <c r="K6" i="61"/>
  <c r="L6" i="61" s="1"/>
  <c r="M6" i="61" s="1"/>
  <c r="N6" i="61" l="1"/>
  <c r="O6" i="61" s="1"/>
  <c r="P6" i="61" s="1"/>
  <c r="Q6" i="61" s="1"/>
  <c r="Y6" i="61"/>
  <c r="U12" i="78"/>
  <c r="U12" i="71"/>
  <c r="U12" i="70"/>
  <c r="U12" i="69"/>
  <c r="U12" i="63"/>
  <c r="U12" i="64"/>
  <c r="U12" i="65"/>
  <c r="U14" i="71"/>
  <c r="I8" i="71"/>
  <c r="I7" i="71"/>
  <c r="I6" i="71"/>
  <c r="U14" i="78"/>
  <c r="I8" i="78"/>
  <c r="I7" i="78"/>
  <c r="I6" i="78"/>
  <c r="U14" i="70"/>
  <c r="M16" i="89"/>
  <c r="Q16" i="89"/>
  <c r="P16" i="89"/>
  <c r="N16" i="89"/>
  <c r="Q12" i="89"/>
  <c r="P12" i="89"/>
  <c r="N12" i="89"/>
  <c r="M12" i="89"/>
  <c r="I8" i="70"/>
  <c r="I7" i="70"/>
  <c r="I6" i="70"/>
  <c r="U14" i="69"/>
  <c r="I8" i="69"/>
  <c r="I7" i="69"/>
  <c r="I6" i="69"/>
  <c r="I8" i="63"/>
  <c r="I7" i="63"/>
  <c r="I6" i="63"/>
  <c r="U12" i="61"/>
  <c r="I8" i="61"/>
  <c r="I7" i="61"/>
  <c r="I6" i="61"/>
  <c r="I8" i="64"/>
  <c r="I7" i="64"/>
  <c r="I6" i="64"/>
  <c r="I8" i="65"/>
  <c r="H8" i="65"/>
  <c r="I7" i="65"/>
  <c r="I6" i="65"/>
  <c r="H7" i="65"/>
  <c r="Q16" i="90"/>
  <c r="P16" i="90"/>
  <c r="N16" i="90"/>
  <c r="M16" i="90"/>
  <c r="Q12" i="90"/>
  <c r="P12" i="90"/>
  <c r="N12" i="90"/>
  <c r="M12" i="90"/>
  <c r="U11" i="71"/>
  <c r="U10" i="71"/>
  <c r="Q16" i="88"/>
  <c r="P16" i="88"/>
  <c r="N16" i="88"/>
  <c r="M16" i="88"/>
  <c r="Q12" i="88"/>
  <c r="P12" i="88"/>
  <c r="N12" i="88"/>
  <c r="M12" i="88"/>
  <c r="Q16" i="87"/>
  <c r="P16" i="87"/>
  <c r="N16" i="87"/>
  <c r="M16" i="87"/>
  <c r="Q12" i="87"/>
  <c r="P12" i="87"/>
  <c r="N12" i="87"/>
  <c r="M12" i="87"/>
  <c r="U11" i="78"/>
  <c r="U10" i="78"/>
  <c r="U11" i="70"/>
  <c r="U10" i="70"/>
  <c r="U11" i="69"/>
  <c r="U10" i="69"/>
  <c r="U14" i="63"/>
  <c r="U11" i="63"/>
  <c r="U10" i="63"/>
  <c r="U14" i="61"/>
  <c r="U11" i="61"/>
  <c r="U10" i="61"/>
  <c r="Q16" i="86"/>
  <c r="P16" i="86"/>
  <c r="M13" i="86"/>
  <c r="Q12" i="86"/>
  <c r="P12" i="86"/>
  <c r="U14" i="64"/>
  <c r="U17" i="64" s="1"/>
  <c r="Q16" i="85"/>
  <c r="P16" i="85"/>
  <c r="N16" i="85"/>
  <c r="M16" i="85"/>
  <c r="Q12" i="85"/>
  <c r="P12" i="85"/>
  <c r="N12" i="85"/>
  <c r="M12" i="85"/>
  <c r="U11" i="64"/>
  <c r="U10" i="64"/>
  <c r="U10" i="65"/>
  <c r="U14" i="65"/>
  <c r="M12" i="84"/>
  <c r="N12" i="84"/>
  <c r="P12" i="84"/>
  <c r="Q12" i="84"/>
  <c r="M16" i="84"/>
  <c r="N16" i="84"/>
  <c r="P16" i="84"/>
  <c r="Q16" i="84"/>
  <c r="U11" i="65"/>
  <c r="Q43" i="65"/>
  <c r="P43" i="65"/>
  <c r="O43" i="65"/>
  <c r="N43" i="65"/>
  <c r="M43" i="65"/>
  <c r="C144" i="42"/>
  <c r="C143" i="42"/>
  <c r="C144" i="57"/>
  <c r="C143" i="57"/>
  <c r="C144" i="56"/>
  <c r="C143" i="56"/>
  <c r="C144" i="55"/>
  <c r="C143" i="55"/>
  <c r="C144" i="54"/>
  <c r="C143" i="54"/>
  <c r="C144" i="53"/>
  <c r="C143" i="53"/>
  <c r="C144" i="52"/>
  <c r="C143" i="52"/>
  <c r="C144" i="51"/>
  <c r="C143" i="51"/>
  <c r="C144" i="50"/>
  <c r="C143" i="50"/>
  <c r="C144" i="49"/>
  <c r="C143" i="49"/>
  <c r="F158" i="42"/>
  <c r="B162" i="57"/>
  <c r="B161" i="57"/>
  <c r="B160" i="57"/>
  <c r="B159" i="57"/>
  <c r="B158" i="57"/>
  <c r="B157" i="57"/>
  <c r="B156" i="57"/>
  <c r="B162" i="56"/>
  <c r="B161" i="56"/>
  <c r="B160" i="56"/>
  <c r="B159" i="56"/>
  <c r="B158" i="56"/>
  <c r="B157" i="56"/>
  <c r="B156" i="56"/>
  <c r="B162" i="55"/>
  <c r="B161" i="55"/>
  <c r="B160" i="55"/>
  <c r="B159" i="55"/>
  <c r="B158" i="55"/>
  <c r="B157" i="55"/>
  <c r="B156" i="55"/>
  <c r="B162" i="54"/>
  <c r="B161" i="54"/>
  <c r="B160" i="54"/>
  <c r="B159" i="54"/>
  <c r="B158" i="54"/>
  <c r="B157" i="54"/>
  <c r="B156" i="54"/>
  <c r="B162" i="53"/>
  <c r="B161" i="53"/>
  <c r="B160" i="53"/>
  <c r="B159" i="53"/>
  <c r="B158" i="53"/>
  <c r="B157" i="53"/>
  <c r="B156" i="53"/>
  <c r="B162" i="52"/>
  <c r="B161" i="52"/>
  <c r="B160" i="52"/>
  <c r="B159" i="52"/>
  <c r="B158" i="52"/>
  <c r="B157" i="52"/>
  <c r="B156" i="52"/>
  <c r="B162" i="51"/>
  <c r="B161" i="51"/>
  <c r="B160" i="51"/>
  <c r="B159" i="51"/>
  <c r="B158" i="51"/>
  <c r="B157" i="51"/>
  <c r="B156" i="51"/>
  <c r="B162" i="50"/>
  <c r="B161" i="50"/>
  <c r="B160" i="50"/>
  <c r="B159" i="50"/>
  <c r="B158" i="50"/>
  <c r="B157" i="50"/>
  <c r="B156" i="50"/>
  <c r="B162" i="49"/>
  <c r="B161" i="49"/>
  <c r="B160" i="49"/>
  <c r="B159" i="49"/>
  <c r="B158" i="49"/>
  <c r="B157" i="49"/>
  <c r="B156" i="49"/>
  <c r="B157" i="42"/>
  <c r="B158" i="42"/>
  <c r="B159" i="42"/>
  <c r="B160" i="42"/>
  <c r="B161" i="42"/>
  <c r="B162" i="42"/>
  <c r="B156" i="42"/>
  <c r="B146" i="57"/>
  <c r="B137" i="57"/>
  <c r="B146" i="56"/>
  <c r="B137" i="56"/>
  <c r="B146" i="55"/>
  <c r="B137" i="55"/>
  <c r="B146" i="54"/>
  <c r="B137" i="54"/>
  <c r="B146" i="53"/>
  <c r="B137" i="53"/>
  <c r="B146" i="52"/>
  <c r="B137" i="52"/>
  <c r="B146" i="51"/>
  <c r="B137" i="51"/>
  <c r="B146" i="50"/>
  <c r="B137" i="50"/>
  <c r="B146" i="49"/>
  <c r="B146" i="42"/>
  <c r="B137" i="42"/>
  <c r="B137" i="49"/>
  <c r="A147" i="57"/>
  <c r="A138" i="57"/>
  <c r="B23" i="57"/>
  <c r="BC78" i="57" s="1"/>
  <c r="A147" i="56"/>
  <c r="A138" i="56"/>
  <c r="A147" i="55"/>
  <c r="A138" i="55"/>
  <c r="A147" i="54"/>
  <c r="A138" i="54"/>
  <c r="A147" i="53"/>
  <c r="A138" i="53"/>
  <c r="A147" i="52"/>
  <c r="A138" i="52"/>
  <c r="A147" i="51"/>
  <c r="A138" i="51"/>
  <c r="A147" i="50"/>
  <c r="A138" i="50"/>
  <c r="B23" i="50"/>
  <c r="AW78" i="50" s="1"/>
  <c r="A138" i="49"/>
  <c r="A147" i="49"/>
  <c r="A147" i="42"/>
  <c r="A138" i="42"/>
  <c r="B23" i="56"/>
  <c r="BC78" i="56" s="1"/>
  <c r="B23" i="55"/>
  <c r="BA78" i="55" s="1"/>
  <c r="B23" i="54"/>
  <c r="AE78" i="54" s="1"/>
  <c r="B23" i="53"/>
  <c r="AL78" i="53" s="1"/>
  <c r="B23" i="52"/>
  <c r="AX78" i="52" s="1"/>
  <c r="B23" i="51"/>
  <c r="AZ78" i="51" s="1"/>
  <c r="B23" i="49"/>
  <c r="J78" i="49" s="1"/>
  <c r="B23" i="42"/>
  <c r="BB78" i="42" s="1"/>
  <c r="C14" i="57"/>
  <c r="C14" i="56"/>
  <c r="C14" i="55"/>
  <c r="C14" i="54"/>
  <c r="C14" i="53"/>
  <c r="C14" i="52"/>
  <c r="C14" i="50"/>
  <c r="C14" i="49"/>
  <c r="C14" i="51"/>
  <c r="C14" i="42"/>
  <c r="BC84" i="47"/>
  <c r="BC83" i="47"/>
  <c r="BB83" i="47"/>
  <c r="BC82" i="47"/>
  <c r="BB82" i="47"/>
  <c r="BA82" i="47"/>
  <c r="BC81" i="47"/>
  <c r="BB81" i="47"/>
  <c r="BB130" i="47" s="1"/>
  <c r="BA81" i="47"/>
  <c r="BA130" i="47" s="1"/>
  <c r="AZ81" i="47"/>
  <c r="AZ130" i="47" s="1"/>
  <c r="BC159" i="57"/>
  <c r="BB159" i="57"/>
  <c r="BA159" i="57"/>
  <c r="AZ159" i="57"/>
  <c r="AY159" i="57"/>
  <c r="AX159" i="57"/>
  <c r="AW159" i="57"/>
  <c r="AV159" i="57"/>
  <c r="AU159" i="57"/>
  <c r="AT159" i="57"/>
  <c r="AS159" i="57"/>
  <c r="AR159" i="57"/>
  <c r="AQ159" i="57"/>
  <c r="AP159" i="57"/>
  <c r="AO159" i="57"/>
  <c r="AN159" i="57"/>
  <c r="AM159" i="57"/>
  <c r="AL159" i="57"/>
  <c r="AK159" i="57"/>
  <c r="AJ159" i="57"/>
  <c r="AI159" i="57"/>
  <c r="AH159" i="57"/>
  <c r="AG159" i="57"/>
  <c r="AF159" i="57"/>
  <c r="AE159" i="57"/>
  <c r="AD159" i="57"/>
  <c r="AC159" i="57"/>
  <c r="AB159" i="57"/>
  <c r="AA159" i="57"/>
  <c r="Z159" i="57"/>
  <c r="Y159" i="57"/>
  <c r="X159" i="57"/>
  <c r="W159" i="57"/>
  <c r="V159" i="57"/>
  <c r="U159" i="57"/>
  <c r="T159" i="57"/>
  <c r="S159" i="57"/>
  <c r="R159" i="57"/>
  <c r="Q159" i="57"/>
  <c r="P159" i="57"/>
  <c r="O159" i="57"/>
  <c r="N159" i="57"/>
  <c r="M159" i="57"/>
  <c r="L159" i="57"/>
  <c r="K159" i="57"/>
  <c r="J159" i="57"/>
  <c r="I159" i="57"/>
  <c r="H159" i="57"/>
  <c r="G159" i="57"/>
  <c r="F159" i="57"/>
  <c r="BC158" i="57"/>
  <c r="BB158" i="57"/>
  <c r="BA158" i="57"/>
  <c r="AZ158" i="57"/>
  <c r="AY158" i="57"/>
  <c r="AX158" i="57"/>
  <c r="AW158" i="57"/>
  <c r="AV158" i="57"/>
  <c r="AU158" i="57"/>
  <c r="AT158" i="57"/>
  <c r="AS158" i="57"/>
  <c r="AR158" i="57"/>
  <c r="AQ158" i="57"/>
  <c r="AP158" i="57"/>
  <c r="AO158" i="57"/>
  <c r="AN158" i="57"/>
  <c r="AM158" i="57"/>
  <c r="AL158" i="57"/>
  <c r="AK158" i="57"/>
  <c r="AJ158" i="57"/>
  <c r="AI158" i="57"/>
  <c r="AH158" i="57"/>
  <c r="AG158" i="57"/>
  <c r="AF158" i="57"/>
  <c r="AE158" i="57"/>
  <c r="AD158" i="57"/>
  <c r="AC158" i="57"/>
  <c r="AB158" i="57"/>
  <c r="AA158" i="57"/>
  <c r="Z158" i="57"/>
  <c r="Y158" i="57"/>
  <c r="X158" i="57"/>
  <c r="W158" i="57"/>
  <c r="V158" i="57"/>
  <c r="U158" i="57"/>
  <c r="T158" i="57"/>
  <c r="S158" i="57"/>
  <c r="R158" i="57"/>
  <c r="Q158" i="57"/>
  <c r="P158" i="57"/>
  <c r="O158" i="57"/>
  <c r="N158" i="57"/>
  <c r="M158" i="57"/>
  <c r="L158" i="57"/>
  <c r="K158" i="57"/>
  <c r="J158" i="57"/>
  <c r="I158" i="57"/>
  <c r="H158" i="57"/>
  <c r="G158" i="57"/>
  <c r="F158" i="57"/>
  <c r="BC152" i="57"/>
  <c r="BB152" i="57"/>
  <c r="BB140" i="57" s="1"/>
  <c r="BA152" i="57"/>
  <c r="BA140" i="57" s="1"/>
  <c r="AZ152" i="57"/>
  <c r="AZ140" i="57" s="1"/>
  <c r="AY152" i="57"/>
  <c r="AX152" i="57"/>
  <c r="AW152" i="57"/>
  <c r="AW140" i="57" s="1"/>
  <c r="AV152" i="57"/>
  <c r="AU152" i="57"/>
  <c r="AU140" i="57" s="1"/>
  <c r="AT152" i="57"/>
  <c r="AT140" i="57" s="1"/>
  <c r="AS152" i="57"/>
  <c r="AS140" i="57" s="1"/>
  <c r="AR152" i="57"/>
  <c r="AR140" i="57" s="1"/>
  <c r="AQ152" i="57"/>
  <c r="AQ140" i="57" s="1"/>
  <c r="AP152" i="57"/>
  <c r="AP140" i="57" s="1"/>
  <c r="AO152" i="57"/>
  <c r="AO140" i="57" s="1"/>
  <c r="AN152" i="57"/>
  <c r="AN140" i="57" s="1"/>
  <c r="AM152" i="57"/>
  <c r="AM140" i="57" s="1"/>
  <c r="AL152" i="57"/>
  <c r="AL140" i="57" s="1"/>
  <c r="AK152" i="57"/>
  <c r="AK140" i="57" s="1"/>
  <c r="AJ152" i="57"/>
  <c r="AJ140" i="57" s="1"/>
  <c r="AI152" i="57"/>
  <c r="AI140" i="57" s="1"/>
  <c r="AH152" i="57"/>
  <c r="AH140" i="57" s="1"/>
  <c r="AG152" i="57"/>
  <c r="AG140" i="57" s="1"/>
  <c r="AF152" i="57"/>
  <c r="AF140" i="57" s="1"/>
  <c r="AE152" i="57"/>
  <c r="AE140" i="57" s="1"/>
  <c r="AD152" i="57"/>
  <c r="AC152" i="57"/>
  <c r="AC140" i="57" s="1"/>
  <c r="AB152" i="57"/>
  <c r="AB140" i="57" s="1"/>
  <c r="AA152" i="57"/>
  <c r="AA140" i="57" s="1"/>
  <c r="Z152" i="57"/>
  <c r="Y152" i="57"/>
  <c r="Y140" i="57" s="1"/>
  <c r="X152" i="57"/>
  <c r="X140" i="57" s="1"/>
  <c r="W152" i="57"/>
  <c r="W140" i="57" s="1"/>
  <c r="V152" i="57"/>
  <c r="U152" i="57"/>
  <c r="U140" i="57" s="1"/>
  <c r="T152" i="57"/>
  <c r="T140" i="57" s="1"/>
  <c r="S152" i="57"/>
  <c r="S140" i="57" s="1"/>
  <c r="R152" i="57"/>
  <c r="R140" i="57" s="1"/>
  <c r="Q152" i="57"/>
  <c r="Q140" i="57" s="1"/>
  <c r="P152" i="57"/>
  <c r="P140" i="57" s="1"/>
  <c r="O152" i="57"/>
  <c r="O140" i="57" s="1"/>
  <c r="N152" i="57"/>
  <c r="N140" i="57" s="1"/>
  <c r="M152" i="57"/>
  <c r="M140" i="57" s="1"/>
  <c r="L152" i="57"/>
  <c r="L140" i="57" s="1"/>
  <c r="K152" i="57"/>
  <c r="J152" i="57"/>
  <c r="J140" i="57" s="1"/>
  <c r="I152" i="57"/>
  <c r="I140" i="57" s="1"/>
  <c r="H152" i="57"/>
  <c r="G152" i="57"/>
  <c r="G140" i="57" s="1"/>
  <c r="F152" i="57"/>
  <c r="F140" i="57" s="1"/>
  <c r="BC150" i="57"/>
  <c r="BC139" i="57" s="1"/>
  <c r="BB150" i="57"/>
  <c r="BB139" i="57" s="1"/>
  <c r="BA150" i="57"/>
  <c r="BA139" i="57" s="1"/>
  <c r="AZ150" i="57"/>
  <c r="AZ139" i="57" s="1"/>
  <c r="AY150" i="57"/>
  <c r="AY139" i="57" s="1"/>
  <c r="AX150" i="57"/>
  <c r="AX139" i="57" s="1"/>
  <c r="AW150" i="57"/>
  <c r="AW139" i="57" s="1"/>
  <c r="AV150" i="57"/>
  <c r="AV139" i="57" s="1"/>
  <c r="AU150" i="57"/>
  <c r="AU139" i="57" s="1"/>
  <c r="AT150" i="57"/>
  <c r="AT139" i="57" s="1"/>
  <c r="AS150" i="57"/>
  <c r="AS139" i="57" s="1"/>
  <c r="AR150" i="57"/>
  <c r="AQ150" i="57"/>
  <c r="AQ139" i="57" s="1"/>
  <c r="AP150" i="57"/>
  <c r="AP139" i="57" s="1"/>
  <c r="AO150" i="57"/>
  <c r="AO139" i="57" s="1"/>
  <c r="AN150" i="57"/>
  <c r="AN139" i="57" s="1"/>
  <c r="AM150" i="57"/>
  <c r="AM139" i="57" s="1"/>
  <c r="AL150" i="57"/>
  <c r="AL139" i="57" s="1"/>
  <c r="AK150" i="57"/>
  <c r="AK139" i="57" s="1"/>
  <c r="AJ150" i="57"/>
  <c r="AI150" i="57"/>
  <c r="AH150" i="57"/>
  <c r="AH139" i="57" s="1"/>
  <c r="AG150" i="57"/>
  <c r="AG139" i="57" s="1"/>
  <c r="AF150" i="57"/>
  <c r="AF139" i="57" s="1"/>
  <c r="AE150" i="57"/>
  <c r="AE139" i="57" s="1"/>
  <c r="AD150" i="57"/>
  <c r="AD139" i="57" s="1"/>
  <c r="AC150" i="57"/>
  <c r="AB150" i="57"/>
  <c r="AA150" i="57"/>
  <c r="AA139" i="57" s="1"/>
  <c r="Z150" i="57"/>
  <c r="Z139" i="57" s="1"/>
  <c r="Y150" i="57"/>
  <c r="Y139" i="57" s="1"/>
  <c r="X150" i="57"/>
  <c r="X139" i="57" s="1"/>
  <c r="W150" i="57"/>
  <c r="W139" i="57" s="1"/>
  <c r="V150" i="57"/>
  <c r="V139" i="57" s="1"/>
  <c r="U150" i="57"/>
  <c r="U139" i="57" s="1"/>
  <c r="T150" i="57"/>
  <c r="T139" i="57" s="1"/>
  <c r="S150" i="57"/>
  <c r="S139" i="57" s="1"/>
  <c r="R150" i="57"/>
  <c r="R139" i="57" s="1"/>
  <c r="Q150" i="57"/>
  <c r="Q139" i="57" s="1"/>
  <c r="P150" i="57"/>
  <c r="P139" i="57" s="1"/>
  <c r="O150" i="57"/>
  <c r="O139" i="57" s="1"/>
  <c r="N150" i="57"/>
  <c r="N139" i="57" s="1"/>
  <c r="M150" i="57"/>
  <c r="M139" i="57" s="1"/>
  <c r="L150" i="57"/>
  <c r="L139" i="57" s="1"/>
  <c r="K150" i="57"/>
  <c r="K139" i="57" s="1"/>
  <c r="J150" i="57"/>
  <c r="J139" i="57" s="1"/>
  <c r="I150" i="57"/>
  <c r="H150" i="57"/>
  <c r="H139" i="57" s="1"/>
  <c r="G150" i="57"/>
  <c r="G139" i="57" s="1"/>
  <c r="F150" i="57"/>
  <c r="F139" i="57" s="1"/>
  <c r="F130" i="57"/>
  <c r="D129" i="57"/>
  <c r="D128" i="57"/>
  <c r="D127" i="57"/>
  <c r="D126" i="57"/>
  <c r="D125" i="57"/>
  <c r="D124" i="57"/>
  <c r="D123" i="57"/>
  <c r="D122" i="57"/>
  <c r="D121" i="57"/>
  <c r="D120" i="57"/>
  <c r="D119" i="57"/>
  <c r="D118" i="57"/>
  <c r="D117" i="57"/>
  <c r="D116" i="57"/>
  <c r="D115" i="57"/>
  <c r="D114" i="57"/>
  <c r="D113" i="57"/>
  <c r="D112" i="57"/>
  <c r="D111" i="57"/>
  <c r="D110" i="57"/>
  <c r="D109" i="57"/>
  <c r="D108" i="57"/>
  <c r="D107" i="57"/>
  <c r="D106" i="57"/>
  <c r="D105" i="57"/>
  <c r="D104" i="57"/>
  <c r="D103" i="57"/>
  <c r="D102" i="57"/>
  <c r="D101" i="57"/>
  <c r="D100" i="57"/>
  <c r="D99" i="57"/>
  <c r="D98" i="57"/>
  <c r="D97" i="57"/>
  <c r="D96" i="57"/>
  <c r="D95" i="57"/>
  <c r="D94" i="57"/>
  <c r="D93" i="57"/>
  <c r="D92" i="57"/>
  <c r="D91" i="57"/>
  <c r="D90" i="57"/>
  <c r="D89" i="57"/>
  <c r="D88" i="57"/>
  <c r="D87" i="57"/>
  <c r="D86" i="57"/>
  <c r="D85" i="57"/>
  <c r="BC84" i="57"/>
  <c r="D84" i="57"/>
  <c r="BC83" i="57"/>
  <c r="BB83" i="57"/>
  <c r="D83" i="57"/>
  <c r="BC82" i="57"/>
  <c r="BB82" i="57"/>
  <c r="BA82" i="57"/>
  <c r="D82" i="57"/>
  <c r="BC81" i="57"/>
  <c r="BC130" i="57" s="1"/>
  <c r="BB81" i="57"/>
  <c r="BB130" i="57" s="1"/>
  <c r="BA81" i="57"/>
  <c r="AZ81" i="57"/>
  <c r="AZ130" i="57" s="1"/>
  <c r="D81" i="57"/>
  <c r="AP78" i="57"/>
  <c r="S78" i="57"/>
  <c r="BC76" i="57"/>
  <c r="BB76" i="57"/>
  <c r="BA76" i="57"/>
  <c r="AZ76" i="57"/>
  <c r="AY76" i="57"/>
  <c r="AX76" i="57"/>
  <c r="AW76" i="57"/>
  <c r="AV76" i="57"/>
  <c r="AU76" i="57"/>
  <c r="AT76" i="57"/>
  <c r="AS76" i="57"/>
  <c r="AR76" i="57"/>
  <c r="AQ76" i="57"/>
  <c r="AP76" i="57"/>
  <c r="AO76" i="57"/>
  <c r="AN76" i="57"/>
  <c r="AM76" i="57"/>
  <c r="AL76" i="57"/>
  <c r="AK76" i="57"/>
  <c r="AJ76" i="57"/>
  <c r="AI76" i="57"/>
  <c r="AH76" i="57"/>
  <c r="AG76" i="57"/>
  <c r="AF76" i="57"/>
  <c r="AE76" i="57"/>
  <c r="AD76" i="57"/>
  <c r="AC76" i="57"/>
  <c r="AC77" i="57" s="1"/>
  <c r="AB76" i="57"/>
  <c r="AA76" i="57"/>
  <c r="Z76" i="57"/>
  <c r="Y76" i="57"/>
  <c r="X76" i="57"/>
  <c r="W76" i="57"/>
  <c r="V76" i="57"/>
  <c r="U76" i="57"/>
  <c r="T76" i="57"/>
  <c r="S76" i="57"/>
  <c r="R76" i="57"/>
  <c r="Q76" i="57"/>
  <c r="P76" i="57"/>
  <c r="O76" i="57"/>
  <c r="N76" i="57"/>
  <c r="M76" i="57"/>
  <c r="L76" i="57"/>
  <c r="K76" i="57"/>
  <c r="J76" i="57"/>
  <c r="I76" i="57"/>
  <c r="H76" i="57"/>
  <c r="G76" i="57"/>
  <c r="F76" i="57"/>
  <c r="BC62" i="57"/>
  <c r="BB62" i="57"/>
  <c r="BA62" i="57"/>
  <c r="AZ62" i="57"/>
  <c r="AY62" i="57"/>
  <c r="AX62" i="57"/>
  <c r="AW62" i="57"/>
  <c r="AV62" i="57"/>
  <c r="AU62" i="57"/>
  <c r="AT62" i="57"/>
  <c r="AS62" i="57"/>
  <c r="AR62" i="57"/>
  <c r="AQ62" i="57"/>
  <c r="AP62" i="57"/>
  <c r="AO62" i="57"/>
  <c r="AN62" i="57"/>
  <c r="AM62" i="57"/>
  <c r="AL62" i="57"/>
  <c r="AK62" i="57"/>
  <c r="AJ62" i="57"/>
  <c r="AI62" i="57"/>
  <c r="AH62" i="57"/>
  <c r="AH77" i="57" s="1"/>
  <c r="AG62" i="57"/>
  <c r="AF62" i="57"/>
  <c r="AE62" i="57"/>
  <c r="AD62" i="57"/>
  <c r="AC62" i="57"/>
  <c r="AB62" i="57"/>
  <c r="AA62" i="57"/>
  <c r="Z62" i="57"/>
  <c r="Y62" i="57"/>
  <c r="X62" i="57"/>
  <c r="W62" i="57"/>
  <c r="V62" i="57"/>
  <c r="U62" i="57"/>
  <c r="T62" i="57"/>
  <c r="S62" i="57"/>
  <c r="R62" i="57"/>
  <c r="Q62" i="57"/>
  <c r="P62" i="57"/>
  <c r="O62" i="57"/>
  <c r="N62" i="57"/>
  <c r="M62" i="57"/>
  <c r="L62" i="57"/>
  <c r="K62" i="57"/>
  <c r="J62" i="57"/>
  <c r="I62" i="57"/>
  <c r="D28" i="57" s="1"/>
  <c r="H62" i="57"/>
  <c r="G62" i="57"/>
  <c r="F62" i="57"/>
  <c r="A28" i="57" s="1"/>
  <c r="C34" i="57"/>
  <c r="BC159" i="56"/>
  <c r="BB159" i="56"/>
  <c r="BA159" i="56"/>
  <c r="AZ159" i="56"/>
  <c r="AY159" i="56"/>
  <c r="AX159" i="56"/>
  <c r="AW159" i="56"/>
  <c r="AV159" i="56"/>
  <c r="AU159" i="56"/>
  <c r="AT159" i="56"/>
  <c r="AS159" i="56"/>
  <c r="AR159" i="56"/>
  <c r="AQ159" i="56"/>
  <c r="AP159" i="56"/>
  <c r="AO159" i="56"/>
  <c r="AN159" i="56"/>
  <c r="AM159" i="56"/>
  <c r="AL159" i="56"/>
  <c r="AK159" i="56"/>
  <c r="AJ159" i="56"/>
  <c r="AI159" i="56"/>
  <c r="AH159" i="56"/>
  <c r="AG159" i="56"/>
  <c r="AF159" i="56"/>
  <c r="AE159" i="56"/>
  <c r="AD159" i="56"/>
  <c r="AC159" i="56"/>
  <c r="AB159" i="56"/>
  <c r="AA159" i="56"/>
  <c r="Z159" i="56"/>
  <c r="Y159" i="56"/>
  <c r="X159" i="56"/>
  <c r="W159" i="56"/>
  <c r="V159" i="56"/>
  <c r="U159" i="56"/>
  <c r="T159" i="56"/>
  <c r="S159" i="56"/>
  <c r="R159" i="56"/>
  <c r="Q159" i="56"/>
  <c r="P159" i="56"/>
  <c r="O159" i="56"/>
  <c r="N159" i="56"/>
  <c r="M159" i="56"/>
  <c r="L159" i="56"/>
  <c r="K159" i="56"/>
  <c r="J159" i="56"/>
  <c r="I159" i="56"/>
  <c r="H159" i="56"/>
  <c r="G159" i="56"/>
  <c r="F159" i="56"/>
  <c r="BC158" i="56"/>
  <c r="BB158" i="56"/>
  <c r="BA158" i="56"/>
  <c r="AZ158" i="56"/>
  <c r="AY158" i="56"/>
  <c r="AX158" i="56"/>
  <c r="AW158" i="56"/>
  <c r="AV158" i="56"/>
  <c r="AU158" i="56"/>
  <c r="AT158" i="56"/>
  <c r="AS158" i="56"/>
  <c r="AR158" i="56"/>
  <c r="AQ158" i="56"/>
  <c r="AP158" i="56"/>
  <c r="AO158" i="56"/>
  <c r="AN158" i="56"/>
  <c r="AM158" i="56"/>
  <c r="AL158" i="56"/>
  <c r="AK158" i="56"/>
  <c r="AJ158" i="56"/>
  <c r="AI158" i="56"/>
  <c r="AH158" i="56"/>
  <c r="AG158" i="56"/>
  <c r="AF158" i="56"/>
  <c r="AE158" i="56"/>
  <c r="AD158" i="56"/>
  <c r="AC158" i="56"/>
  <c r="AB158" i="56"/>
  <c r="AA158" i="56"/>
  <c r="Z158" i="56"/>
  <c r="Y158" i="56"/>
  <c r="X158" i="56"/>
  <c r="W158" i="56"/>
  <c r="V158" i="56"/>
  <c r="U158" i="56"/>
  <c r="T158" i="56"/>
  <c r="S158" i="56"/>
  <c r="R158" i="56"/>
  <c r="Q158" i="56"/>
  <c r="P158" i="56"/>
  <c r="O158" i="56"/>
  <c r="N158" i="56"/>
  <c r="M158" i="56"/>
  <c r="L158" i="56"/>
  <c r="K158" i="56"/>
  <c r="J158" i="56"/>
  <c r="I158" i="56"/>
  <c r="H158" i="56"/>
  <c r="G158" i="56"/>
  <c r="F158" i="56"/>
  <c r="BC152" i="56"/>
  <c r="BC140" i="56" s="1"/>
  <c r="BB152" i="56"/>
  <c r="BB140" i="56" s="1"/>
  <c r="BA152" i="56"/>
  <c r="AZ152" i="56"/>
  <c r="AZ140" i="56" s="1"/>
  <c r="AY152" i="56"/>
  <c r="AY140" i="56" s="1"/>
  <c r="AX152" i="56"/>
  <c r="AX140" i="56" s="1"/>
  <c r="AW152" i="56"/>
  <c r="AW140" i="56" s="1"/>
  <c r="AV152" i="56"/>
  <c r="AV140" i="56" s="1"/>
  <c r="AU152" i="56"/>
  <c r="AU140" i="56" s="1"/>
  <c r="AT152" i="56"/>
  <c r="AT140" i="56" s="1"/>
  <c r="AS152" i="56"/>
  <c r="AR152" i="56"/>
  <c r="AR140" i="56" s="1"/>
  <c r="AQ152" i="56"/>
  <c r="AQ140" i="56" s="1"/>
  <c r="AP152" i="56"/>
  <c r="AP140" i="56" s="1"/>
  <c r="AO152" i="56"/>
  <c r="AO140" i="56" s="1"/>
  <c r="AN152" i="56"/>
  <c r="AN140" i="56" s="1"/>
  <c r="AM152" i="56"/>
  <c r="AM140" i="56" s="1"/>
  <c r="AL152" i="56"/>
  <c r="AL140" i="56" s="1"/>
  <c r="AK152" i="56"/>
  <c r="AJ152" i="56"/>
  <c r="AJ140" i="56" s="1"/>
  <c r="AI152" i="56"/>
  <c r="AI140" i="56" s="1"/>
  <c r="AH152" i="56"/>
  <c r="AH140" i="56" s="1"/>
  <c r="AG152" i="56"/>
  <c r="AG140" i="56" s="1"/>
  <c r="AF152" i="56"/>
  <c r="AF140" i="56" s="1"/>
  <c r="AE152" i="56"/>
  <c r="AE140" i="56" s="1"/>
  <c r="AD152" i="56"/>
  <c r="AD140" i="56" s="1"/>
  <c r="AC152" i="56"/>
  <c r="AB152" i="56"/>
  <c r="AB140" i="56" s="1"/>
  <c r="AA152" i="56"/>
  <c r="AA140" i="56" s="1"/>
  <c r="Z152" i="56"/>
  <c r="Z140" i="56" s="1"/>
  <c r="Y152" i="56"/>
  <c r="Y140" i="56" s="1"/>
  <c r="X152" i="56"/>
  <c r="X140" i="56" s="1"/>
  <c r="W152" i="56"/>
  <c r="W140" i="56" s="1"/>
  <c r="V152" i="56"/>
  <c r="V140" i="56" s="1"/>
  <c r="U152" i="56"/>
  <c r="T152" i="56"/>
  <c r="T140" i="56" s="1"/>
  <c r="S152" i="56"/>
  <c r="S140" i="56" s="1"/>
  <c r="R152" i="56"/>
  <c r="Q152" i="56"/>
  <c r="Q140" i="56" s="1"/>
  <c r="P152" i="56"/>
  <c r="P140" i="56" s="1"/>
  <c r="O152" i="56"/>
  <c r="O140" i="56" s="1"/>
  <c r="N152" i="56"/>
  <c r="N140" i="56" s="1"/>
  <c r="M152" i="56"/>
  <c r="L152" i="56"/>
  <c r="L140" i="56" s="1"/>
  <c r="K152" i="56"/>
  <c r="K140" i="56" s="1"/>
  <c r="J152" i="56"/>
  <c r="J140" i="56" s="1"/>
  <c r="I152" i="56"/>
  <c r="I140" i="56" s="1"/>
  <c r="H152" i="56"/>
  <c r="H140" i="56" s="1"/>
  <c r="G152" i="56"/>
  <c r="G140" i="56" s="1"/>
  <c r="F152" i="56"/>
  <c r="BC150" i="56"/>
  <c r="BB150" i="56"/>
  <c r="BB139" i="56" s="1"/>
  <c r="BA150" i="56"/>
  <c r="AZ150" i="56"/>
  <c r="AZ139" i="56" s="1"/>
  <c r="AY150" i="56"/>
  <c r="AY139" i="56" s="1"/>
  <c r="AX150" i="56"/>
  <c r="AX139" i="56" s="1"/>
  <c r="AW150" i="56"/>
  <c r="AW139" i="56" s="1"/>
  <c r="AV150" i="56"/>
  <c r="AV139" i="56" s="1"/>
  <c r="AU150" i="56"/>
  <c r="AT150" i="56"/>
  <c r="AT139" i="56" s="1"/>
  <c r="AS150" i="56"/>
  <c r="AS139" i="56" s="1"/>
  <c r="AR150" i="56"/>
  <c r="AQ150" i="56"/>
  <c r="AQ139" i="56" s="1"/>
  <c r="AP150" i="56"/>
  <c r="AP139" i="56" s="1"/>
  <c r="AO150" i="56"/>
  <c r="AO139" i="56" s="1"/>
  <c r="AN150" i="56"/>
  <c r="AN139" i="56" s="1"/>
  <c r="AM150" i="56"/>
  <c r="AL150" i="56"/>
  <c r="AL139" i="56" s="1"/>
  <c r="AK150" i="56"/>
  <c r="AK139" i="56" s="1"/>
  <c r="AJ150" i="56"/>
  <c r="AJ139" i="56" s="1"/>
  <c r="AI150" i="56"/>
  <c r="AI139" i="56" s="1"/>
  <c r="AH150" i="56"/>
  <c r="AH139" i="56" s="1"/>
  <c r="AG150" i="56"/>
  <c r="AG139" i="56" s="1"/>
  <c r="AF150" i="56"/>
  <c r="AE150" i="56"/>
  <c r="AD150" i="56"/>
  <c r="AD139" i="56" s="1"/>
  <c r="AC150" i="56"/>
  <c r="AC139" i="56" s="1"/>
  <c r="AB150" i="56"/>
  <c r="AB139" i="56" s="1"/>
  <c r="AA150" i="56"/>
  <c r="AA139" i="56" s="1"/>
  <c r="Z150" i="56"/>
  <c r="Z139" i="56" s="1"/>
  <c r="Y150" i="56"/>
  <c r="Y139" i="56" s="1"/>
  <c r="X150" i="56"/>
  <c r="X139" i="56" s="1"/>
  <c r="W150" i="56"/>
  <c r="V150" i="56"/>
  <c r="V139" i="56" s="1"/>
  <c r="U150" i="56"/>
  <c r="U139" i="56" s="1"/>
  <c r="T150" i="56"/>
  <c r="T139" i="56" s="1"/>
  <c r="S150" i="56"/>
  <c r="S139" i="56" s="1"/>
  <c r="R150" i="56"/>
  <c r="R139" i="56" s="1"/>
  <c r="Q150" i="56"/>
  <c r="Q139" i="56" s="1"/>
  <c r="P150" i="56"/>
  <c r="P139" i="56" s="1"/>
  <c r="O150" i="56"/>
  <c r="N150" i="56"/>
  <c r="N139" i="56" s="1"/>
  <c r="M150" i="56"/>
  <c r="L150" i="56"/>
  <c r="L139" i="56" s="1"/>
  <c r="K150" i="56"/>
  <c r="K139" i="56" s="1"/>
  <c r="J150" i="56"/>
  <c r="J139" i="56" s="1"/>
  <c r="I150" i="56"/>
  <c r="I139" i="56" s="1"/>
  <c r="H150" i="56"/>
  <c r="H139" i="56" s="1"/>
  <c r="G150" i="56"/>
  <c r="F150" i="56"/>
  <c r="F130" i="56"/>
  <c r="D129" i="56"/>
  <c r="D128" i="56"/>
  <c r="D127" i="56"/>
  <c r="D126" i="56"/>
  <c r="D125" i="56"/>
  <c r="D124" i="56"/>
  <c r="D123" i="56"/>
  <c r="D122" i="56"/>
  <c r="D121" i="56"/>
  <c r="D120" i="56"/>
  <c r="D119" i="56"/>
  <c r="D118" i="56"/>
  <c r="D117" i="56"/>
  <c r="D116" i="56"/>
  <c r="D115" i="56"/>
  <c r="D114" i="56"/>
  <c r="D113" i="56"/>
  <c r="D112" i="56"/>
  <c r="D111" i="56"/>
  <c r="D110" i="56"/>
  <c r="D109" i="56"/>
  <c r="D108" i="56"/>
  <c r="D107" i="56"/>
  <c r="D106" i="56"/>
  <c r="D105" i="56"/>
  <c r="D104" i="56"/>
  <c r="D103" i="56"/>
  <c r="D102" i="56"/>
  <c r="D101" i="56"/>
  <c r="D100" i="56"/>
  <c r="D99" i="56"/>
  <c r="D98" i="56"/>
  <c r="D97" i="56"/>
  <c r="D96" i="56"/>
  <c r="D95" i="56"/>
  <c r="D94" i="56"/>
  <c r="D93" i="56"/>
  <c r="D92" i="56"/>
  <c r="D91" i="56"/>
  <c r="D90" i="56"/>
  <c r="D89" i="56"/>
  <c r="D88" i="56"/>
  <c r="D87" i="56"/>
  <c r="D86" i="56"/>
  <c r="D85" i="56"/>
  <c r="BC84" i="56"/>
  <c r="D84" i="56"/>
  <c r="BC83" i="56"/>
  <c r="BB83" i="56"/>
  <c r="D83" i="56"/>
  <c r="BC82" i="56"/>
  <c r="BB82" i="56"/>
  <c r="BA82" i="56"/>
  <c r="D82" i="56"/>
  <c r="BC81" i="56"/>
  <c r="BC130" i="56" s="1"/>
  <c r="BB81" i="56"/>
  <c r="BA81" i="56"/>
  <c r="AZ81" i="56"/>
  <c r="AZ130" i="56" s="1"/>
  <c r="D81" i="56"/>
  <c r="AN78" i="56"/>
  <c r="BC76" i="56"/>
  <c r="BB76" i="56"/>
  <c r="BA76" i="56"/>
  <c r="AZ76" i="56"/>
  <c r="AY76" i="56"/>
  <c r="AX76" i="56"/>
  <c r="AW76" i="56"/>
  <c r="AV76" i="56"/>
  <c r="AU76" i="56"/>
  <c r="AT76" i="56"/>
  <c r="AS76" i="56"/>
  <c r="AR76" i="56"/>
  <c r="AQ76" i="56"/>
  <c r="AP76" i="56"/>
  <c r="AO76" i="56"/>
  <c r="AN76" i="56"/>
  <c r="AM76" i="56"/>
  <c r="AL76" i="56"/>
  <c r="AK76" i="56"/>
  <c r="AJ76" i="56"/>
  <c r="AI76" i="56"/>
  <c r="AH76" i="56"/>
  <c r="AG76" i="56"/>
  <c r="AF76" i="56"/>
  <c r="AE76" i="56"/>
  <c r="AD76" i="56"/>
  <c r="AC76" i="56"/>
  <c r="AB76" i="56"/>
  <c r="AA76" i="56"/>
  <c r="Z76" i="56"/>
  <c r="Y76" i="56"/>
  <c r="X76" i="56"/>
  <c r="W76" i="56"/>
  <c r="V76" i="56"/>
  <c r="U76" i="56"/>
  <c r="T76" i="56"/>
  <c r="S76" i="56"/>
  <c r="R76" i="56"/>
  <c r="Q76" i="56"/>
  <c r="P76" i="56"/>
  <c r="O76" i="56"/>
  <c r="N76" i="56"/>
  <c r="M76" i="56"/>
  <c r="L76" i="56"/>
  <c r="K76" i="56"/>
  <c r="J76" i="56"/>
  <c r="I76" i="56"/>
  <c r="H76" i="56"/>
  <c r="G76" i="56"/>
  <c r="F76" i="56"/>
  <c r="BC62" i="56"/>
  <c r="BB62" i="56"/>
  <c r="BA62" i="56"/>
  <c r="AZ62" i="56"/>
  <c r="AY62" i="56"/>
  <c r="AX62" i="56"/>
  <c r="AW62" i="56"/>
  <c r="AV62" i="56"/>
  <c r="AU62" i="56"/>
  <c r="AT62" i="56"/>
  <c r="AS62" i="56"/>
  <c r="AR62" i="56"/>
  <c r="AQ62" i="56"/>
  <c r="AP62" i="56"/>
  <c r="AO62" i="56"/>
  <c r="AN62" i="56"/>
  <c r="AM62" i="56"/>
  <c r="AL62" i="56"/>
  <c r="AK62" i="56"/>
  <c r="AJ62" i="56"/>
  <c r="AI62" i="56"/>
  <c r="AH62" i="56"/>
  <c r="AG62" i="56"/>
  <c r="AF62" i="56"/>
  <c r="AE62" i="56"/>
  <c r="AD62" i="56"/>
  <c r="AC62" i="56"/>
  <c r="AB62" i="56"/>
  <c r="AA62" i="56"/>
  <c r="Z62" i="56"/>
  <c r="Y62" i="56"/>
  <c r="X62" i="56"/>
  <c r="W62" i="56"/>
  <c r="V62" i="56"/>
  <c r="U62" i="56"/>
  <c r="T62" i="56"/>
  <c r="S62" i="56"/>
  <c r="R62" i="56"/>
  <c r="Q62" i="56"/>
  <c r="P62" i="56"/>
  <c r="O62" i="56"/>
  <c r="N62" i="56"/>
  <c r="M62" i="56"/>
  <c r="L62" i="56"/>
  <c r="K62" i="56"/>
  <c r="J62" i="56"/>
  <c r="I62" i="56"/>
  <c r="D28" i="56" s="1"/>
  <c r="H62" i="56"/>
  <c r="G62" i="56"/>
  <c r="F62" i="56"/>
  <c r="A28" i="56" s="1"/>
  <c r="C34" i="56"/>
  <c r="BC159" i="55"/>
  <c r="BB159" i="55"/>
  <c r="BA159" i="55"/>
  <c r="AZ159" i="55"/>
  <c r="AY159" i="55"/>
  <c r="AX159" i="55"/>
  <c r="AW159" i="55"/>
  <c r="AV159" i="55"/>
  <c r="AU159" i="55"/>
  <c r="AT159" i="55"/>
  <c r="AS159" i="55"/>
  <c r="AR159" i="55"/>
  <c r="AQ159" i="55"/>
  <c r="AP159" i="55"/>
  <c r="AO159" i="55"/>
  <c r="AN159" i="55"/>
  <c r="AM159" i="55"/>
  <c r="AL159" i="55"/>
  <c r="AK159" i="55"/>
  <c r="AJ159" i="55"/>
  <c r="AI159" i="55"/>
  <c r="AH159" i="55"/>
  <c r="AG159" i="55"/>
  <c r="AF159" i="55"/>
  <c r="AE159" i="55"/>
  <c r="AD159" i="55"/>
  <c r="AC159" i="55"/>
  <c r="AB159" i="55"/>
  <c r="AA159" i="55"/>
  <c r="Z159" i="55"/>
  <c r="Y159" i="55"/>
  <c r="X159" i="55"/>
  <c r="W159" i="55"/>
  <c r="V159" i="55"/>
  <c r="U159" i="55"/>
  <c r="T159" i="55"/>
  <c r="S159" i="55"/>
  <c r="R159" i="55"/>
  <c r="Q159" i="55"/>
  <c r="P159" i="55"/>
  <c r="O159" i="55"/>
  <c r="N159" i="55"/>
  <c r="M159" i="55"/>
  <c r="L159" i="55"/>
  <c r="K159" i="55"/>
  <c r="J159" i="55"/>
  <c r="I159" i="55"/>
  <c r="H159" i="55"/>
  <c r="G159" i="55"/>
  <c r="F159" i="55"/>
  <c r="BC158" i="55"/>
  <c r="BB158" i="55"/>
  <c r="BA158" i="55"/>
  <c r="AZ158" i="55"/>
  <c r="AY158" i="55"/>
  <c r="AX158" i="55"/>
  <c r="AW158" i="55"/>
  <c r="AV158" i="55"/>
  <c r="AU158" i="55"/>
  <c r="AT158" i="55"/>
  <c r="AS158" i="55"/>
  <c r="AR158" i="55"/>
  <c r="AQ158" i="55"/>
  <c r="AP158" i="55"/>
  <c r="AO158" i="55"/>
  <c r="AN158" i="55"/>
  <c r="AM158" i="55"/>
  <c r="AL158" i="55"/>
  <c r="AK158" i="55"/>
  <c r="AJ158" i="55"/>
  <c r="AI158" i="55"/>
  <c r="AH158" i="55"/>
  <c r="AG158" i="55"/>
  <c r="AF158" i="55"/>
  <c r="AE158" i="55"/>
  <c r="AD158" i="55"/>
  <c r="AC158" i="55"/>
  <c r="AB158" i="55"/>
  <c r="AA158" i="55"/>
  <c r="Z158" i="55"/>
  <c r="Y158" i="55"/>
  <c r="X158" i="55"/>
  <c r="W158" i="55"/>
  <c r="V158" i="55"/>
  <c r="U158" i="55"/>
  <c r="T158" i="55"/>
  <c r="S158" i="55"/>
  <c r="R158" i="55"/>
  <c r="Q158" i="55"/>
  <c r="P158" i="55"/>
  <c r="O158" i="55"/>
  <c r="N158" i="55"/>
  <c r="M158" i="55"/>
  <c r="L158" i="55"/>
  <c r="K158" i="55"/>
  <c r="J158" i="55"/>
  <c r="I158" i="55"/>
  <c r="H158" i="55"/>
  <c r="G158" i="55"/>
  <c r="F158" i="55"/>
  <c r="BC152" i="55"/>
  <c r="BC140" i="55" s="1"/>
  <c r="BB152" i="55"/>
  <c r="BB140" i="55" s="1"/>
  <c r="BA152" i="55"/>
  <c r="BA140" i="55" s="1"/>
  <c r="AZ152" i="55"/>
  <c r="AZ140" i="55" s="1"/>
  <c r="AY152" i="55"/>
  <c r="AY140" i="55" s="1"/>
  <c r="AX152" i="55"/>
  <c r="AX140" i="55" s="1"/>
  <c r="AW152" i="55"/>
  <c r="AW140" i="55" s="1"/>
  <c r="AV152" i="55"/>
  <c r="AV140" i="55" s="1"/>
  <c r="AU152" i="55"/>
  <c r="AT152" i="55"/>
  <c r="AT140" i="55" s="1"/>
  <c r="AS152" i="55"/>
  <c r="AS140" i="55" s="1"/>
  <c r="AR152" i="55"/>
  <c r="AR140" i="55" s="1"/>
  <c r="AQ152" i="55"/>
  <c r="AQ140" i="55" s="1"/>
  <c r="AP152" i="55"/>
  <c r="AP140" i="55" s="1"/>
  <c r="AO152" i="55"/>
  <c r="AO140" i="55" s="1"/>
  <c r="AN152" i="55"/>
  <c r="AN140" i="55" s="1"/>
  <c r="AM152" i="55"/>
  <c r="AL152" i="55"/>
  <c r="AL140" i="55" s="1"/>
  <c r="AK152" i="55"/>
  <c r="AK140" i="55" s="1"/>
  <c r="AJ152" i="55"/>
  <c r="AJ140" i="55" s="1"/>
  <c r="AI152" i="55"/>
  <c r="AI140" i="55" s="1"/>
  <c r="AH152" i="55"/>
  <c r="AH140" i="55" s="1"/>
  <c r="AG152" i="55"/>
  <c r="AG140" i="55" s="1"/>
  <c r="AF152" i="55"/>
  <c r="AF140" i="55" s="1"/>
  <c r="AE152" i="55"/>
  <c r="AD152" i="55"/>
  <c r="AC152" i="55"/>
  <c r="AC140" i="55" s="1"/>
  <c r="AB152" i="55"/>
  <c r="AB140" i="55" s="1"/>
  <c r="AA152" i="55"/>
  <c r="AA140" i="55" s="1"/>
  <c r="Z152" i="55"/>
  <c r="Z140" i="55" s="1"/>
  <c r="Y152" i="55"/>
  <c r="Y140" i="55" s="1"/>
  <c r="X152" i="55"/>
  <c r="X140" i="55" s="1"/>
  <c r="W152" i="55"/>
  <c r="V152" i="55"/>
  <c r="V140" i="55" s="1"/>
  <c r="U152" i="55"/>
  <c r="U140" i="55" s="1"/>
  <c r="T152" i="55"/>
  <c r="T140" i="55" s="1"/>
  <c r="S152" i="55"/>
  <c r="S140" i="55" s="1"/>
  <c r="R152" i="55"/>
  <c r="R140" i="55" s="1"/>
  <c r="Q152" i="55"/>
  <c r="Q140" i="55" s="1"/>
  <c r="P152" i="55"/>
  <c r="P140" i="55" s="1"/>
  <c r="O152" i="55"/>
  <c r="N152" i="55"/>
  <c r="N140" i="55" s="1"/>
  <c r="M152" i="55"/>
  <c r="M140" i="55" s="1"/>
  <c r="L152" i="55"/>
  <c r="L140" i="55" s="1"/>
  <c r="K152" i="55"/>
  <c r="K140" i="55" s="1"/>
  <c r="J152" i="55"/>
  <c r="J140" i="55" s="1"/>
  <c r="I152" i="55"/>
  <c r="I140" i="55" s="1"/>
  <c r="H152" i="55"/>
  <c r="H140" i="55" s="1"/>
  <c r="G152" i="55"/>
  <c r="G140" i="55" s="1"/>
  <c r="F152" i="55"/>
  <c r="F140" i="55" s="1"/>
  <c r="BC150" i="55"/>
  <c r="BC139" i="55" s="1"/>
  <c r="BB150" i="55"/>
  <c r="BB139" i="55" s="1"/>
  <c r="BA150" i="55"/>
  <c r="BA139" i="55" s="1"/>
  <c r="AZ150" i="55"/>
  <c r="AZ139" i="55" s="1"/>
  <c r="AY150" i="55"/>
  <c r="AY139" i="55" s="1"/>
  <c r="AX150" i="55"/>
  <c r="AX139" i="55" s="1"/>
  <c r="AW150" i="55"/>
  <c r="AW139" i="55" s="1"/>
  <c r="AV150" i="55"/>
  <c r="AV139" i="55" s="1"/>
  <c r="AU150" i="55"/>
  <c r="AU139" i="55" s="1"/>
  <c r="AT150" i="55"/>
  <c r="AT139" i="55" s="1"/>
  <c r="AS150" i="55"/>
  <c r="AS139" i="55" s="1"/>
  <c r="AR150" i="55"/>
  <c r="AR139" i="55" s="1"/>
  <c r="AQ150" i="55"/>
  <c r="AQ139" i="55" s="1"/>
  <c r="AP150" i="55"/>
  <c r="AP139" i="55" s="1"/>
  <c r="AO150" i="55"/>
  <c r="AN150" i="55"/>
  <c r="AN139" i="55" s="1"/>
  <c r="AM150" i="55"/>
  <c r="AM139" i="55" s="1"/>
  <c r="AL150" i="55"/>
  <c r="AL139" i="55" s="1"/>
  <c r="AK150" i="55"/>
  <c r="AK139" i="55" s="1"/>
  <c r="AJ150" i="55"/>
  <c r="AJ139" i="55" s="1"/>
  <c r="AI150" i="55"/>
  <c r="AI139" i="55" s="1"/>
  <c r="AH150" i="55"/>
  <c r="AH139" i="55" s="1"/>
  <c r="AG150" i="55"/>
  <c r="AG139" i="55" s="1"/>
  <c r="AF150" i="55"/>
  <c r="AF139" i="55" s="1"/>
  <c r="AE150" i="55"/>
  <c r="AE139" i="55" s="1"/>
  <c r="AD150" i="55"/>
  <c r="AD139" i="55" s="1"/>
  <c r="AC150" i="55"/>
  <c r="AC139" i="55" s="1"/>
  <c r="AB150" i="55"/>
  <c r="AB139" i="55" s="1"/>
  <c r="AA150" i="55"/>
  <c r="AA139" i="55" s="1"/>
  <c r="Z150" i="55"/>
  <c r="Z139" i="55" s="1"/>
  <c r="Y150" i="55"/>
  <c r="X150" i="55"/>
  <c r="X139" i="55" s="1"/>
  <c r="W150" i="55"/>
  <c r="W139" i="55" s="1"/>
  <c r="V150" i="55"/>
  <c r="V139" i="55" s="1"/>
  <c r="U150" i="55"/>
  <c r="U139" i="55" s="1"/>
  <c r="T150" i="55"/>
  <c r="T139" i="55" s="1"/>
  <c r="S150" i="55"/>
  <c r="S139" i="55" s="1"/>
  <c r="R150" i="55"/>
  <c r="R139" i="55" s="1"/>
  <c r="Q150" i="55"/>
  <c r="P150" i="55"/>
  <c r="P139" i="55" s="1"/>
  <c r="O150" i="55"/>
  <c r="O139" i="55" s="1"/>
  <c r="N150" i="55"/>
  <c r="N139" i="55" s="1"/>
  <c r="M150" i="55"/>
  <c r="M139" i="55" s="1"/>
  <c r="L150" i="55"/>
  <c r="L139" i="55" s="1"/>
  <c r="K150" i="55"/>
  <c r="K139" i="55" s="1"/>
  <c r="J150" i="55"/>
  <c r="I150" i="55"/>
  <c r="H150" i="55"/>
  <c r="H139" i="55" s="1"/>
  <c r="G150" i="55"/>
  <c r="G139" i="55" s="1"/>
  <c r="F150" i="55"/>
  <c r="F139" i="55" s="1"/>
  <c r="F130" i="55"/>
  <c r="D129" i="55"/>
  <c r="D128" i="55"/>
  <c r="D127" i="55"/>
  <c r="D126" i="55"/>
  <c r="D125" i="55"/>
  <c r="D124" i="55"/>
  <c r="D123" i="55"/>
  <c r="D122" i="55"/>
  <c r="D121" i="55"/>
  <c r="D120" i="55"/>
  <c r="D119" i="55"/>
  <c r="D118" i="55"/>
  <c r="D117" i="55"/>
  <c r="D116" i="55"/>
  <c r="D115" i="55"/>
  <c r="D114" i="55"/>
  <c r="D113" i="55"/>
  <c r="D112" i="55"/>
  <c r="D111" i="55"/>
  <c r="D110" i="55"/>
  <c r="D109" i="55"/>
  <c r="D108" i="55"/>
  <c r="D107" i="55"/>
  <c r="D106" i="55"/>
  <c r="D105" i="55"/>
  <c r="D104" i="55"/>
  <c r="D103" i="55"/>
  <c r="D102" i="55"/>
  <c r="D101" i="55"/>
  <c r="D100" i="55"/>
  <c r="D99" i="55"/>
  <c r="D98" i="55"/>
  <c r="D97" i="55"/>
  <c r="D96" i="55"/>
  <c r="D95" i="55"/>
  <c r="D94" i="55"/>
  <c r="D93" i="55"/>
  <c r="D92" i="55"/>
  <c r="D91" i="55"/>
  <c r="D90" i="55"/>
  <c r="D89" i="55"/>
  <c r="D88" i="55"/>
  <c r="D87" i="55"/>
  <c r="D86" i="55"/>
  <c r="D85" i="55"/>
  <c r="BC84" i="55"/>
  <c r="D84" i="55"/>
  <c r="BC83" i="55"/>
  <c r="BB83" i="55"/>
  <c r="D83" i="55"/>
  <c r="BC82" i="55"/>
  <c r="BB82" i="55"/>
  <c r="BA82" i="55"/>
  <c r="D82" i="55"/>
  <c r="BC81" i="55"/>
  <c r="BC130" i="55" s="1"/>
  <c r="BB81" i="55"/>
  <c r="BB130" i="55" s="1"/>
  <c r="BA81" i="55"/>
  <c r="BA130" i="55" s="1"/>
  <c r="AZ81" i="55"/>
  <c r="D81" i="55"/>
  <c r="BC76" i="55"/>
  <c r="BB76" i="55"/>
  <c r="BA76" i="55"/>
  <c r="AZ76" i="55"/>
  <c r="AY76" i="55"/>
  <c r="AX76" i="55"/>
  <c r="AW76" i="55"/>
  <c r="AV76" i="55"/>
  <c r="AU76" i="55"/>
  <c r="AT76" i="55"/>
  <c r="AS76" i="55"/>
  <c r="AR76" i="55"/>
  <c r="AQ76" i="55"/>
  <c r="AP76" i="55"/>
  <c r="AO76" i="55"/>
  <c r="AN76" i="55"/>
  <c r="AM76" i="55"/>
  <c r="AL76" i="55"/>
  <c r="AK76" i="55"/>
  <c r="AJ76" i="55"/>
  <c r="AI76" i="55"/>
  <c r="AH76" i="55"/>
  <c r="AG76" i="55"/>
  <c r="AF76" i="55"/>
  <c r="AE76" i="55"/>
  <c r="AD76" i="55"/>
  <c r="AC76" i="55"/>
  <c r="AB76" i="55"/>
  <c r="AA76" i="55"/>
  <c r="Z76" i="55"/>
  <c r="Y76" i="55"/>
  <c r="X76" i="55"/>
  <c r="W76" i="55"/>
  <c r="V76" i="55"/>
  <c r="U76" i="55"/>
  <c r="T76" i="55"/>
  <c r="S76" i="55"/>
  <c r="R76" i="55"/>
  <c r="Q76" i="55"/>
  <c r="P76" i="55"/>
  <c r="O76" i="55"/>
  <c r="N76" i="55"/>
  <c r="M76" i="55"/>
  <c r="L76" i="55"/>
  <c r="K76" i="55"/>
  <c r="J76" i="55"/>
  <c r="I76" i="55"/>
  <c r="H76" i="55"/>
  <c r="G76" i="55"/>
  <c r="F76" i="55"/>
  <c r="BC62" i="55"/>
  <c r="BB62" i="55"/>
  <c r="BA62" i="55"/>
  <c r="AZ62" i="55"/>
  <c r="AY62" i="55"/>
  <c r="AX62" i="55"/>
  <c r="AW62" i="55"/>
  <c r="AV62" i="55"/>
  <c r="AU62" i="55"/>
  <c r="AT62" i="55"/>
  <c r="AS62" i="55"/>
  <c r="AR62" i="55"/>
  <c r="AQ62" i="55"/>
  <c r="AP62" i="55"/>
  <c r="AO62" i="55"/>
  <c r="AN62" i="55"/>
  <c r="AM62" i="55"/>
  <c r="AL62" i="55"/>
  <c r="AK62" i="55"/>
  <c r="AJ62" i="55"/>
  <c r="AI62" i="55"/>
  <c r="AH62" i="55"/>
  <c r="AG62" i="55"/>
  <c r="AF62" i="55"/>
  <c r="AE62" i="55"/>
  <c r="AD62" i="55"/>
  <c r="AC62" i="55"/>
  <c r="AB62" i="55"/>
  <c r="AA62" i="55"/>
  <c r="Z62" i="55"/>
  <c r="Y62" i="55"/>
  <c r="X62" i="55"/>
  <c r="W62" i="55"/>
  <c r="V62" i="55"/>
  <c r="U62" i="55"/>
  <c r="T62" i="55"/>
  <c r="S62" i="55"/>
  <c r="R62" i="55"/>
  <c r="Q62" i="55"/>
  <c r="P62" i="55"/>
  <c r="O62" i="55"/>
  <c r="N62" i="55"/>
  <c r="M62" i="55"/>
  <c r="L62" i="55"/>
  <c r="K62" i="55"/>
  <c r="J62" i="55"/>
  <c r="I62" i="55"/>
  <c r="H62" i="55"/>
  <c r="G62" i="55"/>
  <c r="F62" i="55"/>
  <c r="A28" i="55" s="1"/>
  <c r="C34" i="55"/>
  <c r="BC159" i="54"/>
  <c r="BB159" i="54"/>
  <c r="BA159" i="54"/>
  <c r="AZ159" i="54"/>
  <c r="AY159" i="54"/>
  <c r="AX159" i="54"/>
  <c r="AW159" i="54"/>
  <c r="AV159" i="54"/>
  <c r="AU159" i="54"/>
  <c r="AT159" i="54"/>
  <c r="AS159" i="54"/>
  <c r="AR159" i="54"/>
  <c r="AQ159" i="54"/>
  <c r="AP159" i="54"/>
  <c r="AO159" i="54"/>
  <c r="AN159" i="54"/>
  <c r="AM159" i="54"/>
  <c r="AL159" i="54"/>
  <c r="AK159" i="54"/>
  <c r="AJ159" i="54"/>
  <c r="AI159" i="54"/>
  <c r="AH159" i="54"/>
  <c r="AG159" i="54"/>
  <c r="AF159" i="54"/>
  <c r="AE159" i="54"/>
  <c r="AD159" i="54"/>
  <c r="AC159" i="54"/>
  <c r="AB159" i="54"/>
  <c r="AA159" i="54"/>
  <c r="Z159" i="54"/>
  <c r="Y159" i="54"/>
  <c r="X159" i="54"/>
  <c r="W159" i="54"/>
  <c r="V159" i="54"/>
  <c r="U159" i="54"/>
  <c r="T159" i="54"/>
  <c r="S159" i="54"/>
  <c r="R159" i="54"/>
  <c r="Q159" i="54"/>
  <c r="P159" i="54"/>
  <c r="O159" i="54"/>
  <c r="N159" i="54"/>
  <c r="M159" i="54"/>
  <c r="L159" i="54"/>
  <c r="K159" i="54"/>
  <c r="J159" i="54"/>
  <c r="I159" i="54"/>
  <c r="H159" i="54"/>
  <c r="G159" i="54"/>
  <c r="F159" i="54"/>
  <c r="BC158" i="54"/>
  <c r="BB158" i="54"/>
  <c r="BA158" i="54"/>
  <c r="AZ158" i="54"/>
  <c r="AY158" i="54"/>
  <c r="AX158" i="54"/>
  <c r="AW158" i="54"/>
  <c r="AV158" i="54"/>
  <c r="AU158" i="54"/>
  <c r="AT158" i="54"/>
  <c r="AS158" i="54"/>
  <c r="AR158" i="54"/>
  <c r="AQ158" i="54"/>
  <c r="AP158" i="54"/>
  <c r="AO158" i="54"/>
  <c r="AN158" i="54"/>
  <c r="AM158" i="54"/>
  <c r="AL158" i="54"/>
  <c r="AK158" i="54"/>
  <c r="AJ158" i="54"/>
  <c r="AI158" i="54"/>
  <c r="AH158" i="54"/>
  <c r="AG158" i="54"/>
  <c r="AF158" i="54"/>
  <c r="AE158" i="54"/>
  <c r="AD158" i="54"/>
  <c r="AC158" i="54"/>
  <c r="AB158" i="54"/>
  <c r="AA158" i="54"/>
  <c r="Z158" i="54"/>
  <c r="Y158" i="54"/>
  <c r="X158" i="54"/>
  <c r="W158" i="54"/>
  <c r="V158" i="54"/>
  <c r="U158" i="54"/>
  <c r="T158" i="54"/>
  <c r="S158" i="54"/>
  <c r="R158" i="54"/>
  <c r="Q158" i="54"/>
  <c r="P158" i="54"/>
  <c r="O158" i="54"/>
  <c r="N158" i="54"/>
  <c r="M158" i="54"/>
  <c r="L158" i="54"/>
  <c r="K158" i="54"/>
  <c r="J158" i="54"/>
  <c r="I158" i="54"/>
  <c r="H158" i="54"/>
  <c r="G158" i="54"/>
  <c r="F158" i="54"/>
  <c r="BC152" i="54"/>
  <c r="BC140" i="54" s="1"/>
  <c r="BB152" i="54"/>
  <c r="BA152" i="54"/>
  <c r="BA140" i="54" s="1"/>
  <c r="AZ152" i="54"/>
  <c r="AY152" i="54"/>
  <c r="AY140" i="54" s="1"/>
  <c r="AX152" i="54"/>
  <c r="AX140" i="54" s="1"/>
  <c r="AW152" i="54"/>
  <c r="AW140" i="54" s="1"/>
  <c r="AV152" i="54"/>
  <c r="AU152" i="54"/>
  <c r="AU140" i="54" s="1"/>
  <c r="AT152" i="54"/>
  <c r="AS152" i="54"/>
  <c r="AS140" i="54" s="1"/>
  <c r="AR152" i="54"/>
  <c r="AR140" i="54" s="1"/>
  <c r="AQ152" i="54"/>
  <c r="AQ140" i="54" s="1"/>
  <c r="AP152" i="54"/>
  <c r="AO152" i="54"/>
  <c r="AO140" i="54" s="1"/>
  <c r="AN152" i="54"/>
  <c r="AN140" i="54" s="1"/>
  <c r="AM152" i="54"/>
  <c r="AM140" i="54" s="1"/>
  <c r="AL152" i="54"/>
  <c r="AL140" i="54" s="1"/>
  <c r="AK152" i="54"/>
  <c r="AK140" i="54" s="1"/>
  <c r="AJ152" i="54"/>
  <c r="AI152" i="54"/>
  <c r="AI140" i="54" s="1"/>
  <c r="AH152" i="54"/>
  <c r="AG152" i="54"/>
  <c r="AG140" i="54" s="1"/>
  <c r="AF152" i="54"/>
  <c r="AF140" i="54" s="1"/>
  <c r="AE152" i="54"/>
  <c r="AE140" i="54" s="1"/>
  <c r="AD152" i="54"/>
  <c r="AD140" i="54" s="1"/>
  <c r="AC152" i="54"/>
  <c r="AC140" i="54" s="1"/>
  <c r="AB152" i="54"/>
  <c r="AA152" i="54"/>
  <c r="AA140" i="54" s="1"/>
  <c r="Z152" i="54"/>
  <c r="Y152" i="54"/>
  <c r="Y140" i="54" s="1"/>
  <c r="X152" i="54"/>
  <c r="X140" i="54" s="1"/>
  <c r="W152" i="54"/>
  <c r="W140" i="54" s="1"/>
  <c r="V152" i="54"/>
  <c r="V140" i="54" s="1"/>
  <c r="U152" i="54"/>
  <c r="U140" i="54" s="1"/>
  <c r="T152" i="54"/>
  <c r="T140" i="54" s="1"/>
  <c r="S152" i="54"/>
  <c r="S140" i="54" s="1"/>
  <c r="R152" i="54"/>
  <c r="R140" i="54" s="1"/>
  <c r="Q152" i="54"/>
  <c r="Q140" i="54" s="1"/>
  <c r="P152" i="54"/>
  <c r="O152" i="54"/>
  <c r="O140" i="54" s="1"/>
  <c r="N152" i="54"/>
  <c r="N140" i="54" s="1"/>
  <c r="M152" i="54"/>
  <c r="M140" i="54" s="1"/>
  <c r="L152" i="54"/>
  <c r="L140" i="54" s="1"/>
  <c r="K152" i="54"/>
  <c r="K140" i="54" s="1"/>
  <c r="J152" i="54"/>
  <c r="J140" i="54" s="1"/>
  <c r="I152" i="54"/>
  <c r="I140" i="54" s="1"/>
  <c r="H152" i="54"/>
  <c r="H140" i="54" s="1"/>
  <c r="G152" i="54"/>
  <c r="G140" i="54" s="1"/>
  <c r="F152" i="54"/>
  <c r="F140" i="54" s="1"/>
  <c r="BC150" i="54"/>
  <c r="BC139" i="54" s="1"/>
  <c r="BB150" i="54"/>
  <c r="BB139" i="54" s="1"/>
  <c r="BA150" i="54"/>
  <c r="BA139" i="54" s="1"/>
  <c r="AZ150" i="54"/>
  <c r="AZ139" i="54" s="1"/>
  <c r="AY150" i="54"/>
  <c r="AY139" i="54" s="1"/>
  <c r="AX150" i="54"/>
  <c r="AX139" i="54" s="1"/>
  <c r="AW150" i="54"/>
  <c r="AW139" i="54" s="1"/>
  <c r="AV150" i="54"/>
  <c r="AV139" i="54" s="1"/>
  <c r="AU150" i="54"/>
  <c r="AU139" i="54" s="1"/>
  <c r="AT150" i="54"/>
  <c r="AT139" i="54" s="1"/>
  <c r="AS150" i="54"/>
  <c r="AS139" i="54" s="1"/>
  <c r="AR150" i="54"/>
  <c r="AQ150" i="54"/>
  <c r="AQ139" i="54" s="1"/>
  <c r="AP150" i="54"/>
  <c r="AP139" i="54" s="1"/>
  <c r="AO150" i="54"/>
  <c r="AO139" i="54" s="1"/>
  <c r="AN150" i="54"/>
  <c r="AM150" i="54"/>
  <c r="AM139" i="54" s="1"/>
  <c r="AL150" i="54"/>
  <c r="AL139" i="54" s="1"/>
  <c r="AK150" i="54"/>
  <c r="AK139" i="54" s="1"/>
  <c r="AJ150" i="54"/>
  <c r="AI150" i="54"/>
  <c r="AI139" i="54" s="1"/>
  <c r="AH150" i="54"/>
  <c r="AG150" i="54"/>
  <c r="AG139" i="54" s="1"/>
  <c r="AF150" i="54"/>
  <c r="AF139" i="54" s="1"/>
  <c r="AE150" i="54"/>
  <c r="AE139" i="54" s="1"/>
  <c r="AD150" i="54"/>
  <c r="AD139" i="54" s="1"/>
  <c r="AC150" i="54"/>
  <c r="AC139" i="54" s="1"/>
  <c r="AB150" i="54"/>
  <c r="AA150" i="54"/>
  <c r="AA139" i="54" s="1"/>
  <c r="Z150" i="54"/>
  <c r="Z139" i="54" s="1"/>
  <c r="Y150" i="54"/>
  <c r="Y139" i="54" s="1"/>
  <c r="X150" i="54"/>
  <c r="X139" i="54" s="1"/>
  <c r="W150" i="54"/>
  <c r="W139" i="54" s="1"/>
  <c r="V150" i="54"/>
  <c r="V139" i="54" s="1"/>
  <c r="U150" i="54"/>
  <c r="U139" i="54" s="1"/>
  <c r="T150" i="54"/>
  <c r="S150" i="54"/>
  <c r="S139" i="54" s="1"/>
  <c r="R150" i="54"/>
  <c r="R139" i="54" s="1"/>
  <c r="Q150" i="54"/>
  <c r="Q139" i="54" s="1"/>
  <c r="P150" i="54"/>
  <c r="O150" i="54"/>
  <c r="O139" i="54" s="1"/>
  <c r="N150" i="54"/>
  <c r="M150" i="54"/>
  <c r="M139" i="54" s="1"/>
  <c r="L150" i="54"/>
  <c r="L139" i="54" s="1"/>
  <c r="K150" i="54"/>
  <c r="K139" i="54" s="1"/>
  <c r="J150" i="54"/>
  <c r="J139" i="54" s="1"/>
  <c r="I150" i="54"/>
  <c r="I139" i="54" s="1"/>
  <c r="H150" i="54"/>
  <c r="H139" i="54" s="1"/>
  <c r="G150" i="54"/>
  <c r="G139" i="54" s="1"/>
  <c r="F150" i="54"/>
  <c r="F139" i="54" s="1"/>
  <c r="F130" i="54"/>
  <c r="D129" i="54"/>
  <c r="D128" i="54"/>
  <c r="D127" i="54"/>
  <c r="D126" i="54"/>
  <c r="D125" i="54"/>
  <c r="D124" i="54"/>
  <c r="D123" i="54"/>
  <c r="D122" i="54"/>
  <c r="D121" i="54"/>
  <c r="D120" i="54"/>
  <c r="D119" i="54"/>
  <c r="D118" i="54"/>
  <c r="D117" i="54"/>
  <c r="D116" i="54"/>
  <c r="D115" i="54"/>
  <c r="D114" i="54"/>
  <c r="D113" i="54"/>
  <c r="D112" i="54"/>
  <c r="D111" i="54"/>
  <c r="D110" i="54"/>
  <c r="D109" i="54"/>
  <c r="D108" i="54"/>
  <c r="D107" i="54"/>
  <c r="D106" i="54"/>
  <c r="D105" i="54"/>
  <c r="D104" i="54"/>
  <c r="D103" i="54"/>
  <c r="D102" i="54"/>
  <c r="D101" i="54"/>
  <c r="D100" i="54"/>
  <c r="D99" i="54"/>
  <c r="D98" i="54"/>
  <c r="D97" i="54"/>
  <c r="D96" i="54"/>
  <c r="D95" i="54"/>
  <c r="D94" i="54"/>
  <c r="D93" i="54"/>
  <c r="D92" i="54"/>
  <c r="D91" i="54"/>
  <c r="D90" i="54"/>
  <c r="D89" i="54"/>
  <c r="D88" i="54"/>
  <c r="D87" i="54"/>
  <c r="D86" i="54"/>
  <c r="D85" i="54"/>
  <c r="BC84" i="54"/>
  <c r="D84" i="54"/>
  <c r="BC83" i="54"/>
  <c r="BB83" i="54"/>
  <c r="D83" i="54"/>
  <c r="BC82" i="54"/>
  <c r="BB82" i="54"/>
  <c r="BA82" i="54"/>
  <c r="D82" i="54"/>
  <c r="BC81" i="54"/>
  <c r="BB81" i="54"/>
  <c r="BB130" i="54" s="1"/>
  <c r="BA81" i="54"/>
  <c r="AZ81" i="54"/>
  <c r="AZ130" i="54" s="1"/>
  <c r="D81" i="54"/>
  <c r="BC76" i="54"/>
  <c r="BB76" i="54"/>
  <c r="BA76" i="54"/>
  <c r="AZ76" i="54"/>
  <c r="AY76" i="54"/>
  <c r="AX76" i="54"/>
  <c r="AW76" i="54"/>
  <c r="AV76" i="54"/>
  <c r="AU76" i="54"/>
  <c r="AT76" i="54"/>
  <c r="AS76" i="54"/>
  <c r="AR76" i="54"/>
  <c r="AQ76" i="54"/>
  <c r="AP76" i="54"/>
  <c r="AO76" i="54"/>
  <c r="AN76" i="54"/>
  <c r="AM76" i="54"/>
  <c r="AL76" i="54"/>
  <c r="AK76" i="54"/>
  <c r="AJ76" i="54"/>
  <c r="AI76" i="54"/>
  <c r="AH76" i="54"/>
  <c r="AG76" i="54"/>
  <c r="AF76" i="54"/>
  <c r="AE76" i="54"/>
  <c r="AD76" i="54"/>
  <c r="AC76" i="54"/>
  <c r="AB76" i="54"/>
  <c r="AA76" i="54"/>
  <c r="Z76" i="54"/>
  <c r="Y76" i="54"/>
  <c r="X76" i="54"/>
  <c r="W76" i="54"/>
  <c r="V76" i="54"/>
  <c r="U76" i="54"/>
  <c r="T76" i="54"/>
  <c r="S76" i="54"/>
  <c r="R76" i="54"/>
  <c r="Q76" i="54"/>
  <c r="P76" i="54"/>
  <c r="O76" i="54"/>
  <c r="N76" i="54"/>
  <c r="M76" i="54"/>
  <c r="L76" i="54"/>
  <c r="K76" i="54"/>
  <c r="J76" i="54"/>
  <c r="I76" i="54"/>
  <c r="H76" i="54"/>
  <c r="G76" i="54"/>
  <c r="F76" i="54"/>
  <c r="BC62" i="54"/>
  <c r="BB62" i="54"/>
  <c r="BA62" i="54"/>
  <c r="AZ62" i="54"/>
  <c r="AY62" i="54"/>
  <c r="AX62" i="54"/>
  <c r="AW62" i="54"/>
  <c r="AV62" i="54"/>
  <c r="AU62" i="54"/>
  <c r="AT62" i="54"/>
  <c r="AS62" i="54"/>
  <c r="AR62" i="54"/>
  <c r="AQ62" i="54"/>
  <c r="AP62" i="54"/>
  <c r="AO62" i="54"/>
  <c r="AN62" i="54"/>
  <c r="AM62" i="54"/>
  <c r="AL62" i="54"/>
  <c r="AK62" i="54"/>
  <c r="AJ62" i="54"/>
  <c r="AI62" i="54"/>
  <c r="AH62" i="54"/>
  <c r="AG62" i="54"/>
  <c r="AF62" i="54"/>
  <c r="AE62" i="54"/>
  <c r="AD62" i="54"/>
  <c r="AC62" i="54"/>
  <c r="AB62" i="54"/>
  <c r="AA62" i="54"/>
  <c r="Z62" i="54"/>
  <c r="Y62" i="54"/>
  <c r="X62" i="54"/>
  <c r="W62" i="54"/>
  <c r="V62" i="54"/>
  <c r="U62" i="54"/>
  <c r="T62" i="54"/>
  <c r="S62" i="54"/>
  <c r="R62" i="54"/>
  <c r="Q62" i="54"/>
  <c r="P62" i="54"/>
  <c r="O62" i="54"/>
  <c r="N62" i="54"/>
  <c r="M62" i="54"/>
  <c r="L62" i="54"/>
  <c r="K62" i="54"/>
  <c r="J62" i="54"/>
  <c r="E28" i="54" s="1"/>
  <c r="I62" i="54"/>
  <c r="D28" i="54" s="1"/>
  <c r="H62" i="54"/>
  <c r="C28" i="54" s="1"/>
  <c r="G62" i="54"/>
  <c r="F62" i="54"/>
  <c r="A28" i="54" s="1"/>
  <c r="C34" i="54"/>
  <c r="BC159" i="53"/>
  <c r="BB159" i="53"/>
  <c r="BA159" i="53"/>
  <c r="AZ159" i="53"/>
  <c r="AY159" i="53"/>
  <c r="AX159" i="53"/>
  <c r="AW159" i="53"/>
  <c r="AV159" i="53"/>
  <c r="AU159" i="53"/>
  <c r="AT159" i="53"/>
  <c r="AS159" i="53"/>
  <c r="AR159" i="53"/>
  <c r="AQ159" i="53"/>
  <c r="AP159" i="53"/>
  <c r="AO159" i="53"/>
  <c r="AN159" i="53"/>
  <c r="AM159" i="53"/>
  <c r="AL159" i="53"/>
  <c r="AK159" i="53"/>
  <c r="AJ159" i="53"/>
  <c r="AI159" i="53"/>
  <c r="AH159" i="53"/>
  <c r="AG159" i="53"/>
  <c r="AF159" i="53"/>
  <c r="AE159" i="53"/>
  <c r="AD159" i="53"/>
  <c r="AC159" i="53"/>
  <c r="AB159" i="53"/>
  <c r="AA159" i="53"/>
  <c r="Z159" i="53"/>
  <c r="Y159" i="53"/>
  <c r="X159" i="53"/>
  <c r="W159" i="53"/>
  <c r="V159" i="53"/>
  <c r="U159" i="53"/>
  <c r="T159" i="53"/>
  <c r="S159" i="53"/>
  <c r="R159" i="53"/>
  <c r="Q159" i="53"/>
  <c r="P159" i="53"/>
  <c r="O159" i="53"/>
  <c r="N159" i="53"/>
  <c r="M159" i="53"/>
  <c r="L159" i="53"/>
  <c r="K159" i="53"/>
  <c r="J159" i="53"/>
  <c r="I159" i="53"/>
  <c r="H159" i="53"/>
  <c r="G159" i="53"/>
  <c r="F159" i="53"/>
  <c r="BC158" i="53"/>
  <c r="BB158" i="53"/>
  <c r="BA158" i="53"/>
  <c r="AZ158" i="53"/>
  <c r="AY158" i="53"/>
  <c r="AX158" i="53"/>
  <c r="AW158" i="53"/>
  <c r="AV158" i="53"/>
  <c r="AU158" i="53"/>
  <c r="AT158" i="53"/>
  <c r="AS158" i="53"/>
  <c r="AR158" i="53"/>
  <c r="AQ158" i="53"/>
  <c r="AP158" i="53"/>
  <c r="AO158" i="53"/>
  <c r="AN158" i="53"/>
  <c r="AM158" i="53"/>
  <c r="AL158" i="53"/>
  <c r="AK158" i="53"/>
  <c r="AJ158" i="53"/>
  <c r="AI158" i="53"/>
  <c r="AH158" i="53"/>
  <c r="AG158" i="53"/>
  <c r="AF158" i="53"/>
  <c r="AE158" i="53"/>
  <c r="AD158" i="53"/>
  <c r="AC158" i="53"/>
  <c r="AB158" i="53"/>
  <c r="AA158" i="53"/>
  <c r="Z158" i="53"/>
  <c r="Y158" i="53"/>
  <c r="X158" i="53"/>
  <c r="W158" i="53"/>
  <c r="V158" i="53"/>
  <c r="U158" i="53"/>
  <c r="T158" i="53"/>
  <c r="S158" i="53"/>
  <c r="R158" i="53"/>
  <c r="Q158" i="53"/>
  <c r="P158" i="53"/>
  <c r="O158" i="53"/>
  <c r="N158" i="53"/>
  <c r="M158" i="53"/>
  <c r="L158" i="53"/>
  <c r="K158" i="53"/>
  <c r="J158" i="53"/>
  <c r="I158" i="53"/>
  <c r="H158" i="53"/>
  <c r="G158" i="53"/>
  <c r="F158" i="53"/>
  <c r="BC152" i="53"/>
  <c r="BC140" i="53" s="1"/>
  <c r="BB152" i="53"/>
  <c r="BB140" i="53" s="1"/>
  <c r="BA152" i="53"/>
  <c r="AZ152" i="53"/>
  <c r="AZ140" i="53" s="1"/>
  <c r="AY152" i="53"/>
  <c r="AY140" i="53" s="1"/>
  <c r="AX152" i="53"/>
  <c r="AX140" i="53" s="1"/>
  <c r="AW152" i="53"/>
  <c r="AW140" i="53" s="1"/>
  <c r="AV152" i="53"/>
  <c r="AV140" i="53" s="1"/>
  <c r="AU152" i="53"/>
  <c r="AU140" i="53" s="1"/>
  <c r="AT152" i="53"/>
  <c r="AT140" i="53" s="1"/>
  <c r="AS152" i="53"/>
  <c r="AS140" i="53" s="1"/>
  <c r="AR152" i="53"/>
  <c r="AR140" i="53" s="1"/>
  <c r="AQ152" i="53"/>
  <c r="AP152" i="53"/>
  <c r="AP140" i="53" s="1"/>
  <c r="AO152" i="53"/>
  <c r="AO140" i="53" s="1"/>
  <c r="AN152" i="53"/>
  <c r="AN140" i="53" s="1"/>
  <c r="AM152" i="53"/>
  <c r="AM140" i="53" s="1"/>
  <c r="AL152" i="53"/>
  <c r="AL140" i="53" s="1"/>
  <c r="AK152" i="53"/>
  <c r="AK140" i="53" s="1"/>
  <c r="AJ152" i="53"/>
  <c r="AJ140" i="53" s="1"/>
  <c r="AI152" i="53"/>
  <c r="AH152" i="53"/>
  <c r="AH140" i="53" s="1"/>
  <c r="AG152" i="53"/>
  <c r="AG140" i="53" s="1"/>
  <c r="AF152" i="53"/>
  <c r="AF140" i="53" s="1"/>
  <c r="AE152" i="53"/>
  <c r="AE140" i="53" s="1"/>
  <c r="AD152" i="53"/>
  <c r="AD140" i="53" s="1"/>
  <c r="AC152" i="53"/>
  <c r="AC140" i="53" s="1"/>
  <c r="AB152" i="53"/>
  <c r="AB140" i="53" s="1"/>
  <c r="AA152" i="53"/>
  <c r="Z152" i="53"/>
  <c r="Z140" i="53" s="1"/>
  <c r="Y152" i="53"/>
  <c r="Y140" i="53" s="1"/>
  <c r="X152" i="53"/>
  <c r="X140" i="53" s="1"/>
  <c r="W152" i="53"/>
  <c r="W140" i="53" s="1"/>
  <c r="V152" i="53"/>
  <c r="V140" i="53" s="1"/>
  <c r="U152" i="53"/>
  <c r="U140" i="53" s="1"/>
  <c r="T152" i="53"/>
  <c r="T140" i="53" s="1"/>
  <c r="S152" i="53"/>
  <c r="R152" i="53"/>
  <c r="R140" i="53" s="1"/>
  <c r="Q152" i="53"/>
  <c r="Q140" i="53" s="1"/>
  <c r="P152" i="53"/>
  <c r="P140" i="53" s="1"/>
  <c r="O152" i="53"/>
  <c r="O140" i="53" s="1"/>
  <c r="N152" i="53"/>
  <c r="N140" i="53" s="1"/>
  <c r="M152" i="53"/>
  <c r="M140" i="53" s="1"/>
  <c r="L152" i="53"/>
  <c r="L140" i="53" s="1"/>
  <c r="K152" i="53"/>
  <c r="J152" i="53"/>
  <c r="J140" i="53" s="1"/>
  <c r="I152" i="53"/>
  <c r="H152" i="53"/>
  <c r="H140" i="53" s="1"/>
  <c r="G152" i="53"/>
  <c r="G140" i="53" s="1"/>
  <c r="F152" i="53"/>
  <c r="F140" i="53" s="1"/>
  <c r="BC150" i="53"/>
  <c r="BB150" i="53"/>
  <c r="BB139" i="53" s="1"/>
  <c r="BA150" i="53"/>
  <c r="AZ150" i="53"/>
  <c r="AZ139" i="53" s="1"/>
  <c r="AY150" i="53"/>
  <c r="AY139" i="53" s="1"/>
  <c r="AX150" i="53"/>
  <c r="AX139" i="53" s="1"/>
  <c r="AW150" i="53"/>
  <c r="AW139" i="53" s="1"/>
  <c r="AV150" i="53"/>
  <c r="AV139" i="53" s="1"/>
  <c r="AU150" i="53"/>
  <c r="AU139" i="53" s="1"/>
  <c r="AT150" i="53"/>
  <c r="AT139" i="53" s="1"/>
  <c r="AS150" i="53"/>
  <c r="AR150" i="53"/>
  <c r="AR139" i="53" s="1"/>
  <c r="AQ150" i="53"/>
  <c r="AQ139" i="53" s="1"/>
  <c r="AP150" i="53"/>
  <c r="AP139" i="53" s="1"/>
  <c r="AO150" i="53"/>
  <c r="AO139" i="53" s="1"/>
  <c r="AN150" i="53"/>
  <c r="AN139" i="53" s="1"/>
  <c r="AM150" i="53"/>
  <c r="AL150" i="53"/>
  <c r="AL139" i="53" s="1"/>
  <c r="AK150" i="53"/>
  <c r="AJ150" i="53"/>
  <c r="AJ139" i="53" s="1"/>
  <c r="AI150" i="53"/>
  <c r="AH150" i="53"/>
  <c r="AH139" i="53" s="1"/>
  <c r="AG150" i="53"/>
  <c r="AG139" i="53" s="1"/>
  <c r="AF150" i="53"/>
  <c r="AF139" i="53" s="1"/>
  <c r="AE150" i="53"/>
  <c r="AE139" i="53" s="1"/>
  <c r="AD150" i="53"/>
  <c r="AD139" i="53" s="1"/>
  <c r="AC150" i="53"/>
  <c r="AB150" i="53"/>
  <c r="AB139" i="53" s="1"/>
  <c r="AA150" i="53"/>
  <c r="Z150" i="53"/>
  <c r="Z139" i="53" s="1"/>
  <c r="Y150" i="53"/>
  <c r="Y139" i="53" s="1"/>
  <c r="X150" i="53"/>
  <c r="X139" i="53" s="1"/>
  <c r="W150" i="53"/>
  <c r="W139" i="53" s="1"/>
  <c r="V150" i="53"/>
  <c r="V139" i="53" s="1"/>
  <c r="U150" i="53"/>
  <c r="U139" i="53" s="1"/>
  <c r="T150" i="53"/>
  <c r="T139" i="53" s="1"/>
  <c r="S150" i="53"/>
  <c r="S139" i="53" s="1"/>
  <c r="R150" i="53"/>
  <c r="R139" i="53" s="1"/>
  <c r="Q150" i="53"/>
  <c r="Q139" i="53" s="1"/>
  <c r="P150" i="53"/>
  <c r="P139" i="53" s="1"/>
  <c r="O150" i="53"/>
  <c r="N150" i="53"/>
  <c r="N139" i="53" s="1"/>
  <c r="M150" i="53"/>
  <c r="L150" i="53"/>
  <c r="L139" i="53" s="1"/>
  <c r="K150" i="53"/>
  <c r="K139" i="53" s="1"/>
  <c r="J150" i="53"/>
  <c r="J139" i="53" s="1"/>
  <c r="I150" i="53"/>
  <c r="H150" i="53"/>
  <c r="H139" i="53" s="1"/>
  <c r="G150" i="53"/>
  <c r="G139" i="53" s="1"/>
  <c r="F150" i="53"/>
  <c r="F139" i="53" s="1"/>
  <c r="F130" i="53"/>
  <c r="D129" i="53"/>
  <c r="D128" i="53"/>
  <c r="D127" i="53"/>
  <c r="D126" i="53"/>
  <c r="D125" i="53"/>
  <c r="D124" i="53"/>
  <c r="D123" i="53"/>
  <c r="D122" i="53"/>
  <c r="D121" i="53"/>
  <c r="D120" i="53"/>
  <c r="D119" i="53"/>
  <c r="D118" i="53"/>
  <c r="D117" i="53"/>
  <c r="D116" i="53"/>
  <c r="D115" i="53"/>
  <c r="D114" i="53"/>
  <c r="D113" i="53"/>
  <c r="D112" i="53"/>
  <c r="D111" i="53"/>
  <c r="D110" i="53"/>
  <c r="D109" i="53"/>
  <c r="D108" i="53"/>
  <c r="D107" i="53"/>
  <c r="D106" i="53"/>
  <c r="D105" i="53"/>
  <c r="D104" i="53"/>
  <c r="D103" i="53"/>
  <c r="D102" i="53"/>
  <c r="D101" i="53"/>
  <c r="D100" i="53"/>
  <c r="D99" i="53"/>
  <c r="D98" i="53"/>
  <c r="D97" i="53"/>
  <c r="D96" i="53"/>
  <c r="D95" i="53"/>
  <c r="D94" i="53"/>
  <c r="D93" i="53"/>
  <c r="D92" i="53"/>
  <c r="D91" i="53"/>
  <c r="D90" i="53"/>
  <c r="D89" i="53"/>
  <c r="D88" i="53"/>
  <c r="D87" i="53"/>
  <c r="D86" i="53"/>
  <c r="D85" i="53"/>
  <c r="BC84" i="53"/>
  <c r="D84" i="53"/>
  <c r="BC83" i="53"/>
  <c r="BB83" i="53"/>
  <c r="D83" i="53"/>
  <c r="BC82" i="53"/>
  <c r="BB82" i="53"/>
  <c r="BA82" i="53"/>
  <c r="D82" i="53"/>
  <c r="BC81" i="53"/>
  <c r="BC130" i="53" s="1"/>
  <c r="BB81" i="53"/>
  <c r="BA81" i="53"/>
  <c r="AZ81" i="53"/>
  <c r="D81" i="53"/>
  <c r="BC76" i="53"/>
  <c r="BB76" i="53"/>
  <c r="BA76" i="53"/>
  <c r="AZ76" i="53"/>
  <c r="AY76" i="53"/>
  <c r="AX76" i="53"/>
  <c r="AW76" i="53"/>
  <c r="AV76" i="53"/>
  <c r="AU76" i="53"/>
  <c r="AT76" i="53"/>
  <c r="AS76" i="53"/>
  <c r="AR76" i="53"/>
  <c r="AQ76" i="53"/>
  <c r="AP76" i="53"/>
  <c r="AO76" i="53"/>
  <c r="AN76" i="53"/>
  <c r="AM76" i="53"/>
  <c r="AL76" i="53"/>
  <c r="AK76" i="53"/>
  <c r="AJ76" i="53"/>
  <c r="AI76" i="53"/>
  <c r="AH76" i="53"/>
  <c r="AG76" i="53"/>
  <c r="AF76" i="53"/>
  <c r="AE76" i="53"/>
  <c r="AD76" i="53"/>
  <c r="AC76" i="53"/>
  <c r="AB76" i="53"/>
  <c r="AA76" i="53"/>
  <c r="Z76" i="53"/>
  <c r="Y76" i="53"/>
  <c r="X76" i="53"/>
  <c r="W76" i="53"/>
  <c r="V76" i="53"/>
  <c r="U76" i="53"/>
  <c r="T76" i="53"/>
  <c r="S76" i="53"/>
  <c r="R76" i="53"/>
  <c r="Q76" i="53"/>
  <c r="P76" i="53"/>
  <c r="O76" i="53"/>
  <c r="N76" i="53"/>
  <c r="M76" i="53"/>
  <c r="L76" i="53"/>
  <c r="K76" i="53"/>
  <c r="J76" i="53"/>
  <c r="I76" i="53"/>
  <c r="H76" i="53"/>
  <c r="G76" i="53"/>
  <c r="F76" i="53"/>
  <c r="BC62" i="53"/>
  <c r="BB62" i="53"/>
  <c r="BA62" i="53"/>
  <c r="AZ62" i="53"/>
  <c r="AY62" i="53"/>
  <c r="AX62" i="53"/>
  <c r="AW62" i="53"/>
  <c r="AV62" i="53"/>
  <c r="AU62" i="53"/>
  <c r="AT62" i="53"/>
  <c r="AS62" i="53"/>
  <c r="AR62" i="53"/>
  <c r="AQ62" i="53"/>
  <c r="AP62" i="53"/>
  <c r="AO62" i="53"/>
  <c r="AN62" i="53"/>
  <c r="AM62" i="53"/>
  <c r="AL62" i="53"/>
  <c r="AK62" i="53"/>
  <c r="AJ62" i="53"/>
  <c r="AI62" i="53"/>
  <c r="AH62" i="53"/>
  <c r="AG62" i="53"/>
  <c r="AF62" i="53"/>
  <c r="AE62" i="53"/>
  <c r="AD62" i="53"/>
  <c r="AC62" i="53"/>
  <c r="AB62" i="53"/>
  <c r="AA62" i="53"/>
  <c r="Z62" i="53"/>
  <c r="Y62" i="53"/>
  <c r="X62" i="53"/>
  <c r="W62" i="53"/>
  <c r="V62" i="53"/>
  <c r="U62" i="53"/>
  <c r="T62" i="53"/>
  <c r="S62" i="53"/>
  <c r="R62" i="53"/>
  <c r="Q62" i="53"/>
  <c r="P62" i="53"/>
  <c r="O62" i="53"/>
  <c r="N62" i="53"/>
  <c r="M62" i="53"/>
  <c r="L62" i="53"/>
  <c r="K62" i="53"/>
  <c r="J62" i="53"/>
  <c r="E28" i="53" s="1"/>
  <c r="I62" i="53"/>
  <c r="D28" i="53" s="1"/>
  <c r="H62" i="53"/>
  <c r="C28" i="53" s="1"/>
  <c r="G62" i="53"/>
  <c r="B28" i="53" s="1"/>
  <c r="F62" i="53"/>
  <c r="A28" i="53" s="1"/>
  <c r="C34" i="53"/>
  <c r="BC159" i="52"/>
  <c r="BB159" i="52"/>
  <c r="BA159" i="52"/>
  <c r="AZ159" i="52"/>
  <c r="AY159" i="52"/>
  <c r="AX159" i="52"/>
  <c r="AW159" i="52"/>
  <c r="AV159" i="52"/>
  <c r="AU159" i="52"/>
  <c r="AT159" i="52"/>
  <c r="AS159" i="52"/>
  <c r="AR159" i="52"/>
  <c r="AQ159" i="52"/>
  <c r="AP159" i="52"/>
  <c r="AO159" i="52"/>
  <c r="AN159" i="52"/>
  <c r="AM159" i="52"/>
  <c r="AL159" i="52"/>
  <c r="AK159" i="52"/>
  <c r="AJ159" i="52"/>
  <c r="AI159" i="52"/>
  <c r="AH159" i="52"/>
  <c r="AG159" i="52"/>
  <c r="AF159" i="52"/>
  <c r="AE159" i="52"/>
  <c r="AD159" i="52"/>
  <c r="AC159" i="52"/>
  <c r="AB159" i="52"/>
  <c r="AA159" i="52"/>
  <c r="Z159" i="52"/>
  <c r="Y159" i="52"/>
  <c r="X159" i="52"/>
  <c r="W159" i="52"/>
  <c r="V159" i="52"/>
  <c r="U159" i="52"/>
  <c r="T159" i="52"/>
  <c r="S159" i="52"/>
  <c r="R159" i="52"/>
  <c r="Q159" i="52"/>
  <c r="P159" i="52"/>
  <c r="O159" i="52"/>
  <c r="N159" i="52"/>
  <c r="M159" i="52"/>
  <c r="L159" i="52"/>
  <c r="K159" i="52"/>
  <c r="J159" i="52"/>
  <c r="I159" i="52"/>
  <c r="H159" i="52"/>
  <c r="G159" i="52"/>
  <c r="F159" i="52"/>
  <c r="BC158" i="52"/>
  <c r="BB158" i="52"/>
  <c r="BA158" i="52"/>
  <c r="AZ158" i="52"/>
  <c r="AY158" i="52"/>
  <c r="AX158" i="52"/>
  <c r="AW158" i="52"/>
  <c r="AV158" i="52"/>
  <c r="AU158" i="52"/>
  <c r="AT158" i="52"/>
  <c r="AS158" i="52"/>
  <c r="AR158" i="52"/>
  <c r="AQ158" i="52"/>
  <c r="AP158" i="52"/>
  <c r="AO158" i="52"/>
  <c r="AN158" i="52"/>
  <c r="AM158" i="52"/>
  <c r="AL158" i="52"/>
  <c r="AK158" i="52"/>
  <c r="AJ158" i="52"/>
  <c r="AI158" i="52"/>
  <c r="AH158" i="52"/>
  <c r="AG158" i="52"/>
  <c r="AF158" i="52"/>
  <c r="AE158" i="52"/>
  <c r="AD158" i="52"/>
  <c r="AC158" i="52"/>
  <c r="AB158" i="52"/>
  <c r="AA158" i="52"/>
  <c r="Z158" i="52"/>
  <c r="Y158" i="52"/>
  <c r="X158" i="52"/>
  <c r="W158" i="52"/>
  <c r="V158" i="52"/>
  <c r="U158" i="52"/>
  <c r="T158" i="52"/>
  <c r="S158" i="52"/>
  <c r="R158" i="52"/>
  <c r="Q158" i="52"/>
  <c r="P158" i="52"/>
  <c r="O158" i="52"/>
  <c r="N158" i="52"/>
  <c r="M158" i="52"/>
  <c r="L158" i="52"/>
  <c r="K158" i="52"/>
  <c r="J158" i="52"/>
  <c r="I158" i="52"/>
  <c r="H158" i="52"/>
  <c r="G158" i="52"/>
  <c r="F158" i="52"/>
  <c r="BC152" i="52"/>
  <c r="BC140" i="52" s="1"/>
  <c r="BB152" i="52"/>
  <c r="BB140" i="52" s="1"/>
  <c r="BA152" i="52"/>
  <c r="BA140" i="52" s="1"/>
  <c r="AZ152" i="52"/>
  <c r="AZ140" i="52" s="1"/>
  <c r="AY152" i="52"/>
  <c r="AY140" i="52" s="1"/>
  <c r="AX152" i="52"/>
  <c r="AX140" i="52" s="1"/>
  <c r="AW152" i="52"/>
  <c r="AW140" i="52" s="1"/>
  <c r="AV152" i="52"/>
  <c r="AV140" i="52" s="1"/>
  <c r="AU152" i="52"/>
  <c r="AU140" i="52" s="1"/>
  <c r="AT152" i="52"/>
  <c r="AT140" i="52" s="1"/>
  <c r="AS152" i="52"/>
  <c r="AS140" i="52" s="1"/>
  <c r="AR152" i="52"/>
  <c r="AR140" i="52" s="1"/>
  <c r="AQ152" i="52"/>
  <c r="AQ140" i="52" s="1"/>
  <c r="AP152" i="52"/>
  <c r="AP140" i="52" s="1"/>
  <c r="AO152" i="52"/>
  <c r="AO140" i="52" s="1"/>
  <c r="AN152" i="52"/>
  <c r="AN140" i="52" s="1"/>
  <c r="AM152" i="52"/>
  <c r="AM140" i="52" s="1"/>
  <c r="AL152" i="52"/>
  <c r="AL140" i="52" s="1"/>
  <c r="AK152" i="52"/>
  <c r="AK140" i="52" s="1"/>
  <c r="AJ152" i="52"/>
  <c r="AJ140" i="52" s="1"/>
  <c r="AI152" i="52"/>
  <c r="AI140" i="52" s="1"/>
  <c r="AH152" i="52"/>
  <c r="AH140" i="52" s="1"/>
  <c r="AG152" i="52"/>
  <c r="AG140" i="52" s="1"/>
  <c r="AF152" i="52"/>
  <c r="AF140" i="52" s="1"/>
  <c r="AE152" i="52"/>
  <c r="AE140" i="52" s="1"/>
  <c r="AD152" i="52"/>
  <c r="AD140" i="52" s="1"/>
  <c r="AC152" i="52"/>
  <c r="AC140" i="52" s="1"/>
  <c r="AB152" i="52"/>
  <c r="AB140" i="52" s="1"/>
  <c r="AA152" i="52"/>
  <c r="AA140" i="52" s="1"/>
  <c r="Z152" i="52"/>
  <c r="Z140" i="52" s="1"/>
  <c r="Y152" i="52"/>
  <c r="Y140" i="52" s="1"/>
  <c r="X152" i="52"/>
  <c r="X140" i="52" s="1"/>
  <c r="W152" i="52"/>
  <c r="W140" i="52" s="1"/>
  <c r="V152" i="52"/>
  <c r="U152" i="52"/>
  <c r="U140" i="52" s="1"/>
  <c r="T152" i="52"/>
  <c r="T140" i="52" s="1"/>
  <c r="S152" i="52"/>
  <c r="S140" i="52" s="1"/>
  <c r="R152" i="52"/>
  <c r="R140" i="52" s="1"/>
  <c r="Q152" i="52"/>
  <c r="Q140" i="52" s="1"/>
  <c r="P152" i="52"/>
  <c r="P140" i="52" s="1"/>
  <c r="O152" i="52"/>
  <c r="O140" i="52" s="1"/>
  <c r="N152" i="52"/>
  <c r="N140" i="52" s="1"/>
  <c r="M152" i="52"/>
  <c r="M140" i="52" s="1"/>
  <c r="L152" i="52"/>
  <c r="L140" i="52" s="1"/>
  <c r="K152" i="52"/>
  <c r="K140" i="52" s="1"/>
  <c r="J152" i="52"/>
  <c r="J140" i="52" s="1"/>
  <c r="I152" i="52"/>
  <c r="I140" i="52" s="1"/>
  <c r="H152" i="52"/>
  <c r="H140" i="52" s="1"/>
  <c r="G152" i="52"/>
  <c r="G140" i="52" s="1"/>
  <c r="F152" i="52"/>
  <c r="F140" i="52" s="1"/>
  <c r="BC150" i="52"/>
  <c r="BC139" i="52" s="1"/>
  <c r="BB150" i="52"/>
  <c r="BB139" i="52" s="1"/>
  <c r="BA150" i="52"/>
  <c r="BA139" i="52" s="1"/>
  <c r="AZ150" i="52"/>
  <c r="AZ139" i="52" s="1"/>
  <c r="AY150" i="52"/>
  <c r="AY139" i="52" s="1"/>
  <c r="AX150" i="52"/>
  <c r="AX139" i="52" s="1"/>
  <c r="AW150" i="52"/>
  <c r="AW139" i="52" s="1"/>
  <c r="AV150" i="52"/>
  <c r="AV139" i="52" s="1"/>
  <c r="AU150" i="52"/>
  <c r="AU139" i="52" s="1"/>
  <c r="AT150" i="52"/>
  <c r="AT139" i="52" s="1"/>
  <c r="AS150" i="52"/>
  <c r="AS139" i="52" s="1"/>
  <c r="AR150" i="52"/>
  <c r="AR139" i="52" s="1"/>
  <c r="AQ150" i="52"/>
  <c r="AQ139" i="52" s="1"/>
  <c r="AP150" i="52"/>
  <c r="AP139" i="52" s="1"/>
  <c r="AO150" i="52"/>
  <c r="AO139" i="52" s="1"/>
  <c r="AN150" i="52"/>
  <c r="AN139" i="52" s="1"/>
  <c r="AM150" i="52"/>
  <c r="AM139" i="52" s="1"/>
  <c r="AL150" i="52"/>
  <c r="AL139" i="52" s="1"/>
  <c r="AK150" i="52"/>
  <c r="AK139" i="52" s="1"/>
  <c r="AJ150" i="52"/>
  <c r="AJ139" i="52" s="1"/>
  <c r="AI150" i="52"/>
  <c r="AI139" i="52" s="1"/>
  <c r="AH150" i="52"/>
  <c r="AH139" i="52" s="1"/>
  <c r="AG150" i="52"/>
  <c r="AG139" i="52" s="1"/>
  <c r="AF150" i="52"/>
  <c r="AF139" i="52" s="1"/>
  <c r="AE150" i="52"/>
  <c r="AE139" i="52" s="1"/>
  <c r="AD150" i="52"/>
  <c r="AD139" i="52" s="1"/>
  <c r="AC150" i="52"/>
  <c r="AC139" i="52" s="1"/>
  <c r="AB150" i="52"/>
  <c r="AB139" i="52" s="1"/>
  <c r="AA150" i="52"/>
  <c r="AA139" i="52" s="1"/>
  <c r="Z150" i="52"/>
  <c r="Z139" i="52" s="1"/>
  <c r="Y150" i="52"/>
  <c r="Y139" i="52" s="1"/>
  <c r="X150" i="52"/>
  <c r="X139" i="52" s="1"/>
  <c r="W150" i="52"/>
  <c r="W139" i="52" s="1"/>
  <c r="V150" i="52"/>
  <c r="V139" i="52" s="1"/>
  <c r="U150" i="52"/>
  <c r="U139" i="52" s="1"/>
  <c r="T150" i="52"/>
  <c r="T139" i="52" s="1"/>
  <c r="S150" i="52"/>
  <c r="S139" i="52" s="1"/>
  <c r="R150" i="52"/>
  <c r="R139" i="52" s="1"/>
  <c r="Q150" i="52"/>
  <c r="Q139" i="52" s="1"/>
  <c r="P150" i="52"/>
  <c r="P139" i="52" s="1"/>
  <c r="O150" i="52"/>
  <c r="O139" i="52" s="1"/>
  <c r="N150" i="52"/>
  <c r="M150" i="52"/>
  <c r="M139" i="52" s="1"/>
  <c r="L150" i="52"/>
  <c r="L139" i="52" s="1"/>
  <c r="K150" i="52"/>
  <c r="K139" i="52" s="1"/>
  <c r="J150" i="52"/>
  <c r="J139" i="52" s="1"/>
  <c r="I150" i="52"/>
  <c r="I139" i="52" s="1"/>
  <c r="H150" i="52"/>
  <c r="H139" i="52" s="1"/>
  <c r="G150" i="52"/>
  <c r="G139" i="52" s="1"/>
  <c r="F150" i="52"/>
  <c r="F139" i="52" s="1"/>
  <c r="F130" i="52"/>
  <c r="D129" i="52"/>
  <c r="D128" i="52"/>
  <c r="D127" i="52"/>
  <c r="D126" i="52"/>
  <c r="D125" i="52"/>
  <c r="D124" i="52"/>
  <c r="D123" i="52"/>
  <c r="D122" i="52"/>
  <c r="D121" i="52"/>
  <c r="D120" i="52"/>
  <c r="D119" i="52"/>
  <c r="D118" i="52"/>
  <c r="D117" i="52"/>
  <c r="D116" i="52"/>
  <c r="D115" i="52"/>
  <c r="D114" i="52"/>
  <c r="D113" i="52"/>
  <c r="D112" i="52"/>
  <c r="D111" i="52"/>
  <c r="D110" i="52"/>
  <c r="D109" i="52"/>
  <c r="D108" i="52"/>
  <c r="D107" i="52"/>
  <c r="D106" i="52"/>
  <c r="D105" i="52"/>
  <c r="D104" i="52"/>
  <c r="D103" i="52"/>
  <c r="D102" i="52"/>
  <c r="D101" i="52"/>
  <c r="D100" i="52"/>
  <c r="D99" i="52"/>
  <c r="D98" i="52"/>
  <c r="D97" i="52"/>
  <c r="D96" i="52"/>
  <c r="D95" i="52"/>
  <c r="D94" i="52"/>
  <c r="D93" i="52"/>
  <c r="D92" i="52"/>
  <c r="D91" i="52"/>
  <c r="D90" i="52"/>
  <c r="D89" i="52"/>
  <c r="D88" i="52"/>
  <c r="D87" i="52"/>
  <c r="D86" i="52"/>
  <c r="D85" i="52"/>
  <c r="BC84" i="52"/>
  <c r="D84" i="52"/>
  <c r="BC83" i="52"/>
  <c r="BB83" i="52"/>
  <c r="D83" i="52"/>
  <c r="BC82" i="52"/>
  <c r="BB82" i="52"/>
  <c r="BA82" i="52"/>
  <c r="D82" i="52"/>
  <c r="BC81" i="52"/>
  <c r="BC130" i="52" s="1"/>
  <c r="BB81" i="52"/>
  <c r="BA81" i="52"/>
  <c r="AZ81" i="52"/>
  <c r="AZ130" i="52" s="1"/>
  <c r="D81" i="52"/>
  <c r="AY78" i="52"/>
  <c r="AQ78" i="52"/>
  <c r="AI78" i="52"/>
  <c r="AA78" i="52"/>
  <c r="S78" i="52"/>
  <c r="K78" i="52"/>
  <c r="BC76" i="52"/>
  <c r="BB76" i="52"/>
  <c r="BA76" i="52"/>
  <c r="AZ76" i="52"/>
  <c r="AY76" i="52"/>
  <c r="AX76" i="52"/>
  <c r="AW76" i="52"/>
  <c r="AV76" i="52"/>
  <c r="AU76" i="52"/>
  <c r="AT76" i="52"/>
  <c r="AS76" i="52"/>
  <c r="AR76" i="52"/>
  <c r="AQ76" i="52"/>
  <c r="AP76" i="52"/>
  <c r="AO76" i="52"/>
  <c r="AN76" i="52"/>
  <c r="AM76" i="52"/>
  <c r="AL76" i="52"/>
  <c r="AK76" i="52"/>
  <c r="AJ76" i="52"/>
  <c r="AI76" i="52"/>
  <c r="AH76" i="52"/>
  <c r="AG76" i="52"/>
  <c r="AF76" i="52"/>
  <c r="AE76" i="52"/>
  <c r="AD76" i="52"/>
  <c r="AC76" i="52"/>
  <c r="AB76" i="52"/>
  <c r="AA76" i="52"/>
  <c r="Z76" i="52"/>
  <c r="Y76" i="52"/>
  <c r="X76" i="52"/>
  <c r="W76" i="52"/>
  <c r="V76" i="52"/>
  <c r="U76" i="52"/>
  <c r="T76" i="52"/>
  <c r="S76" i="52"/>
  <c r="R76" i="52"/>
  <c r="Q76" i="52"/>
  <c r="P76" i="52"/>
  <c r="O76" i="52"/>
  <c r="N76" i="52"/>
  <c r="M76" i="52"/>
  <c r="L76" i="52"/>
  <c r="K76" i="52"/>
  <c r="J76" i="52"/>
  <c r="I76" i="52"/>
  <c r="H76" i="52"/>
  <c r="G76" i="52"/>
  <c r="F76" i="52"/>
  <c r="BC62" i="52"/>
  <c r="BB62" i="52"/>
  <c r="BA62" i="52"/>
  <c r="AZ62" i="52"/>
  <c r="AY62" i="52"/>
  <c r="AX62" i="52"/>
  <c r="AW62" i="52"/>
  <c r="AV62" i="52"/>
  <c r="AU62" i="52"/>
  <c r="AT62" i="52"/>
  <c r="AS62" i="52"/>
  <c r="AR62" i="52"/>
  <c r="AQ62" i="52"/>
  <c r="AP62" i="52"/>
  <c r="AO62" i="52"/>
  <c r="AN62" i="52"/>
  <c r="AM62" i="52"/>
  <c r="AL62" i="52"/>
  <c r="AK62" i="52"/>
  <c r="AJ62" i="52"/>
  <c r="AI62" i="52"/>
  <c r="AH62" i="52"/>
  <c r="AG62" i="52"/>
  <c r="AF62" i="52"/>
  <c r="AE62" i="52"/>
  <c r="AD62" i="52"/>
  <c r="AC62" i="52"/>
  <c r="AB62" i="52"/>
  <c r="AA62" i="52"/>
  <c r="Z62" i="52"/>
  <c r="Y62" i="52"/>
  <c r="X62" i="52"/>
  <c r="W62" i="52"/>
  <c r="V62" i="52"/>
  <c r="U62" i="52"/>
  <c r="T62" i="52"/>
  <c r="S62" i="52"/>
  <c r="R62" i="52"/>
  <c r="Q62" i="52"/>
  <c r="P62" i="52"/>
  <c r="O62" i="52"/>
  <c r="N62" i="52"/>
  <c r="M62" i="52"/>
  <c r="L62" i="52"/>
  <c r="K62" i="52"/>
  <c r="J62" i="52"/>
  <c r="I62" i="52"/>
  <c r="H62" i="52"/>
  <c r="C28" i="52" s="1"/>
  <c r="G62" i="52"/>
  <c r="B28" i="52" s="1"/>
  <c r="F62" i="52"/>
  <c r="C34" i="52"/>
  <c r="BC159" i="51"/>
  <c r="BB159" i="51"/>
  <c r="BA159" i="51"/>
  <c r="AZ159" i="51"/>
  <c r="AY159" i="51"/>
  <c r="AX159" i="51"/>
  <c r="AW159" i="51"/>
  <c r="AV159" i="51"/>
  <c r="AU159" i="51"/>
  <c r="AT159" i="51"/>
  <c r="AS159" i="51"/>
  <c r="AR159" i="51"/>
  <c r="AQ159" i="51"/>
  <c r="AP159" i="51"/>
  <c r="AO159" i="51"/>
  <c r="AN159" i="51"/>
  <c r="AM159" i="51"/>
  <c r="AL159" i="51"/>
  <c r="AK159" i="51"/>
  <c r="AJ159" i="51"/>
  <c r="AI159" i="51"/>
  <c r="AH159" i="51"/>
  <c r="AG159" i="51"/>
  <c r="AF159" i="51"/>
  <c r="AE159" i="51"/>
  <c r="AD159" i="51"/>
  <c r="AC159" i="51"/>
  <c r="AB159" i="51"/>
  <c r="AA159" i="51"/>
  <c r="Z159" i="51"/>
  <c r="Y159" i="51"/>
  <c r="X159" i="51"/>
  <c r="W159" i="51"/>
  <c r="V159" i="51"/>
  <c r="U159" i="51"/>
  <c r="T159" i="51"/>
  <c r="S159" i="51"/>
  <c r="R159" i="51"/>
  <c r="Q159" i="51"/>
  <c r="P159" i="51"/>
  <c r="O159" i="51"/>
  <c r="N159" i="51"/>
  <c r="M159" i="51"/>
  <c r="L159" i="51"/>
  <c r="K159" i="51"/>
  <c r="J159" i="51"/>
  <c r="I159" i="51"/>
  <c r="H159" i="51"/>
  <c r="G159" i="51"/>
  <c r="F159" i="51"/>
  <c r="BC158" i="51"/>
  <c r="BB158" i="51"/>
  <c r="BA158" i="51"/>
  <c r="AZ158" i="51"/>
  <c r="AY158" i="51"/>
  <c r="AX158" i="51"/>
  <c r="AW158" i="51"/>
  <c r="AV158" i="51"/>
  <c r="AU158" i="51"/>
  <c r="AT158" i="51"/>
  <c r="AS158" i="51"/>
  <c r="AR158" i="51"/>
  <c r="AQ158" i="51"/>
  <c r="AP158" i="51"/>
  <c r="AO158" i="51"/>
  <c r="AN158" i="51"/>
  <c r="AM158" i="51"/>
  <c r="AL158" i="51"/>
  <c r="AK158" i="51"/>
  <c r="AJ158" i="51"/>
  <c r="AI158" i="51"/>
  <c r="AH158" i="51"/>
  <c r="AG158" i="51"/>
  <c r="AF158" i="51"/>
  <c r="AE158" i="51"/>
  <c r="AD158" i="51"/>
  <c r="AC158" i="51"/>
  <c r="AB158" i="51"/>
  <c r="AA158" i="51"/>
  <c r="Z158" i="51"/>
  <c r="Y158" i="51"/>
  <c r="X158" i="51"/>
  <c r="W158" i="51"/>
  <c r="V158" i="51"/>
  <c r="U158" i="51"/>
  <c r="T158" i="51"/>
  <c r="S158" i="51"/>
  <c r="R158" i="51"/>
  <c r="Q158" i="51"/>
  <c r="P158" i="51"/>
  <c r="O158" i="51"/>
  <c r="N158" i="51"/>
  <c r="M158" i="51"/>
  <c r="L158" i="51"/>
  <c r="K158" i="51"/>
  <c r="J158" i="51"/>
  <c r="I158" i="51"/>
  <c r="H158" i="51"/>
  <c r="G158" i="51"/>
  <c r="F158" i="51"/>
  <c r="BC152" i="51"/>
  <c r="BC140" i="51" s="1"/>
  <c r="BB152" i="51"/>
  <c r="BB140" i="51" s="1"/>
  <c r="BA152" i="51"/>
  <c r="BA140" i="51" s="1"/>
  <c r="AZ152" i="51"/>
  <c r="AZ140" i="51" s="1"/>
  <c r="AY152" i="51"/>
  <c r="AY140" i="51" s="1"/>
  <c r="AX152" i="51"/>
  <c r="AX140" i="51" s="1"/>
  <c r="AW152" i="51"/>
  <c r="AV152" i="51"/>
  <c r="AV140" i="51" s="1"/>
  <c r="AU152" i="51"/>
  <c r="AU140" i="51" s="1"/>
  <c r="AT152" i="51"/>
  <c r="AT140" i="51" s="1"/>
  <c r="AS152" i="51"/>
  <c r="AS140" i="51" s="1"/>
  <c r="AR152" i="51"/>
  <c r="AR140" i="51" s="1"/>
  <c r="AQ152" i="51"/>
  <c r="AQ140" i="51" s="1"/>
  <c r="AP152" i="51"/>
  <c r="AP140" i="51" s="1"/>
  <c r="AO152" i="51"/>
  <c r="AN152" i="51"/>
  <c r="AN140" i="51" s="1"/>
  <c r="AM152" i="51"/>
  <c r="AM140" i="51" s="1"/>
  <c r="AL152" i="51"/>
  <c r="AL140" i="51" s="1"/>
  <c r="AK152" i="51"/>
  <c r="AK140" i="51" s="1"/>
  <c r="AJ152" i="51"/>
  <c r="AI152" i="51"/>
  <c r="AI140" i="51" s="1"/>
  <c r="AH152" i="51"/>
  <c r="AH140" i="51" s="1"/>
  <c r="AG152" i="51"/>
  <c r="AG140" i="51" s="1"/>
  <c r="AF152" i="51"/>
  <c r="AF140" i="51" s="1"/>
  <c r="AE152" i="51"/>
  <c r="AE140" i="51" s="1"/>
  <c r="AD152" i="51"/>
  <c r="AD140" i="51" s="1"/>
  <c r="AC152" i="51"/>
  <c r="AC140" i="51" s="1"/>
  <c r="AB152" i="51"/>
  <c r="AB140" i="51" s="1"/>
  <c r="AA152" i="51"/>
  <c r="AA140" i="51" s="1"/>
  <c r="Z152" i="51"/>
  <c r="Z140" i="51" s="1"/>
  <c r="Y152" i="51"/>
  <c r="Y140" i="51" s="1"/>
  <c r="X152" i="51"/>
  <c r="X140" i="51" s="1"/>
  <c r="W152" i="51"/>
  <c r="W140" i="51" s="1"/>
  <c r="V152" i="51"/>
  <c r="V140" i="51" s="1"/>
  <c r="U152" i="51"/>
  <c r="U140" i="51" s="1"/>
  <c r="T152" i="51"/>
  <c r="T140" i="51" s="1"/>
  <c r="S152" i="51"/>
  <c r="S140" i="51" s="1"/>
  <c r="R152" i="51"/>
  <c r="R140" i="51" s="1"/>
  <c r="Q152" i="51"/>
  <c r="Q140" i="51" s="1"/>
  <c r="P152" i="51"/>
  <c r="P140" i="51" s="1"/>
  <c r="O152" i="51"/>
  <c r="O140" i="51" s="1"/>
  <c r="N152" i="51"/>
  <c r="N140" i="51" s="1"/>
  <c r="M152" i="51"/>
  <c r="M140" i="51" s="1"/>
  <c r="L152" i="51"/>
  <c r="L140" i="51" s="1"/>
  <c r="K152" i="51"/>
  <c r="K140" i="51" s="1"/>
  <c r="J152" i="51"/>
  <c r="J140" i="51" s="1"/>
  <c r="I152" i="51"/>
  <c r="I140" i="51" s="1"/>
  <c r="H152" i="51"/>
  <c r="H140" i="51" s="1"/>
  <c r="G152" i="51"/>
  <c r="G140" i="51" s="1"/>
  <c r="F152" i="51"/>
  <c r="F140" i="51" s="1"/>
  <c r="BC150" i="51"/>
  <c r="BC139" i="51" s="1"/>
  <c r="BB150" i="51"/>
  <c r="BB139" i="51" s="1"/>
  <c r="BA150" i="51"/>
  <c r="BA139" i="51" s="1"/>
  <c r="AZ150" i="51"/>
  <c r="AZ139" i="51" s="1"/>
  <c r="AY150" i="51"/>
  <c r="AY139" i="51" s="1"/>
  <c r="AX150" i="51"/>
  <c r="AX139" i="51" s="1"/>
  <c r="AW150" i="51"/>
  <c r="AV150" i="51"/>
  <c r="AV139" i="51" s="1"/>
  <c r="AU150" i="51"/>
  <c r="AU139" i="51" s="1"/>
  <c r="AT150" i="51"/>
  <c r="AT139" i="51" s="1"/>
  <c r="AS150" i="51"/>
  <c r="AS139" i="51" s="1"/>
  <c r="AR150" i="51"/>
  <c r="AR139" i="51" s="1"/>
  <c r="AQ150" i="51"/>
  <c r="AQ139" i="51" s="1"/>
  <c r="AP150" i="51"/>
  <c r="AP139" i="51" s="1"/>
  <c r="AO150" i="51"/>
  <c r="AO139" i="51" s="1"/>
  <c r="AN150" i="51"/>
  <c r="AN139" i="51" s="1"/>
  <c r="AM150" i="51"/>
  <c r="AM139" i="51" s="1"/>
  <c r="AL150" i="51"/>
  <c r="AL139" i="51" s="1"/>
  <c r="AK150" i="51"/>
  <c r="AK139" i="51" s="1"/>
  <c r="AJ150" i="51"/>
  <c r="AJ139" i="51" s="1"/>
  <c r="AI150" i="51"/>
  <c r="AH150" i="51"/>
  <c r="AH139" i="51" s="1"/>
  <c r="AG150" i="51"/>
  <c r="AG139" i="51" s="1"/>
  <c r="AF150" i="51"/>
  <c r="AF139" i="51" s="1"/>
  <c r="AE150" i="51"/>
  <c r="AE139" i="51" s="1"/>
  <c r="AD150" i="51"/>
  <c r="AD139" i="51" s="1"/>
  <c r="AC150" i="51"/>
  <c r="AC139" i="51" s="1"/>
  <c r="AB150" i="51"/>
  <c r="AB139" i="51" s="1"/>
  <c r="AA150" i="51"/>
  <c r="AA139" i="51" s="1"/>
  <c r="Z150" i="51"/>
  <c r="Z139" i="51" s="1"/>
  <c r="Y150" i="51"/>
  <c r="Y139" i="51" s="1"/>
  <c r="X150" i="51"/>
  <c r="X139" i="51" s="1"/>
  <c r="W150" i="51"/>
  <c r="W139" i="51" s="1"/>
  <c r="V150" i="51"/>
  <c r="V139" i="51" s="1"/>
  <c r="U150" i="51"/>
  <c r="U139" i="51" s="1"/>
  <c r="T150" i="51"/>
  <c r="T139" i="51" s="1"/>
  <c r="S150" i="51"/>
  <c r="S139" i="51" s="1"/>
  <c r="R150" i="51"/>
  <c r="R139" i="51" s="1"/>
  <c r="Q150" i="51"/>
  <c r="Q139" i="51" s="1"/>
  <c r="P150" i="51"/>
  <c r="P139" i="51" s="1"/>
  <c r="O150" i="51"/>
  <c r="O139" i="51" s="1"/>
  <c r="N150" i="51"/>
  <c r="N139" i="51" s="1"/>
  <c r="M150" i="51"/>
  <c r="M139" i="51" s="1"/>
  <c r="L150" i="51"/>
  <c r="L139" i="51" s="1"/>
  <c r="K150" i="51"/>
  <c r="J150" i="51"/>
  <c r="J139" i="51" s="1"/>
  <c r="I150" i="51"/>
  <c r="I139" i="51" s="1"/>
  <c r="H150" i="51"/>
  <c r="H139" i="51" s="1"/>
  <c r="G150" i="51"/>
  <c r="G139" i="51" s="1"/>
  <c r="F150" i="51"/>
  <c r="F139" i="51" s="1"/>
  <c r="F130" i="51"/>
  <c r="D129" i="51"/>
  <c r="D128" i="51"/>
  <c r="D127" i="51"/>
  <c r="D126" i="51"/>
  <c r="D125" i="51"/>
  <c r="D124" i="51"/>
  <c r="D123" i="51"/>
  <c r="D122" i="51"/>
  <c r="D121" i="51"/>
  <c r="D120" i="51"/>
  <c r="D119" i="51"/>
  <c r="D118" i="51"/>
  <c r="D117" i="51"/>
  <c r="D116" i="51"/>
  <c r="D115" i="51"/>
  <c r="D114" i="51"/>
  <c r="D113" i="51"/>
  <c r="D112" i="51"/>
  <c r="D111" i="51"/>
  <c r="D110" i="51"/>
  <c r="D109" i="51"/>
  <c r="D108" i="51"/>
  <c r="D107" i="51"/>
  <c r="D106" i="51"/>
  <c r="D105" i="51"/>
  <c r="D104" i="51"/>
  <c r="D103" i="51"/>
  <c r="D102" i="51"/>
  <c r="D101" i="51"/>
  <c r="D100" i="51"/>
  <c r="D99" i="51"/>
  <c r="D98" i="51"/>
  <c r="D97" i="51"/>
  <c r="D96" i="51"/>
  <c r="D95" i="51"/>
  <c r="D94" i="51"/>
  <c r="D93" i="51"/>
  <c r="D92" i="51"/>
  <c r="D91" i="51"/>
  <c r="D90" i="51"/>
  <c r="D89" i="51"/>
  <c r="D88" i="51"/>
  <c r="D87" i="51"/>
  <c r="D86" i="51"/>
  <c r="D85" i="51"/>
  <c r="BC84" i="51"/>
  <c r="D84" i="51"/>
  <c r="BC83" i="51"/>
  <c r="BB83" i="51"/>
  <c r="D83" i="51"/>
  <c r="BC82" i="51"/>
  <c r="BB82" i="51"/>
  <c r="BA82" i="51"/>
  <c r="D82" i="51"/>
  <c r="BC81" i="51"/>
  <c r="BC130" i="51" s="1"/>
  <c r="BB81" i="51"/>
  <c r="BB130" i="51" s="1"/>
  <c r="BA81" i="51"/>
  <c r="BA130" i="51" s="1"/>
  <c r="AZ81" i="51"/>
  <c r="D81" i="51"/>
  <c r="BA78" i="51"/>
  <c r="AY78" i="51"/>
  <c r="AW78" i="51"/>
  <c r="AS78" i="51"/>
  <c r="AQ78" i="51"/>
  <c r="AO78" i="51"/>
  <c r="AK78" i="51"/>
  <c r="AI78" i="51"/>
  <c r="AG78" i="51"/>
  <c r="AC78" i="51"/>
  <c r="AA78" i="51"/>
  <c r="Y78" i="51"/>
  <c r="U78" i="51"/>
  <c r="S78" i="51"/>
  <c r="Q78" i="51"/>
  <c r="M78" i="51"/>
  <c r="K78" i="51"/>
  <c r="I78" i="51"/>
  <c r="BC76" i="51"/>
  <c r="BB76" i="51"/>
  <c r="BA76" i="51"/>
  <c r="AZ76" i="51"/>
  <c r="AY76" i="51"/>
  <c r="AX76" i="51"/>
  <c r="AW76" i="51"/>
  <c r="AV76" i="51"/>
  <c r="AU76" i="51"/>
  <c r="AT76" i="51"/>
  <c r="AS76" i="51"/>
  <c r="AR76" i="51"/>
  <c r="AQ76" i="51"/>
  <c r="AP76" i="51"/>
  <c r="AO76" i="51"/>
  <c r="AN76" i="51"/>
  <c r="AM76" i="51"/>
  <c r="AL76" i="51"/>
  <c r="AK76" i="51"/>
  <c r="AJ76" i="51"/>
  <c r="AI76" i="51"/>
  <c r="AH76" i="51"/>
  <c r="AG76" i="51"/>
  <c r="AF76" i="51"/>
  <c r="AE76" i="51"/>
  <c r="AD76" i="51"/>
  <c r="AC76" i="51"/>
  <c r="AB76" i="51"/>
  <c r="AA76" i="51"/>
  <c r="Z76" i="51"/>
  <c r="Y76" i="51"/>
  <c r="X76" i="51"/>
  <c r="W76" i="51"/>
  <c r="V76" i="51"/>
  <c r="U76" i="51"/>
  <c r="T76" i="51"/>
  <c r="S76" i="51"/>
  <c r="R76" i="51"/>
  <c r="Q76" i="51"/>
  <c r="P76" i="51"/>
  <c r="O76" i="51"/>
  <c r="N76" i="51"/>
  <c r="M76" i="51"/>
  <c r="L76" i="51"/>
  <c r="K76" i="51"/>
  <c r="J76" i="51"/>
  <c r="I76" i="51"/>
  <c r="H76" i="51"/>
  <c r="G76" i="51"/>
  <c r="F76" i="51"/>
  <c r="BC62" i="51"/>
  <c r="BB62" i="51"/>
  <c r="BA62" i="51"/>
  <c r="AZ62" i="51"/>
  <c r="AY62" i="51"/>
  <c r="AX62" i="51"/>
  <c r="AW62" i="51"/>
  <c r="AV62" i="51"/>
  <c r="AU62" i="51"/>
  <c r="AT62" i="51"/>
  <c r="AS62" i="51"/>
  <c r="AR62" i="51"/>
  <c r="AQ62" i="51"/>
  <c r="AP62" i="51"/>
  <c r="AO62" i="51"/>
  <c r="AN62" i="51"/>
  <c r="AM62" i="51"/>
  <c r="AL62" i="51"/>
  <c r="AK62" i="51"/>
  <c r="AJ62" i="51"/>
  <c r="AI62" i="51"/>
  <c r="AH62" i="51"/>
  <c r="AG62" i="51"/>
  <c r="AF62" i="51"/>
  <c r="AE62" i="51"/>
  <c r="AD62" i="51"/>
  <c r="AC62" i="51"/>
  <c r="AB62" i="51"/>
  <c r="AA62" i="51"/>
  <c r="Z62" i="51"/>
  <c r="Y62" i="51"/>
  <c r="X62" i="51"/>
  <c r="W62" i="51"/>
  <c r="V62" i="51"/>
  <c r="U62" i="51"/>
  <c r="T62" i="51"/>
  <c r="S62" i="51"/>
  <c r="R62" i="51"/>
  <c r="Q62" i="51"/>
  <c r="P62" i="51"/>
  <c r="O62" i="51"/>
  <c r="N62" i="51"/>
  <c r="M62" i="51"/>
  <c r="L62" i="51"/>
  <c r="K62" i="51"/>
  <c r="J62" i="51"/>
  <c r="E28" i="51" s="1"/>
  <c r="I62" i="51"/>
  <c r="D28" i="51" s="1"/>
  <c r="H62" i="51"/>
  <c r="C28" i="51" s="1"/>
  <c r="G62" i="51"/>
  <c r="B28" i="51" s="1"/>
  <c r="F62" i="51"/>
  <c r="C34" i="51"/>
  <c r="BC159" i="50"/>
  <c r="BB159" i="50"/>
  <c r="BA159" i="50"/>
  <c r="AZ159" i="50"/>
  <c r="AY159" i="50"/>
  <c r="AX159" i="50"/>
  <c r="AW159" i="50"/>
  <c r="AV159" i="50"/>
  <c r="AU159" i="50"/>
  <c r="AT159" i="50"/>
  <c r="AS159" i="50"/>
  <c r="AR159" i="50"/>
  <c r="AQ159" i="50"/>
  <c r="AP159" i="50"/>
  <c r="AO159" i="50"/>
  <c r="AN159" i="50"/>
  <c r="AM159" i="50"/>
  <c r="AL159" i="50"/>
  <c r="AK159" i="50"/>
  <c r="AJ159" i="50"/>
  <c r="AI159" i="50"/>
  <c r="AH159" i="50"/>
  <c r="AG159" i="50"/>
  <c r="AF159" i="50"/>
  <c r="AE159" i="50"/>
  <c r="AD159" i="50"/>
  <c r="AC159" i="50"/>
  <c r="AB159" i="50"/>
  <c r="AA159" i="50"/>
  <c r="Z159" i="50"/>
  <c r="Y159" i="50"/>
  <c r="X159" i="50"/>
  <c r="W159" i="50"/>
  <c r="V159" i="50"/>
  <c r="U159" i="50"/>
  <c r="T159" i="50"/>
  <c r="S159" i="50"/>
  <c r="R159" i="50"/>
  <c r="Q159" i="50"/>
  <c r="P159" i="50"/>
  <c r="O159" i="50"/>
  <c r="N159" i="50"/>
  <c r="M159" i="50"/>
  <c r="L159" i="50"/>
  <c r="K159" i="50"/>
  <c r="J159" i="50"/>
  <c r="I159" i="50"/>
  <c r="H159" i="50"/>
  <c r="G159" i="50"/>
  <c r="F159" i="50"/>
  <c r="BC158" i="50"/>
  <c r="BB158" i="50"/>
  <c r="BA158" i="50"/>
  <c r="AZ158" i="50"/>
  <c r="AY158" i="50"/>
  <c r="AX158" i="50"/>
  <c r="AW158" i="50"/>
  <c r="AV158" i="50"/>
  <c r="AU158" i="50"/>
  <c r="AT158" i="50"/>
  <c r="AS158" i="50"/>
  <c r="AR158" i="50"/>
  <c r="AQ158" i="50"/>
  <c r="AP158" i="50"/>
  <c r="AO158" i="50"/>
  <c r="AN158" i="50"/>
  <c r="AM158" i="50"/>
  <c r="AL158" i="50"/>
  <c r="AK158" i="50"/>
  <c r="AJ158" i="50"/>
  <c r="AI158" i="50"/>
  <c r="AH158" i="50"/>
  <c r="AG158" i="50"/>
  <c r="AF158" i="50"/>
  <c r="AE158" i="50"/>
  <c r="AD158" i="50"/>
  <c r="AC158" i="50"/>
  <c r="AB158" i="50"/>
  <c r="AA158" i="50"/>
  <c r="Z158" i="50"/>
  <c r="Y158" i="50"/>
  <c r="X158" i="50"/>
  <c r="W158" i="50"/>
  <c r="V158" i="50"/>
  <c r="U158" i="50"/>
  <c r="T158" i="50"/>
  <c r="S158" i="50"/>
  <c r="R158" i="50"/>
  <c r="Q158" i="50"/>
  <c r="P158" i="50"/>
  <c r="O158" i="50"/>
  <c r="N158" i="50"/>
  <c r="M158" i="50"/>
  <c r="L158" i="50"/>
  <c r="K158" i="50"/>
  <c r="J158" i="50"/>
  <c r="I158" i="50"/>
  <c r="H158" i="50"/>
  <c r="G158" i="50"/>
  <c r="F158" i="50"/>
  <c r="BC152" i="50"/>
  <c r="BC140" i="50" s="1"/>
  <c r="BB152" i="50"/>
  <c r="BB140" i="50" s="1"/>
  <c r="BA152" i="50"/>
  <c r="BA140" i="50" s="1"/>
  <c r="AZ152" i="50"/>
  <c r="AZ140" i="50" s="1"/>
  <c r="AY152" i="50"/>
  <c r="AY140" i="50" s="1"/>
  <c r="AX152" i="50"/>
  <c r="AX140" i="50" s="1"/>
  <c r="AW152" i="50"/>
  <c r="AW140" i="50" s="1"/>
  <c r="AV152" i="50"/>
  <c r="AV140" i="50" s="1"/>
  <c r="AU152" i="50"/>
  <c r="AU140" i="50" s="1"/>
  <c r="AT152" i="50"/>
  <c r="AT140" i="50" s="1"/>
  <c r="AS152" i="50"/>
  <c r="AS140" i="50" s="1"/>
  <c r="AR152" i="50"/>
  <c r="AR140" i="50" s="1"/>
  <c r="AQ152" i="50"/>
  <c r="AQ140" i="50" s="1"/>
  <c r="AP152" i="50"/>
  <c r="AO152" i="50"/>
  <c r="AO140" i="50" s="1"/>
  <c r="AN152" i="50"/>
  <c r="AN140" i="50" s="1"/>
  <c r="AM152" i="50"/>
  <c r="AM140" i="50" s="1"/>
  <c r="AL152" i="50"/>
  <c r="AL140" i="50" s="1"/>
  <c r="AK152" i="50"/>
  <c r="AK140" i="50" s="1"/>
  <c r="AJ152" i="50"/>
  <c r="AJ140" i="50" s="1"/>
  <c r="AI152" i="50"/>
  <c r="AI140" i="50" s="1"/>
  <c r="AH152" i="50"/>
  <c r="AH140" i="50" s="1"/>
  <c r="AG152" i="50"/>
  <c r="AG140" i="50" s="1"/>
  <c r="AF152" i="50"/>
  <c r="AF140" i="50" s="1"/>
  <c r="AE152" i="50"/>
  <c r="AD152" i="50"/>
  <c r="AD140" i="50" s="1"/>
  <c r="AC152" i="50"/>
  <c r="AC140" i="50" s="1"/>
  <c r="AB152" i="50"/>
  <c r="AA152" i="50"/>
  <c r="AA140" i="50" s="1"/>
  <c r="Z152" i="50"/>
  <c r="Z140" i="50" s="1"/>
  <c r="Y152" i="50"/>
  <c r="Y140" i="50" s="1"/>
  <c r="X152" i="50"/>
  <c r="X140" i="50" s="1"/>
  <c r="W152" i="50"/>
  <c r="W140" i="50" s="1"/>
  <c r="V152" i="50"/>
  <c r="V140" i="50" s="1"/>
  <c r="U152" i="50"/>
  <c r="U140" i="50" s="1"/>
  <c r="T152" i="50"/>
  <c r="T140" i="50" s="1"/>
  <c r="S152" i="50"/>
  <c r="S140" i="50" s="1"/>
  <c r="R152" i="50"/>
  <c r="R140" i="50" s="1"/>
  <c r="Q152" i="50"/>
  <c r="Q140" i="50" s="1"/>
  <c r="P152" i="50"/>
  <c r="P140" i="50" s="1"/>
  <c r="O152" i="50"/>
  <c r="O140" i="50" s="1"/>
  <c r="N152" i="50"/>
  <c r="N140" i="50" s="1"/>
  <c r="M152" i="50"/>
  <c r="M140" i="50" s="1"/>
  <c r="L152" i="50"/>
  <c r="L140" i="50" s="1"/>
  <c r="K152" i="50"/>
  <c r="K140" i="50" s="1"/>
  <c r="J152" i="50"/>
  <c r="J140" i="50" s="1"/>
  <c r="I152" i="50"/>
  <c r="I140" i="50" s="1"/>
  <c r="H152" i="50"/>
  <c r="H140" i="50" s="1"/>
  <c r="G152" i="50"/>
  <c r="G140" i="50" s="1"/>
  <c r="F152" i="50"/>
  <c r="F140" i="50" s="1"/>
  <c r="BC150" i="50"/>
  <c r="BC139" i="50" s="1"/>
  <c r="BB150" i="50"/>
  <c r="BB139" i="50" s="1"/>
  <c r="BA150" i="50"/>
  <c r="BA139" i="50" s="1"/>
  <c r="AZ150" i="50"/>
  <c r="AZ139" i="50" s="1"/>
  <c r="AY150" i="50"/>
  <c r="AY139" i="50" s="1"/>
  <c r="AX150" i="50"/>
  <c r="AX139" i="50" s="1"/>
  <c r="AW150" i="50"/>
  <c r="AW139" i="50" s="1"/>
  <c r="AV150" i="50"/>
  <c r="AV139" i="50" s="1"/>
  <c r="AU150" i="50"/>
  <c r="AU139" i="50" s="1"/>
  <c r="AT150" i="50"/>
  <c r="AT139" i="50" s="1"/>
  <c r="AS150" i="50"/>
  <c r="AS139" i="50" s="1"/>
  <c r="AR150" i="50"/>
  <c r="AR139" i="50" s="1"/>
  <c r="AQ150" i="50"/>
  <c r="AQ139" i="50" s="1"/>
  <c r="AP150" i="50"/>
  <c r="AP139" i="50" s="1"/>
  <c r="AO150" i="50"/>
  <c r="AO139" i="50" s="1"/>
  <c r="AN150" i="50"/>
  <c r="AN139" i="50" s="1"/>
  <c r="AM150" i="50"/>
  <c r="AM139" i="50" s="1"/>
  <c r="AL150" i="50"/>
  <c r="AL139" i="50" s="1"/>
  <c r="AK150" i="50"/>
  <c r="AK139" i="50" s="1"/>
  <c r="AJ150" i="50"/>
  <c r="AJ139" i="50" s="1"/>
  <c r="AI150" i="50"/>
  <c r="AH150" i="50"/>
  <c r="AH139" i="50" s="1"/>
  <c r="AG150" i="50"/>
  <c r="AG139" i="50" s="1"/>
  <c r="AF150" i="50"/>
  <c r="AF139" i="50" s="1"/>
  <c r="AE150" i="50"/>
  <c r="AE139" i="50" s="1"/>
  <c r="AD150" i="50"/>
  <c r="AD139" i="50" s="1"/>
  <c r="AC150" i="50"/>
  <c r="AC139" i="50" s="1"/>
  <c r="AB150" i="50"/>
  <c r="AB139" i="50" s="1"/>
  <c r="AA150" i="50"/>
  <c r="AA139" i="50" s="1"/>
  <c r="Z150" i="50"/>
  <c r="Z139" i="50" s="1"/>
  <c r="Y150" i="50"/>
  <c r="Y139" i="50" s="1"/>
  <c r="X150" i="50"/>
  <c r="X139" i="50" s="1"/>
  <c r="W150" i="50"/>
  <c r="W139" i="50" s="1"/>
  <c r="V150" i="50"/>
  <c r="V139" i="50" s="1"/>
  <c r="U150" i="50"/>
  <c r="U139" i="50" s="1"/>
  <c r="T150" i="50"/>
  <c r="T139" i="50" s="1"/>
  <c r="S150" i="50"/>
  <c r="S139" i="50" s="1"/>
  <c r="R150" i="50"/>
  <c r="R139" i="50" s="1"/>
  <c r="Q150" i="50"/>
  <c r="Q139" i="50" s="1"/>
  <c r="P150" i="50"/>
  <c r="P139" i="50" s="1"/>
  <c r="O150" i="50"/>
  <c r="O139" i="50" s="1"/>
  <c r="N150" i="50"/>
  <c r="M150" i="50"/>
  <c r="M139" i="50" s="1"/>
  <c r="L150" i="50"/>
  <c r="L139" i="50" s="1"/>
  <c r="K150" i="50"/>
  <c r="K139" i="50" s="1"/>
  <c r="J150" i="50"/>
  <c r="J139" i="50" s="1"/>
  <c r="I150" i="50"/>
  <c r="I139" i="50" s="1"/>
  <c r="H150" i="50"/>
  <c r="H139" i="50" s="1"/>
  <c r="G150" i="50"/>
  <c r="G139" i="50" s="1"/>
  <c r="F150" i="50"/>
  <c r="F130" i="50"/>
  <c r="D129" i="50"/>
  <c r="D128" i="50"/>
  <c r="D127" i="50"/>
  <c r="D126" i="50"/>
  <c r="D125" i="50"/>
  <c r="D124" i="50"/>
  <c r="D123" i="50"/>
  <c r="D122" i="50"/>
  <c r="D121" i="50"/>
  <c r="D120" i="50"/>
  <c r="D119" i="50"/>
  <c r="D118" i="50"/>
  <c r="D117" i="50"/>
  <c r="D116" i="50"/>
  <c r="D115" i="50"/>
  <c r="D114" i="50"/>
  <c r="D113" i="50"/>
  <c r="D112" i="50"/>
  <c r="D111" i="50"/>
  <c r="D110" i="50"/>
  <c r="D109" i="50"/>
  <c r="D108" i="50"/>
  <c r="D107" i="50"/>
  <c r="D106" i="50"/>
  <c r="D105" i="50"/>
  <c r="D104" i="50"/>
  <c r="D103" i="50"/>
  <c r="D102" i="50"/>
  <c r="D101" i="50"/>
  <c r="D100" i="50"/>
  <c r="D99" i="50"/>
  <c r="D98" i="50"/>
  <c r="D97" i="50"/>
  <c r="D96" i="50"/>
  <c r="D95" i="50"/>
  <c r="D94" i="50"/>
  <c r="D93" i="50"/>
  <c r="D92" i="50"/>
  <c r="D91" i="50"/>
  <c r="D90" i="50"/>
  <c r="D89" i="50"/>
  <c r="D88" i="50"/>
  <c r="D87" i="50"/>
  <c r="D86" i="50"/>
  <c r="D85" i="50"/>
  <c r="BC84" i="50"/>
  <c r="D84" i="50"/>
  <c r="BC83" i="50"/>
  <c r="BB83" i="50"/>
  <c r="D83" i="50"/>
  <c r="BC82" i="50"/>
  <c r="BB82" i="50"/>
  <c r="BA82" i="50"/>
  <c r="D82" i="50"/>
  <c r="BC81" i="50"/>
  <c r="BB81" i="50"/>
  <c r="BB130" i="50" s="1"/>
  <c r="BA81" i="50"/>
  <c r="BA130" i="50" s="1"/>
  <c r="AZ81" i="50"/>
  <c r="AZ130" i="50" s="1"/>
  <c r="D81"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S76" i="50"/>
  <c r="R76" i="50"/>
  <c r="Q76" i="50"/>
  <c r="P76" i="50"/>
  <c r="O76" i="50"/>
  <c r="N76" i="50"/>
  <c r="M76" i="50"/>
  <c r="L76" i="50"/>
  <c r="K76" i="50"/>
  <c r="J76" i="50"/>
  <c r="I76" i="50"/>
  <c r="H76" i="50"/>
  <c r="G76" i="50"/>
  <c r="F76" i="50"/>
  <c r="BC62" i="50"/>
  <c r="BB62" i="50"/>
  <c r="BA62" i="50"/>
  <c r="AZ62" i="50"/>
  <c r="AY62" i="50"/>
  <c r="AX62" i="50"/>
  <c r="AW62" i="50"/>
  <c r="AV62" i="50"/>
  <c r="AU62" i="50"/>
  <c r="AT62" i="50"/>
  <c r="AS62" i="50"/>
  <c r="AR62" i="50"/>
  <c r="AQ62" i="50"/>
  <c r="AP62" i="50"/>
  <c r="AO62" i="50"/>
  <c r="AN62" i="50"/>
  <c r="AM62" i="50"/>
  <c r="AL62" i="50"/>
  <c r="AK62" i="50"/>
  <c r="AJ62" i="50"/>
  <c r="AI62" i="50"/>
  <c r="AH62" i="50"/>
  <c r="AG62" i="50"/>
  <c r="AF62" i="50"/>
  <c r="AE62" i="50"/>
  <c r="AD62" i="50"/>
  <c r="AC62" i="50"/>
  <c r="AB62" i="50"/>
  <c r="AA62" i="50"/>
  <c r="Z62" i="50"/>
  <c r="Y62" i="50"/>
  <c r="X62" i="50"/>
  <c r="W62" i="50"/>
  <c r="V62" i="50"/>
  <c r="U62" i="50"/>
  <c r="T62" i="50"/>
  <c r="S62" i="50"/>
  <c r="R62" i="50"/>
  <c r="Q62" i="50"/>
  <c r="P62" i="50"/>
  <c r="O62" i="50"/>
  <c r="N62" i="50"/>
  <c r="M62" i="50"/>
  <c r="L62" i="50"/>
  <c r="K62" i="50"/>
  <c r="J62" i="50"/>
  <c r="I62" i="50"/>
  <c r="H62" i="50"/>
  <c r="C28" i="50" s="1"/>
  <c r="G62" i="50"/>
  <c r="B28" i="50" s="1"/>
  <c r="F62" i="50"/>
  <c r="A28" i="50" s="1"/>
  <c r="C34" i="50"/>
  <c r="BC159" i="49"/>
  <c r="BB159" i="49"/>
  <c r="BA159" i="49"/>
  <c r="AZ159" i="49"/>
  <c r="AY159" i="49"/>
  <c r="AX159" i="49"/>
  <c r="AW159" i="49"/>
  <c r="AV159" i="49"/>
  <c r="AU159" i="49"/>
  <c r="AT159" i="49"/>
  <c r="AS159" i="49"/>
  <c r="AR159" i="49"/>
  <c r="AQ159" i="49"/>
  <c r="AP159" i="49"/>
  <c r="AO159" i="49"/>
  <c r="AN159" i="49"/>
  <c r="AM159" i="49"/>
  <c r="AL159" i="49"/>
  <c r="AK159" i="49"/>
  <c r="AJ159" i="49"/>
  <c r="AI159" i="49"/>
  <c r="AH159" i="49"/>
  <c r="AG159" i="49"/>
  <c r="AF159" i="49"/>
  <c r="AE159" i="49"/>
  <c r="AD159" i="49"/>
  <c r="AC159" i="49"/>
  <c r="AB159" i="49"/>
  <c r="AA159" i="49"/>
  <c r="Z159" i="49"/>
  <c r="Y159" i="49"/>
  <c r="X159" i="49"/>
  <c r="W159" i="49"/>
  <c r="V159" i="49"/>
  <c r="U159" i="49"/>
  <c r="T159" i="49"/>
  <c r="S159" i="49"/>
  <c r="R159" i="49"/>
  <c r="Q159" i="49"/>
  <c r="P159" i="49"/>
  <c r="O159" i="49"/>
  <c r="N159" i="49"/>
  <c r="M159" i="49"/>
  <c r="L159" i="49"/>
  <c r="K159" i="49"/>
  <c r="J159" i="49"/>
  <c r="I159" i="49"/>
  <c r="H159" i="49"/>
  <c r="G159" i="49"/>
  <c r="F159" i="49"/>
  <c r="BC158" i="49"/>
  <c r="BB158" i="49"/>
  <c r="BA158" i="49"/>
  <c r="AZ158" i="49"/>
  <c r="AY158" i="49"/>
  <c r="AX158" i="49"/>
  <c r="AW158" i="49"/>
  <c r="AV158" i="49"/>
  <c r="AU158" i="49"/>
  <c r="AT158" i="49"/>
  <c r="AS158" i="49"/>
  <c r="AR158" i="49"/>
  <c r="AQ158" i="49"/>
  <c r="AP158" i="49"/>
  <c r="AO158" i="49"/>
  <c r="AN158" i="49"/>
  <c r="AM158" i="49"/>
  <c r="AL158" i="49"/>
  <c r="AK158" i="49"/>
  <c r="AJ158" i="49"/>
  <c r="AI158" i="49"/>
  <c r="AH158" i="49"/>
  <c r="AG158" i="49"/>
  <c r="AF158" i="49"/>
  <c r="AE158" i="49"/>
  <c r="AD158" i="49"/>
  <c r="AC158" i="49"/>
  <c r="AB158" i="49"/>
  <c r="AA158" i="49"/>
  <c r="Z158" i="49"/>
  <c r="Y158" i="49"/>
  <c r="X158" i="49"/>
  <c r="W158" i="49"/>
  <c r="V158" i="49"/>
  <c r="U158" i="49"/>
  <c r="T158" i="49"/>
  <c r="S158" i="49"/>
  <c r="R158" i="49"/>
  <c r="Q158" i="49"/>
  <c r="P158" i="49"/>
  <c r="O158" i="49"/>
  <c r="N158" i="49"/>
  <c r="M158" i="49"/>
  <c r="L158" i="49"/>
  <c r="K158" i="49"/>
  <c r="J158" i="49"/>
  <c r="I158" i="49"/>
  <c r="H158" i="49"/>
  <c r="G158" i="49"/>
  <c r="F158" i="49"/>
  <c r="BC152" i="49"/>
  <c r="BC140" i="49" s="1"/>
  <c r="BB152" i="49"/>
  <c r="BB140" i="49" s="1"/>
  <c r="BA152" i="49"/>
  <c r="BA140" i="49" s="1"/>
  <c r="AZ152" i="49"/>
  <c r="AZ140" i="49" s="1"/>
  <c r="AY152" i="49"/>
  <c r="AY140" i="49" s="1"/>
  <c r="AX152" i="49"/>
  <c r="AX140" i="49" s="1"/>
  <c r="AW152" i="49"/>
  <c r="AV152" i="49"/>
  <c r="AV140" i="49" s="1"/>
  <c r="AU152" i="49"/>
  <c r="AU140" i="49" s="1"/>
  <c r="AT152" i="49"/>
  <c r="AT140" i="49" s="1"/>
  <c r="AS152" i="49"/>
  <c r="AS140" i="49" s="1"/>
  <c r="AR152" i="49"/>
  <c r="AR140" i="49" s="1"/>
  <c r="AQ152" i="49"/>
  <c r="AQ140" i="49" s="1"/>
  <c r="AP152" i="49"/>
  <c r="AO152" i="49"/>
  <c r="AN152" i="49"/>
  <c r="AN140" i="49" s="1"/>
  <c r="AM152" i="49"/>
  <c r="AM140" i="49" s="1"/>
  <c r="AL152" i="49"/>
  <c r="AL140" i="49" s="1"/>
  <c r="AK152" i="49"/>
  <c r="AK140" i="49" s="1"/>
  <c r="AJ152" i="49"/>
  <c r="AJ140" i="49" s="1"/>
  <c r="AI152" i="49"/>
  <c r="AI140" i="49" s="1"/>
  <c r="AH152" i="49"/>
  <c r="AH140" i="49" s="1"/>
  <c r="AG152" i="49"/>
  <c r="AG140" i="49" s="1"/>
  <c r="AF152" i="49"/>
  <c r="AF140" i="49" s="1"/>
  <c r="AE152" i="49"/>
  <c r="AD152" i="49"/>
  <c r="AD140" i="49" s="1"/>
  <c r="AC152" i="49"/>
  <c r="AB152" i="49"/>
  <c r="AB140" i="49" s="1"/>
  <c r="AA152" i="49"/>
  <c r="AA140" i="49" s="1"/>
  <c r="Z152" i="49"/>
  <c r="Z140" i="49" s="1"/>
  <c r="Y152" i="49"/>
  <c r="X152" i="49"/>
  <c r="X140" i="49" s="1"/>
  <c r="W152" i="49"/>
  <c r="W140" i="49" s="1"/>
  <c r="V152" i="49"/>
  <c r="V140" i="49" s="1"/>
  <c r="U152" i="49"/>
  <c r="U140" i="49" s="1"/>
  <c r="T152" i="49"/>
  <c r="T140" i="49" s="1"/>
  <c r="S152" i="49"/>
  <c r="S140" i="49" s="1"/>
  <c r="R152" i="49"/>
  <c r="R140" i="49" s="1"/>
  <c r="Q152" i="49"/>
  <c r="Q140" i="49" s="1"/>
  <c r="P152" i="49"/>
  <c r="P140" i="49" s="1"/>
  <c r="O152" i="49"/>
  <c r="N152" i="49"/>
  <c r="N140" i="49" s="1"/>
  <c r="M152" i="49"/>
  <c r="M140" i="49" s="1"/>
  <c r="L152" i="49"/>
  <c r="L140" i="49" s="1"/>
  <c r="K152" i="49"/>
  <c r="K140" i="49" s="1"/>
  <c r="J152" i="49"/>
  <c r="J140" i="49" s="1"/>
  <c r="I152" i="49"/>
  <c r="H152" i="49"/>
  <c r="H140" i="49" s="1"/>
  <c r="G152" i="49"/>
  <c r="G140" i="49" s="1"/>
  <c r="F152" i="49"/>
  <c r="F140" i="49" s="1"/>
  <c r="BC150" i="49"/>
  <c r="BC139" i="49" s="1"/>
  <c r="BB150" i="49"/>
  <c r="BB139" i="49" s="1"/>
  <c r="BA150" i="49"/>
  <c r="BA139" i="49" s="1"/>
  <c r="AZ150" i="49"/>
  <c r="AZ139" i="49" s="1"/>
  <c r="AY150" i="49"/>
  <c r="AX150" i="49"/>
  <c r="AX139" i="49" s="1"/>
  <c r="AW150" i="49"/>
  <c r="AW139" i="49" s="1"/>
  <c r="AV150" i="49"/>
  <c r="AV139" i="49" s="1"/>
  <c r="AU150" i="49"/>
  <c r="AT150" i="49"/>
  <c r="AT139" i="49" s="1"/>
  <c r="AS150" i="49"/>
  <c r="AS139" i="49" s="1"/>
  <c r="AR150" i="49"/>
  <c r="AQ150" i="49"/>
  <c r="AP150" i="49"/>
  <c r="AP139" i="49" s="1"/>
  <c r="AO150" i="49"/>
  <c r="AN150" i="49"/>
  <c r="AN139" i="49" s="1"/>
  <c r="AM150" i="49"/>
  <c r="AM139" i="49" s="1"/>
  <c r="AL150" i="49"/>
  <c r="AL139" i="49" s="1"/>
  <c r="AK150" i="49"/>
  <c r="AK139" i="49" s="1"/>
  <c r="AJ150" i="49"/>
  <c r="AJ139" i="49" s="1"/>
  <c r="AI150" i="49"/>
  <c r="AH150" i="49"/>
  <c r="AH139" i="49" s="1"/>
  <c r="AG150" i="49"/>
  <c r="AG139" i="49" s="1"/>
  <c r="AF150" i="49"/>
  <c r="AF139" i="49" s="1"/>
  <c r="AE150" i="49"/>
  <c r="AE139" i="49" s="1"/>
  <c r="AD150" i="49"/>
  <c r="AD139" i="49" s="1"/>
  <c r="AC150" i="49"/>
  <c r="AC139" i="49" s="1"/>
  <c r="AB150" i="49"/>
  <c r="AB139" i="49" s="1"/>
  <c r="AA150" i="49"/>
  <c r="AA139" i="49" s="1"/>
  <c r="Z150" i="49"/>
  <c r="Z139" i="49" s="1"/>
  <c r="Y150" i="49"/>
  <c r="X150" i="49"/>
  <c r="X139" i="49" s="1"/>
  <c r="W150" i="49"/>
  <c r="W139" i="49" s="1"/>
  <c r="V150" i="49"/>
  <c r="V139" i="49" s="1"/>
  <c r="U150" i="49"/>
  <c r="T150" i="49"/>
  <c r="T139" i="49" s="1"/>
  <c r="S150" i="49"/>
  <c r="R150" i="49"/>
  <c r="R139" i="49" s="1"/>
  <c r="Q150" i="49"/>
  <c r="Q139" i="49" s="1"/>
  <c r="P150" i="49"/>
  <c r="P139" i="49" s="1"/>
  <c r="O150" i="49"/>
  <c r="O139" i="49" s="1"/>
  <c r="N150" i="49"/>
  <c r="N139" i="49" s="1"/>
  <c r="M150" i="49"/>
  <c r="M139" i="49" s="1"/>
  <c r="L150" i="49"/>
  <c r="L139" i="49" s="1"/>
  <c r="K150" i="49"/>
  <c r="K139" i="49" s="1"/>
  <c r="J150" i="49"/>
  <c r="J139" i="49" s="1"/>
  <c r="I150" i="49"/>
  <c r="I139" i="49" s="1"/>
  <c r="H150" i="49"/>
  <c r="H139" i="49" s="1"/>
  <c r="G150" i="49"/>
  <c r="G139" i="49" s="1"/>
  <c r="F150" i="49"/>
  <c r="F139" i="49" s="1"/>
  <c r="F130" i="49"/>
  <c r="D129" i="49"/>
  <c r="D128" i="49"/>
  <c r="D127" i="49"/>
  <c r="D126" i="49"/>
  <c r="D125" i="49"/>
  <c r="D124" i="49"/>
  <c r="D123" i="49"/>
  <c r="D122" i="49"/>
  <c r="D121" i="49"/>
  <c r="D120" i="49"/>
  <c r="D119" i="49"/>
  <c r="D118" i="49"/>
  <c r="D117" i="49"/>
  <c r="D116" i="49"/>
  <c r="D115" i="49"/>
  <c r="D114" i="49"/>
  <c r="D113" i="49"/>
  <c r="D112" i="49"/>
  <c r="D111" i="49"/>
  <c r="D110" i="49"/>
  <c r="D109" i="49"/>
  <c r="D108" i="49"/>
  <c r="D107" i="49"/>
  <c r="D106" i="49"/>
  <c r="D105" i="49"/>
  <c r="D104" i="49"/>
  <c r="D103" i="49"/>
  <c r="D102" i="49"/>
  <c r="D101" i="49"/>
  <c r="D100" i="49"/>
  <c r="D99" i="49"/>
  <c r="D98" i="49"/>
  <c r="D97" i="49"/>
  <c r="D96" i="49"/>
  <c r="D95" i="49"/>
  <c r="D94" i="49"/>
  <c r="D93" i="49"/>
  <c r="D92" i="49"/>
  <c r="D91" i="49"/>
  <c r="D90" i="49"/>
  <c r="D89" i="49"/>
  <c r="D88" i="49"/>
  <c r="D87" i="49"/>
  <c r="D86" i="49"/>
  <c r="D85" i="49"/>
  <c r="BC84" i="49"/>
  <c r="D84" i="49"/>
  <c r="BC83" i="49"/>
  <c r="BB83" i="49"/>
  <c r="D83" i="49"/>
  <c r="BC82" i="49"/>
  <c r="BB82" i="49"/>
  <c r="BA82" i="49"/>
  <c r="D82" i="49"/>
  <c r="BC81" i="49"/>
  <c r="BC130" i="49" s="1"/>
  <c r="BB81" i="49"/>
  <c r="BA81" i="49"/>
  <c r="AZ81" i="49"/>
  <c r="D81" i="49"/>
  <c r="BC76" i="49"/>
  <c r="BB76" i="49"/>
  <c r="BA76" i="49"/>
  <c r="AZ76" i="49"/>
  <c r="AY76" i="49"/>
  <c r="AX76" i="49"/>
  <c r="AW76" i="49"/>
  <c r="AV76" i="49"/>
  <c r="AU76" i="49"/>
  <c r="AT76" i="49"/>
  <c r="AS76" i="49"/>
  <c r="AR76" i="49"/>
  <c r="AQ76" i="49"/>
  <c r="AP76" i="49"/>
  <c r="AO76" i="49"/>
  <c r="AN76" i="49"/>
  <c r="AM76" i="49"/>
  <c r="AL76" i="49"/>
  <c r="AK76" i="49"/>
  <c r="AJ76" i="49"/>
  <c r="AI76" i="49"/>
  <c r="AH76" i="49"/>
  <c r="AG76" i="49"/>
  <c r="AF76" i="49"/>
  <c r="AE76" i="49"/>
  <c r="AD76" i="49"/>
  <c r="AC76" i="49"/>
  <c r="AB76" i="49"/>
  <c r="AA76" i="49"/>
  <c r="Z76" i="49"/>
  <c r="Y76" i="49"/>
  <c r="X76" i="49"/>
  <c r="W76" i="49"/>
  <c r="V76" i="49"/>
  <c r="U76" i="49"/>
  <c r="T76" i="49"/>
  <c r="S76" i="49"/>
  <c r="R76" i="49"/>
  <c r="Q76" i="49"/>
  <c r="P76" i="49"/>
  <c r="O76" i="49"/>
  <c r="N76" i="49"/>
  <c r="M76" i="49"/>
  <c r="L76" i="49"/>
  <c r="K76" i="49"/>
  <c r="J76" i="49"/>
  <c r="I76" i="49"/>
  <c r="H76" i="49"/>
  <c r="G76" i="49"/>
  <c r="F76" i="49"/>
  <c r="BC62" i="49"/>
  <c r="BB62" i="49"/>
  <c r="BA62" i="49"/>
  <c r="AZ62" i="49"/>
  <c r="AY62" i="49"/>
  <c r="AX62" i="49"/>
  <c r="AW62" i="49"/>
  <c r="AV62" i="49"/>
  <c r="AU62" i="49"/>
  <c r="AT62" i="49"/>
  <c r="AS62" i="49"/>
  <c r="AR62" i="49"/>
  <c r="AQ62" i="49"/>
  <c r="AP62" i="49"/>
  <c r="AO62" i="49"/>
  <c r="AN62" i="49"/>
  <c r="AM62" i="49"/>
  <c r="AL62" i="49"/>
  <c r="AK62" i="49"/>
  <c r="AJ62" i="49"/>
  <c r="AI62" i="49"/>
  <c r="AH62" i="49"/>
  <c r="AG62" i="49"/>
  <c r="AF62" i="49"/>
  <c r="AE62" i="49"/>
  <c r="AD62" i="49"/>
  <c r="AC62" i="49"/>
  <c r="AB62" i="49"/>
  <c r="AA62" i="49"/>
  <c r="Z62" i="49"/>
  <c r="Y62" i="49"/>
  <c r="X62" i="49"/>
  <c r="W62" i="49"/>
  <c r="V62" i="49"/>
  <c r="U62" i="49"/>
  <c r="T62" i="49"/>
  <c r="S62" i="49"/>
  <c r="R62" i="49"/>
  <c r="Q62" i="49"/>
  <c r="P62" i="49"/>
  <c r="O62" i="49"/>
  <c r="N62" i="49"/>
  <c r="M62" i="49"/>
  <c r="L62" i="49"/>
  <c r="K62" i="49"/>
  <c r="J62" i="49"/>
  <c r="E28" i="49" s="1"/>
  <c r="I62" i="49"/>
  <c r="H62" i="49"/>
  <c r="C28" i="49" s="1"/>
  <c r="G62" i="49"/>
  <c r="B28" i="49" s="1"/>
  <c r="F62" i="49"/>
  <c r="A28" i="49" s="1"/>
  <c r="C34" i="49"/>
  <c r="BC159" i="47"/>
  <c r="BB159" i="47"/>
  <c r="BA159" i="47"/>
  <c r="AZ159" i="47"/>
  <c r="AY159" i="47"/>
  <c r="AX159" i="47"/>
  <c r="AW159" i="47"/>
  <c r="AV159" i="47"/>
  <c r="AU159" i="47"/>
  <c r="AT159" i="47"/>
  <c r="AS159" i="47"/>
  <c r="AR159" i="47"/>
  <c r="AQ159" i="47"/>
  <c r="AP159" i="47"/>
  <c r="AO159" i="47"/>
  <c r="AN159" i="47"/>
  <c r="AM159" i="47"/>
  <c r="AL159" i="47"/>
  <c r="AK159" i="47"/>
  <c r="AJ159" i="47"/>
  <c r="AI159" i="47"/>
  <c r="AH159" i="47"/>
  <c r="AG159" i="47"/>
  <c r="AF159" i="47"/>
  <c r="AE159" i="47"/>
  <c r="AD159" i="47"/>
  <c r="AC159" i="47"/>
  <c r="AB159" i="47"/>
  <c r="AA159" i="47"/>
  <c r="Z159" i="47"/>
  <c r="Y159" i="47"/>
  <c r="X159" i="47"/>
  <c r="W159" i="47"/>
  <c r="V159" i="47"/>
  <c r="U159" i="47"/>
  <c r="T159" i="47"/>
  <c r="S159" i="47"/>
  <c r="R159" i="47"/>
  <c r="Q159" i="47"/>
  <c r="P159" i="47"/>
  <c r="O159" i="47"/>
  <c r="N159" i="47"/>
  <c r="M159" i="47"/>
  <c r="L159" i="47"/>
  <c r="K159" i="47"/>
  <c r="J159" i="47"/>
  <c r="I159" i="47"/>
  <c r="H159" i="47"/>
  <c r="G159" i="47"/>
  <c r="F159" i="47"/>
  <c r="BC158" i="47"/>
  <c r="BB158" i="47"/>
  <c r="BA158" i="47"/>
  <c r="AZ158" i="47"/>
  <c r="AY158" i="47"/>
  <c r="AX158" i="47"/>
  <c r="AW158" i="47"/>
  <c r="AV158" i="47"/>
  <c r="AU158" i="47"/>
  <c r="AT158" i="47"/>
  <c r="AS158" i="47"/>
  <c r="AR158" i="47"/>
  <c r="AQ158" i="47"/>
  <c r="AP158" i="47"/>
  <c r="AO158" i="47"/>
  <c r="AN158" i="47"/>
  <c r="AM158" i="47"/>
  <c r="AL158" i="47"/>
  <c r="AK158" i="47"/>
  <c r="AJ158" i="47"/>
  <c r="AI158" i="47"/>
  <c r="AH158" i="47"/>
  <c r="AG158" i="47"/>
  <c r="AF158" i="47"/>
  <c r="AE158" i="47"/>
  <c r="AD158" i="47"/>
  <c r="AC158" i="47"/>
  <c r="AB158" i="47"/>
  <c r="AA158" i="47"/>
  <c r="Z158" i="47"/>
  <c r="Y158" i="47"/>
  <c r="X158" i="47"/>
  <c r="W158" i="47"/>
  <c r="V158" i="47"/>
  <c r="U158" i="47"/>
  <c r="T158" i="47"/>
  <c r="S158" i="47"/>
  <c r="R158" i="47"/>
  <c r="Q158" i="47"/>
  <c r="P158" i="47"/>
  <c r="O158" i="47"/>
  <c r="N158" i="47"/>
  <c r="M158" i="47"/>
  <c r="L158" i="47"/>
  <c r="K158" i="47"/>
  <c r="J158" i="47"/>
  <c r="I158" i="47"/>
  <c r="H158" i="47"/>
  <c r="G158" i="47"/>
  <c r="F158" i="47"/>
  <c r="BC152" i="47"/>
  <c r="BC140" i="47" s="1"/>
  <c r="BB152" i="47"/>
  <c r="BB140" i="47" s="1"/>
  <c r="BA152" i="47"/>
  <c r="BA140" i="47" s="1"/>
  <c r="AZ152" i="47"/>
  <c r="AZ140" i="47" s="1"/>
  <c r="AY152" i="47"/>
  <c r="AY140" i="47" s="1"/>
  <c r="AX152" i="47"/>
  <c r="AX140" i="47" s="1"/>
  <c r="AW152" i="47"/>
  <c r="AW140" i="47" s="1"/>
  <c r="AV152" i="47"/>
  <c r="AV140" i="47" s="1"/>
  <c r="AU152" i="47"/>
  <c r="AT152" i="47"/>
  <c r="AT140" i="47" s="1"/>
  <c r="AS152" i="47"/>
  <c r="AS140" i="47" s="1"/>
  <c r="AR152" i="47"/>
  <c r="AR140" i="47" s="1"/>
  <c r="AQ152" i="47"/>
  <c r="AP152" i="47"/>
  <c r="AP140" i="47" s="1"/>
  <c r="AO152" i="47"/>
  <c r="AO140" i="47" s="1"/>
  <c r="AN152" i="47"/>
  <c r="AN140" i="47" s="1"/>
  <c r="AM152" i="47"/>
  <c r="AM140" i="47" s="1"/>
  <c r="AL152" i="47"/>
  <c r="AL140" i="47" s="1"/>
  <c r="AK152" i="47"/>
  <c r="AK140" i="47" s="1"/>
  <c r="AJ152" i="47"/>
  <c r="AJ140" i="47" s="1"/>
  <c r="AI152" i="47"/>
  <c r="AI140" i="47" s="1"/>
  <c r="AH152" i="47"/>
  <c r="AH140" i="47" s="1"/>
  <c r="AG152" i="47"/>
  <c r="AG140" i="47" s="1"/>
  <c r="AF152" i="47"/>
  <c r="AF140" i="47" s="1"/>
  <c r="AE152" i="47"/>
  <c r="AE140" i="47" s="1"/>
  <c r="AD152" i="47"/>
  <c r="AD140" i="47" s="1"/>
  <c r="AC152" i="47"/>
  <c r="AC140" i="47" s="1"/>
  <c r="AB152" i="47"/>
  <c r="AB140" i="47" s="1"/>
  <c r="AA152" i="47"/>
  <c r="AA140" i="47" s="1"/>
  <c r="Z152" i="47"/>
  <c r="Z140" i="47" s="1"/>
  <c r="Y152" i="47"/>
  <c r="X152" i="47"/>
  <c r="X140" i="47" s="1"/>
  <c r="W152" i="47"/>
  <c r="W140" i="47" s="1"/>
  <c r="V152" i="47"/>
  <c r="V140" i="47" s="1"/>
  <c r="U152" i="47"/>
  <c r="U140" i="47" s="1"/>
  <c r="T152" i="47"/>
  <c r="T140" i="47" s="1"/>
  <c r="S152" i="47"/>
  <c r="S140" i="47" s="1"/>
  <c r="R152" i="47"/>
  <c r="R140" i="47" s="1"/>
  <c r="Q152" i="47"/>
  <c r="Q140" i="47" s="1"/>
  <c r="P152" i="47"/>
  <c r="P140" i="47" s="1"/>
  <c r="O152" i="47"/>
  <c r="N152" i="47"/>
  <c r="N140" i="47" s="1"/>
  <c r="M152" i="47"/>
  <c r="M140" i="47" s="1"/>
  <c r="L152" i="47"/>
  <c r="L140" i="47" s="1"/>
  <c r="K152" i="47"/>
  <c r="K140" i="47" s="1"/>
  <c r="J152" i="47"/>
  <c r="J140" i="47" s="1"/>
  <c r="I152" i="47"/>
  <c r="I140" i="47" s="1"/>
  <c r="H152" i="47"/>
  <c r="H140" i="47" s="1"/>
  <c r="G152" i="47"/>
  <c r="G140" i="47" s="1"/>
  <c r="F152" i="47"/>
  <c r="F140" i="47" s="1"/>
  <c r="BC150" i="47"/>
  <c r="BC139" i="47" s="1"/>
  <c r="BB150" i="47"/>
  <c r="BA150" i="47"/>
  <c r="BA139" i="47" s="1"/>
  <c r="AZ150" i="47"/>
  <c r="AZ139" i="47" s="1"/>
  <c r="AY150" i="47"/>
  <c r="AY139" i="47" s="1"/>
  <c r="AX150" i="47"/>
  <c r="AX139" i="47" s="1"/>
  <c r="AW150" i="47"/>
  <c r="AW139" i="47" s="1"/>
  <c r="AV150" i="47"/>
  <c r="AV139" i="47" s="1"/>
  <c r="AU150" i="47"/>
  <c r="AU139" i="47" s="1"/>
  <c r="AT150" i="47"/>
  <c r="AT139" i="47" s="1"/>
  <c r="AS150" i="47"/>
  <c r="AR150" i="47"/>
  <c r="AR139" i="47" s="1"/>
  <c r="AQ150" i="47"/>
  <c r="AQ139" i="47" s="1"/>
  <c r="AP150" i="47"/>
  <c r="AP139" i="47" s="1"/>
  <c r="AO150" i="47"/>
  <c r="AO139" i="47" s="1"/>
  <c r="AN150" i="47"/>
  <c r="AN139" i="47" s="1"/>
  <c r="AM150" i="47"/>
  <c r="AM139" i="47" s="1"/>
  <c r="AL150" i="47"/>
  <c r="AL139" i="47" s="1"/>
  <c r="AK150" i="47"/>
  <c r="AK139" i="47" s="1"/>
  <c r="AJ150" i="47"/>
  <c r="AJ139" i="47" s="1"/>
  <c r="AI150" i="47"/>
  <c r="AI139" i="47" s="1"/>
  <c r="AH150" i="47"/>
  <c r="AH139" i="47" s="1"/>
  <c r="AG150" i="47"/>
  <c r="AF150" i="47"/>
  <c r="AF139" i="47" s="1"/>
  <c r="AE150" i="47"/>
  <c r="AE139" i="47" s="1"/>
  <c r="AD150" i="47"/>
  <c r="AD139" i="47" s="1"/>
  <c r="AC150" i="47"/>
  <c r="AC139" i="47" s="1"/>
  <c r="AB150" i="47"/>
  <c r="AB139" i="47" s="1"/>
  <c r="AA150" i="47"/>
  <c r="AA139" i="47" s="1"/>
  <c r="Z150" i="47"/>
  <c r="Z139" i="47" s="1"/>
  <c r="Y150" i="47"/>
  <c r="Y139" i="47" s="1"/>
  <c r="X150" i="47"/>
  <c r="X139" i="47" s="1"/>
  <c r="W150" i="47"/>
  <c r="W139" i="47" s="1"/>
  <c r="V150" i="47"/>
  <c r="V139" i="47" s="1"/>
  <c r="U150" i="47"/>
  <c r="U139" i="47" s="1"/>
  <c r="T150" i="47"/>
  <c r="T139" i="47" s="1"/>
  <c r="S150" i="47"/>
  <c r="S139" i="47" s="1"/>
  <c r="R150" i="47"/>
  <c r="R139" i="47" s="1"/>
  <c r="Q150" i="47"/>
  <c r="Q139" i="47" s="1"/>
  <c r="P150" i="47"/>
  <c r="P139" i="47" s="1"/>
  <c r="O150" i="47"/>
  <c r="O139" i="47" s="1"/>
  <c r="N150" i="47"/>
  <c r="N139" i="47" s="1"/>
  <c r="M150" i="47"/>
  <c r="M139" i="47" s="1"/>
  <c r="L150" i="47"/>
  <c r="L139" i="47" s="1"/>
  <c r="K150" i="47"/>
  <c r="K139" i="47" s="1"/>
  <c r="J150" i="47"/>
  <c r="J139" i="47" s="1"/>
  <c r="I150" i="47"/>
  <c r="I139" i="47" s="1"/>
  <c r="H150" i="47"/>
  <c r="H139" i="47" s="1"/>
  <c r="G150" i="47"/>
  <c r="G139" i="47" s="1"/>
  <c r="F150" i="47"/>
  <c r="F139" i="47" s="1"/>
  <c r="F130" i="47"/>
  <c r="D129" i="47"/>
  <c r="D128" i="47"/>
  <c r="D127" i="47"/>
  <c r="D126" i="47"/>
  <c r="D125" i="47"/>
  <c r="D124" i="47"/>
  <c r="D123" i="47"/>
  <c r="D122" i="47"/>
  <c r="D121" i="47"/>
  <c r="D120" i="47"/>
  <c r="D119" i="47"/>
  <c r="D118" i="47"/>
  <c r="D117" i="47"/>
  <c r="D116" i="47"/>
  <c r="D115" i="47"/>
  <c r="D114" i="47"/>
  <c r="D113" i="47"/>
  <c r="D112" i="47"/>
  <c r="D111" i="47"/>
  <c r="D110" i="47"/>
  <c r="D109" i="47"/>
  <c r="D108" i="47"/>
  <c r="D107" i="47"/>
  <c r="D106" i="47"/>
  <c r="D105" i="47"/>
  <c r="D104" i="47"/>
  <c r="D103" i="47"/>
  <c r="D102" i="47"/>
  <c r="D101" i="47"/>
  <c r="D100" i="47"/>
  <c r="D99" i="47"/>
  <c r="D98" i="47"/>
  <c r="D97" i="47"/>
  <c r="D96" i="47"/>
  <c r="D95" i="47"/>
  <c r="D94" i="47"/>
  <c r="D93" i="47"/>
  <c r="D92" i="47"/>
  <c r="D91" i="47"/>
  <c r="D90" i="47"/>
  <c r="D89" i="47"/>
  <c r="D88" i="47"/>
  <c r="D87" i="47"/>
  <c r="D86" i="47"/>
  <c r="D85" i="47"/>
  <c r="D84" i="47"/>
  <c r="D83" i="47"/>
  <c r="D82" i="47"/>
  <c r="D81" i="47"/>
  <c r="BC78" i="47"/>
  <c r="BB78" i="47"/>
  <c r="BA78" i="47"/>
  <c r="AZ78" i="47"/>
  <c r="AY78" i="47"/>
  <c r="AX78" i="47"/>
  <c r="AW78" i="47"/>
  <c r="AV78" i="47"/>
  <c r="AU78" i="47"/>
  <c r="AT78" i="47"/>
  <c r="AS78" i="47"/>
  <c r="AR78" i="47"/>
  <c r="AQ78" i="47"/>
  <c r="AP78" i="47"/>
  <c r="AO78" i="47"/>
  <c r="AN78" i="47"/>
  <c r="AM78" i="47"/>
  <c r="AL78" i="47"/>
  <c r="AK78" i="47"/>
  <c r="AJ78" i="47"/>
  <c r="AI78" i="47"/>
  <c r="AH78" i="47"/>
  <c r="AG78" i="47"/>
  <c r="AF78" i="47"/>
  <c r="AE78" i="47"/>
  <c r="AD78" i="47"/>
  <c r="AC78" i="47"/>
  <c r="AB78" i="47"/>
  <c r="AA78" i="47"/>
  <c r="Z78" i="47"/>
  <c r="Y78" i="47"/>
  <c r="X78" i="47"/>
  <c r="W78" i="47"/>
  <c r="V78" i="47"/>
  <c r="U78" i="47"/>
  <c r="T78" i="47"/>
  <c r="S78" i="47"/>
  <c r="R78" i="47"/>
  <c r="Q78" i="47"/>
  <c r="P78" i="47"/>
  <c r="O78" i="47"/>
  <c r="N78" i="47"/>
  <c r="M78" i="47"/>
  <c r="L78" i="47"/>
  <c r="K78" i="47"/>
  <c r="J78" i="47"/>
  <c r="I78" i="47"/>
  <c r="H78" i="47"/>
  <c r="G78" i="47"/>
  <c r="F78" i="47"/>
  <c r="BC62" i="47"/>
  <c r="BC77" i="47" s="1"/>
  <c r="BB62" i="47"/>
  <c r="BB77" i="47" s="1"/>
  <c r="BA62" i="47"/>
  <c r="BA77" i="47" s="1"/>
  <c r="AZ62" i="47"/>
  <c r="AZ77" i="47" s="1"/>
  <c r="AY62" i="47"/>
  <c r="AY77" i="47" s="1"/>
  <c r="AX62" i="47"/>
  <c r="AX77" i="47" s="1"/>
  <c r="AW62" i="47"/>
  <c r="AW77" i="47" s="1"/>
  <c r="AV62" i="47"/>
  <c r="AV77" i="47" s="1"/>
  <c r="AU62" i="47"/>
  <c r="AU77" i="47" s="1"/>
  <c r="AT62" i="47"/>
  <c r="AT77" i="47" s="1"/>
  <c r="AS62" i="47"/>
  <c r="AS77" i="47" s="1"/>
  <c r="AR62" i="47"/>
  <c r="AR77" i="47" s="1"/>
  <c r="AQ62" i="47"/>
  <c r="AQ77" i="47" s="1"/>
  <c r="AP62" i="47"/>
  <c r="AP77" i="47" s="1"/>
  <c r="AO62" i="47"/>
  <c r="AO77" i="47" s="1"/>
  <c r="AN62" i="47"/>
  <c r="AN77" i="47" s="1"/>
  <c r="AM62" i="47"/>
  <c r="AM77" i="47" s="1"/>
  <c r="AL62" i="47"/>
  <c r="AL77" i="47" s="1"/>
  <c r="AK62" i="47"/>
  <c r="AK77" i="47" s="1"/>
  <c r="AJ62" i="47"/>
  <c r="AJ77" i="47" s="1"/>
  <c r="AI62" i="47"/>
  <c r="AI77" i="47" s="1"/>
  <c r="AH62" i="47"/>
  <c r="AH77" i="47" s="1"/>
  <c r="AG62" i="47"/>
  <c r="AG77" i="47" s="1"/>
  <c r="AF62" i="47"/>
  <c r="AF77" i="47" s="1"/>
  <c r="AE62" i="47"/>
  <c r="AE77" i="47" s="1"/>
  <c r="AD62" i="47"/>
  <c r="AD77" i="47" s="1"/>
  <c r="AC62" i="47"/>
  <c r="AC77" i="47" s="1"/>
  <c r="AB62" i="47"/>
  <c r="AB77" i="47" s="1"/>
  <c r="AA62" i="47"/>
  <c r="AA77" i="47" s="1"/>
  <c r="Z62" i="47"/>
  <c r="Z77" i="47" s="1"/>
  <c r="Y62" i="47"/>
  <c r="Y77" i="47" s="1"/>
  <c r="X62" i="47"/>
  <c r="X77" i="47" s="1"/>
  <c r="W62" i="47"/>
  <c r="W77" i="47" s="1"/>
  <c r="V62" i="47"/>
  <c r="V77" i="47" s="1"/>
  <c r="U62" i="47"/>
  <c r="U77" i="47" s="1"/>
  <c r="T62" i="47"/>
  <c r="T77" i="47" s="1"/>
  <c r="S62" i="47"/>
  <c r="S77" i="47" s="1"/>
  <c r="R62" i="47"/>
  <c r="R77" i="47" s="1"/>
  <c r="Q62" i="47"/>
  <c r="Q77" i="47" s="1"/>
  <c r="P62" i="47"/>
  <c r="P77" i="47" s="1"/>
  <c r="O62" i="47"/>
  <c r="O77" i="47" s="1"/>
  <c r="N62" i="47"/>
  <c r="N77" i="47" s="1"/>
  <c r="M62" i="47"/>
  <c r="M77" i="47" s="1"/>
  <c r="L62" i="47"/>
  <c r="L77" i="47" s="1"/>
  <c r="K62" i="47"/>
  <c r="K77" i="47" s="1"/>
  <c r="J62" i="47"/>
  <c r="J77" i="47" s="1"/>
  <c r="I62" i="47"/>
  <c r="D28" i="47" s="1"/>
  <c r="H62" i="47"/>
  <c r="G62" i="47"/>
  <c r="G77" i="47" s="1"/>
  <c r="F62" i="47"/>
  <c r="C34" i="47"/>
  <c r="AL83" i="52"/>
  <c r="AW99" i="52"/>
  <c r="AO107" i="52"/>
  <c r="AT82" i="52"/>
  <c r="AX90" i="52"/>
  <c r="AJ106" i="52"/>
  <c r="AN114" i="52"/>
  <c r="AW122" i="52"/>
  <c r="E28" i="52"/>
  <c r="AA89" i="51"/>
  <c r="AX121" i="51"/>
  <c r="AD91" i="52"/>
  <c r="AT91" i="52"/>
  <c r="V83" i="52"/>
  <c r="B28" i="56"/>
  <c r="D28" i="55"/>
  <c r="BC98" i="52"/>
  <c r="AY98" i="52"/>
  <c r="AU98" i="52"/>
  <c r="AQ98" i="52"/>
  <c r="AM98" i="52"/>
  <c r="AI98" i="52"/>
  <c r="AE98" i="52"/>
  <c r="AA98" i="52"/>
  <c r="BB98" i="52"/>
  <c r="AX98" i="52"/>
  <c r="AT98" i="52"/>
  <c r="AP98" i="52"/>
  <c r="AL98" i="52"/>
  <c r="AH98" i="52"/>
  <c r="AD98" i="52"/>
  <c r="Z98" i="52"/>
  <c r="AV98" i="52"/>
  <c r="AN98" i="52"/>
  <c r="AF98" i="52"/>
  <c r="X98" i="52"/>
  <c r="BA98" i="52"/>
  <c r="AS98" i="52"/>
  <c r="AK98" i="52"/>
  <c r="AC98" i="52"/>
  <c r="AZ98" i="52"/>
  <c r="AR98" i="52"/>
  <c r="AJ98" i="52"/>
  <c r="AB98" i="52"/>
  <c r="BA122" i="52"/>
  <c r="AX122" i="52"/>
  <c r="K82" i="52"/>
  <c r="AQ82" i="52"/>
  <c r="AI82" i="52"/>
  <c r="Y98" i="52"/>
  <c r="BA83" i="52"/>
  <c r="AW83" i="52"/>
  <c r="AS83" i="52"/>
  <c r="AO83" i="52"/>
  <c r="AK83" i="52"/>
  <c r="AG83" i="52"/>
  <c r="AC83" i="52"/>
  <c r="Y83" i="52"/>
  <c r="U83" i="52"/>
  <c r="Q83" i="52"/>
  <c r="M83" i="52"/>
  <c r="I83" i="52"/>
  <c r="AZ83" i="52"/>
  <c r="AV83" i="52"/>
  <c r="AR83" i="52"/>
  <c r="AN83" i="52"/>
  <c r="AJ83" i="52"/>
  <c r="AF83" i="52"/>
  <c r="AB83" i="52"/>
  <c r="X83" i="52"/>
  <c r="T83" i="52"/>
  <c r="P83" i="52"/>
  <c r="L83" i="52"/>
  <c r="AY83" i="52"/>
  <c r="AU83" i="52"/>
  <c r="AQ83" i="52"/>
  <c r="AM83" i="52"/>
  <c r="AI83" i="52"/>
  <c r="AE83" i="52"/>
  <c r="AA83" i="52"/>
  <c r="W83" i="52"/>
  <c r="S83" i="52"/>
  <c r="O83" i="52"/>
  <c r="K83" i="52"/>
  <c r="AW91" i="52"/>
  <c r="AS91" i="52"/>
  <c r="AG91" i="52"/>
  <c r="AC91" i="52"/>
  <c r="Q91" i="52"/>
  <c r="AZ91" i="52"/>
  <c r="AN91" i="52"/>
  <c r="AJ91" i="52"/>
  <c r="X91" i="52"/>
  <c r="T91" i="52"/>
  <c r="AU91" i="52"/>
  <c r="AQ91" i="52"/>
  <c r="AE91" i="52"/>
  <c r="AA91" i="52"/>
  <c r="BC99" i="52"/>
  <c r="AY99" i="52"/>
  <c r="AU99" i="52"/>
  <c r="AQ99" i="52"/>
  <c r="AM99" i="52"/>
  <c r="AI99" i="52"/>
  <c r="AE99" i="52"/>
  <c r="AA99" i="52"/>
  <c r="BB99" i="52"/>
  <c r="AX99" i="52"/>
  <c r="AT99" i="52"/>
  <c r="AP99" i="52"/>
  <c r="AL99" i="52"/>
  <c r="AH99" i="52"/>
  <c r="AD99" i="52"/>
  <c r="Z99" i="52"/>
  <c r="AV99" i="52"/>
  <c r="AN99" i="52"/>
  <c r="AF99" i="52"/>
  <c r="BA99" i="52"/>
  <c r="AS99" i="52"/>
  <c r="AK99" i="52"/>
  <c r="AC99" i="52"/>
  <c r="AZ99" i="52"/>
  <c r="AR99" i="52"/>
  <c r="AJ99" i="52"/>
  <c r="AB99" i="52"/>
  <c r="AY107" i="52"/>
  <c r="BA115" i="52"/>
  <c r="AW115" i="52"/>
  <c r="AS115" i="52"/>
  <c r="AO115" i="52"/>
  <c r="AZ115" i="52"/>
  <c r="AV115" i="52"/>
  <c r="AY115" i="52"/>
  <c r="AR115" i="52"/>
  <c r="AX115" i="52"/>
  <c r="AQ115" i="52"/>
  <c r="BC115" i="52"/>
  <c r="AU115" i="52"/>
  <c r="AP115" i="52"/>
  <c r="BB115" i="52"/>
  <c r="BA123" i="52"/>
  <c r="AW123" i="52"/>
  <c r="AZ123" i="52"/>
  <c r="BC123" i="52"/>
  <c r="BB123" i="52"/>
  <c r="AY123" i="52"/>
  <c r="AX123" i="52"/>
  <c r="N82" i="52"/>
  <c r="V82" i="52"/>
  <c r="AD82" i="52"/>
  <c r="AL82" i="52"/>
  <c r="J83" i="52"/>
  <c r="Z83" i="52"/>
  <c r="AP83" i="52"/>
  <c r="AD90" i="52"/>
  <c r="AH91" i="52"/>
  <c r="AX91" i="52"/>
  <c r="AG98" i="52"/>
  <c r="Y99" i="52"/>
  <c r="AW82" i="52"/>
  <c r="AS82" i="52"/>
  <c r="AO82" i="52"/>
  <c r="AK82" i="52"/>
  <c r="AG82" i="52"/>
  <c r="AC82" i="52"/>
  <c r="Y82" i="52"/>
  <c r="U82" i="52"/>
  <c r="Q82" i="52"/>
  <c r="M82" i="52"/>
  <c r="I82" i="52"/>
  <c r="AZ82" i="52"/>
  <c r="AV82" i="52"/>
  <c r="AR82" i="52"/>
  <c r="AN82" i="52"/>
  <c r="AJ82" i="52"/>
  <c r="AF82" i="52"/>
  <c r="AB82" i="52"/>
  <c r="X82" i="52"/>
  <c r="T82" i="52"/>
  <c r="P82" i="52"/>
  <c r="L82" i="52"/>
  <c r="H82" i="52"/>
  <c r="BA106" i="52"/>
  <c r="AW106" i="52"/>
  <c r="AS106" i="52"/>
  <c r="AO106" i="52"/>
  <c r="AK106" i="52"/>
  <c r="AG106" i="52"/>
  <c r="AY106" i="52"/>
  <c r="AT106" i="52"/>
  <c r="AN106" i="52"/>
  <c r="AI106" i="52"/>
  <c r="BC106" i="52"/>
  <c r="AX106" i="52"/>
  <c r="AR106" i="52"/>
  <c r="AM106" i="52"/>
  <c r="AH106" i="52"/>
  <c r="BB106" i="52"/>
  <c r="AV106" i="52"/>
  <c r="AQ106" i="52"/>
  <c r="AL106" i="52"/>
  <c r="AF106" i="52"/>
  <c r="AZ106" i="52"/>
  <c r="AU106" i="52"/>
  <c r="AP106" i="52"/>
  <c r="AA82" i="52"/>
  <c r="O82" i="52"/>
  <c r="W82" i="52"/>
  <c r="AE82" i="52"/>
  <c r="AM82" i="52"/>
  <c r="AU82" i="52"/>
  <c r="N83" i="52"/>
  <c r="AD83" i="52"/>
  <c r="AT83" i="52"/>
  <c r="R90" i="52"/>
  <c r="AL91" i="52"/>
  <c r="BB91" i="52"/>
  <c r="AO98" i="52"/>
  <c r="AG99" i="52"/>
  <c r="AO90" i="52"/>
  <c r="Y90" i="52"/>
  <c r="AV90" i="52"/>
  <c r="AF90" i="52"/>
  <c r="P90" i="52"/>
  <c r="AQ90" i="52"/>
  <c r="AA90" i="52"/>
  <c r="BA114" i="52"/>
  <c r="AW114" i="52"/>
  <c r="AS114" i="52"/>
  <c r="AO114" i="52"/>
  <c r="BC114" i="52"/>
  <c r="AX114" i="52"/>
  <c r="AR114" i="52"/>
  <c r="BB114" i="52"/>
  <c r="AV114" i="52"/>
  <c r="AQ114" i="52"/>
  <c r="AZ114" i="52"/>
  <c r="AU114" i="52"/>
  <c r="AP114" i="52"/>
  <c r="AY114" i="52"/>
  <c r="AT114" i="52"/>
  <c r="S82" i="52"/>
  <c r="AY82" i="52"/>
  <c r="AP90" i="52"/>
  <c r="J82" i="52"/>
  <c r="R82" i="52"/>
  <c r="Z82" i="52"/>
  <c r="AH82" i="52"/>
  <c r="AP82" i="52"/>
  <c r="AX82" i="52"/>
  <c r="R83" i="52"/>
  <c r="AH83" i="52"/>
  <c r="AX83" i="52"/>
  <c r="AP91" i="52"/>
  <c r="AW98" i="52"/>
  <c r="AO99" i="52"/>
  <c r="AT115" i="52"/>
  <c r="AW89" i="51"/>
  <c r="AS89" i="51"/>
  <c r="AG89" i="51"/>
  <c r="AC89" i="51"/>
  <c r="Q89" i="51"/>
  <c r="AZ89" i="51"/>
  <c r="AN89" i="51"/>
  <c r="AJ89" i="51"/>
  <c r="AU89" i="51"/>
  <c r="AM89" i="51"/>
  <c r="T89" i="51"/>
  <c r="O89" i="51"/>
  <c r="AB89" i="51"/>
  <c r="R89" i="51"/>
  <c r="AL89" i="51"/>
  <c r="AD89" i="51"/>
  <c r="AI89" i="51"/>
  <c r="W89" i="51"/>
  <c r="AZ105" i="51"/>
  <c r="AV105" i="51"/>
  <c r="AR105" i="51"/>
  <c r="AN105" i="51"/>
  <c r="AJ105" i="51"/>
  <c r="AF105" i="51"/>
  <c r="BC105" i="51"/>
  <c r="AY105" i="51"/>
  <c r="AU105" i="51"/>
  <c r="AQ105" i="51"/>
  <c r="AM105" i="51"/>
  <c r="AI105" i="51"/>
  <c r="AE105" i="51"/>
  <c r="BB105" i="51"/>
  <c r="AT105" i="51"/>
  <c r="AL105" i="51"/>
  <c r="BA105" i="51"/>
  <c r="AS105" i="51"/>
  <c r="AK105" i="51"/>
  <c r="AO105" i="51"/>
  <c r="AW105" i="51"/>
  <c r="AG105" i="51"/>
  <c r="AX105" i="51"/>
  <c r="AH105" i="51"/>
  <c r="AY121" i="51"/>
  <c r="AW121" i="51"/>
  <c r="AH89" i="51"/>
  <c r="AP105" i="51"/>
  <c r="AP140" i="54"/>
  <c r="AO140" i="49"/>
  <c r="AI139" i="53"/>
  <c r="O139" i="53"/>
  <c r="BC159" i="42"/>
  <c r="BB159" i="42"/>
  <c r="BA159" i="42"/>
  <c r="AZ159" i="42"/>
  <c r="AY159" i="42"/>
  <c r="AX159" i="42"/>
  <c r="AW159" i="42"/>
  <c r="AV159" i="42"/>
  <c r="AU159" i="42"/>
  <c r="AT159" i="42"/>
  <c r="AS159" i="42"/>
  <c r="AR159" i="42"/>
  <c r="AQ159" i="42"/>
  <c r="AP159" i="42"/>
  <c r="AO159" i="42"/>
  <c r="AN159" i="42"/>
  <c r="AM159" i="42"/>
  <c r="AL159" i="42"/>
  <c r="AK159" i="42"/>
  <c r="AJ159" i="42"/>
  <c r="AI159" i="42"/>
  <c r="AH159" i="42"/>
  <c r="AG159" i="42"/>
  <c r="AF159" i="42"/>
  <c r="AE159" i="42"/>
  <c r="AD159" i="42"/>
  <c r="AC159" i="42"/>
  <c r="AB159" i="42"/>
  <c r="AA159" i="42"/>
  <c r="Z159" i="42"/>
  <c r="Y159" i="42"/>
  <c r="X159" i="42"/>
  <c r="W159" i="42"/>
  <c r="V159" i="42"/>
  <c r="U159" i="42"/>
  <c r="T159" i="42"/>
  <c r="S159" i="42"/>
  <c r="R159" i="42"/>
  <c r="Q159" i="42"/>
  <c r="P159" i="42"/>
  <c r="O159" i="42"/>
  <c r="N159" i="42"/>
  <c r="M159" i="42"/>
  <c r="L159" i="42"/>
  <c r="K159" i="42"/>
  <c r="J159" i="42"/>
  <c r="I159" i="42"/>
  <c r="H159" i="42"/>
  <c r="G159" i="42"/>
  <c r="F159" i="42"/>
  <c r="G158" i="42"/>
  <c r="H158" i="42"/>
  <c r="I158" i="42"/>
  <c r="J158" i="42"/>
  <c r="K158" i="42"/>
  <c r="L158" i="42"/>
  <c r="M158" i="42"/>
  <c r="N158" i="42"/>
  <c r="O158" i="42"/>
  <c r="P158" i="42"/>
  <c r="Q158" i="42"/>
  <c r="R158" i="42"/>
  <c r="S158" i="42"/>
  <c r="T158" i="42"/>
  <c r="U158" i="42"/>
  <c r="V158" i="42"/>
  <c r="W158" i="42"/>
  <c r="X158" i="42"/>
  <c r="Y158" i="42"/>
  <c r="Z158" i="42"/>
  <c r="AA158" i="42"/>
  <c r="AB158" i="42"/>
  <c r="AC158" i="42"/>
  <c r="AD158" i="42"/>
  <c r="AE158" i="42"/>
  <c r="AF158" i="42"/>
  <c r="AG158" i="42"/>
  <c r="AH158" i="42"/>
  <c r="AI158" i="42"/>
  <c r="AJ158" i="42"/>
  <c r="AK158" i="42"/>
  <c r="AL158" i="42"/>
  <c r="AM158" i="42"/>
  <c r="AN158" i="42"/>
  <c r="AO158" i="42"/>
  <c r="AP158" i="42"/>
  <c r="AQ158" i="42"/>
  <c r="AR158" i="42"/>
  <c r="AS158" i="42"/>
  <c r="AT158" i="42"/>
  <c r="AU158" i="42"/>
  <c r="AV158" i="42"/>
  <c r="AW158" i="42"/>
  <c r="AX158" i="42"/>
  <c r="AY158" i="42"/>
  <c r="AZ158" i="42"/>
  <c r="BA158" i="42"/>
  <c r="BB158" i="42"/>
  <c r="BC158" i="42"/>
  <c r="AY78" i="42"/>
  <c r="AQ78" i="42"/>
  <c r="AI78" i="42"/>
  <c r="AA78" i="42"/>
  <c r="S78" i="42"/>
  <c r="K78" i="42"/>
  <c r="AO91" i="52"/>
  <c r="BB90" i="52"/>
  <c r="AE90" i="52"/>
  <c r="AU90" i="52"/>
  <c r="T90" i="52"/>
  <c r="AJ90" i="52"/>
  <c r="AZ90" i="52"/>
  <c r="AC90" i="52"/>
  <c r="AS90" i="52"/>
  <c r="AZ107" i="52"/>
  <c r="AY122" i="52"/>
  <c r="AV122" i="52"/>
  <c r="AL90" i="52"/>
  <c r="S90" i="52"/>
  <c r="AI90" i="52"/>
  <c r="AY90" i="52"/>
  <c r="X90" i="52"/>
  <c r="AN90" i="52"/>
  <c r="Q90" i="52"/>
  <c r="AG90" i="52"/>
  <c r="AW90" i="52"/>
  <c r="BB107" i="52"/>
  <c r="Z90" i="52"/>
  <c r="BB122" i="52"/>
  <c r="AZ122" i="52"/>
  <c r="V90" i="52"/>
  <c r="W90" i="52"/>
  <c r="AM90" i="52"/>
  <c r="BC90" i="52"/>
  <c r="AB90" i="52"/>
  <c r="AR90" i="52"/>
  <c r="U90" i="52"/>
  <c r="AK90" i="52"/>
  <c r="BA90" i="52"/>
  <c r="AH90" i="52"/>
  <c r="AT90" i="52"/>
  <c r="AR107" i="52"/>
  <c r="AS107" i="52"/>
  <c r="BC122" i="52"/>
  <c r="AH107" i="52"/>
  <c r="AJ107" i="52"/>
  <c r="AG107" i="52"/>
  <c r="AX107" i="52"/>
  <c r="Z91" i="52"/>
  <c r="V91" i="52"/>
  <c r="R91" i="52"/>
  <c r="BC107" i="52"/>
  <c r="AN107" i="52"/>
  <c r="AP107" i="52"/>
  <c r="AQ107" i="52"/>
  <c r="AK107" i="52"/>
  <c r="BA107" i="52"/>
  <c r="S91" i="52"/>
  <c r="AI91" i="52"/>
  <c r="AY91" i="52"/>
  <c r="AB91" i="52"/>
  <c r="AR91" i="52"/>
  <c r="U91" i="52"/>
  <c r="AK91" i="52"/>
  <c r="BA91" i="52"/>
  <c r="AI107" i="52"/>
  <c r="AL107" i="52"/>
  <c r="AW107" i="52"/>
  <c r="AM107" i="52"/>
  <c r="AT107" i="52"/>
  <c r="AU107" i="52"/>
  <c r="AV107" i="52"/>
  <c r="W91" i="52"/>
  <c r="AM91" i="52"/>
  <c r="BC91" i="52"/>
  <c r="AF91" i="52"/>
  <c r="AV91" i="52"/>
  <c r="Y91" i="52"/>
  <c r="BB121" i="51"/>
  <c r="AV121" i="51"/>
  <c r="AP89" i="51"/>
  <c r="BC121" i="51"/>
  <c r="AZ121" i="51"/>
  <c r="S89" i="51"/>
  <c r="AT89" i="51"/>
  <c r="AQ89" i="51"/>
  <c r="Z89" i="51"/>
  <c r="BC89" i="51"/>
  <c r="AR89" i="51"/>
  <c r="U89" i="51"/>
  <c r="AK89" i="51"/>
  <c r="BA89" i="51"/>
  <c r="AX89" i="51"/>
  <c r="P89" i="51"/>
  <c r="AU121" i="51"/>
  <c r="BA121" i="51"/>
  <c r="X89" i="51"/>
  <c r="BB89" i="51"/>
  <c r="AY89" i="51"/>
  <c r="AE89" i="51"/>
  <c r="AF89" i="51"/>
  <c r="AV89" i="51"/>
  <c r="Y89" i="51"/>
  <c r="AO89" i="51"/>
  <c r="V89" i="51"/>
  <c r="BB127" i="47"/>
  <c r="BA127" i="47"/>
  <c r="BC127" i="47"/>
  <c r="AZ100" i="47"/>
  <c r="AV100" i="47"/>
  <c r="AR100" i="47"/>
  <c r="AN100" i="47"/>
  <c r="AJ100" i="47"/>
  <c r="AF100" i="47"/>
  <c r="AB100" i="47"/>
  <c r="BA100" i="47"/>
  <c r="AU100" i="47"/>
  <c r="AP100" i="47"/>
  <c r="AK100" i="47"/>
  <c r="AE100" i="47"/>
  <c r="Z100" i="47"/>
  <c r="AY100" i="47"/>
  <c r="AT100" i="47"/>
  <c r="AO100" i="47"/>
  <c r="AI100" i="47"/>
  <c r="AD100" i="47"/>
  <c r="BC100" i="47"/>
  <c r="AS100" i="47"/>
  <c r="AH100" i="47"/>
  <c r="AM100" i="47"/>
  <c r="BB100" i="47"/>
  <c r="AQ100" i="47"/>
  <c r="AG100" i="47"/>
  <c r="AX100" i="47"/>
  <c r="AC100" i="47"/>
  <c r="AL100" i="47"/>
  <c r="AA100" i="47"/>
  <c r="AW100" i="47"/>
  <c r="AZ121" i="47"/>
  <c r="AV121" i="47"/>
  <c r="BA121" i="47"/>
  <c r="AW121" i="47"/>
  <c r="AX121" i="47"/>
  <c r="BC121" i="47"/>
  <c r="AU121" i="47"/>
  <c r="BB121" i="47"/>
  <c r="AY121" i="47"/>
  <c r="AZ105" i="47"/>
  <c r="AV105" i="47"/>
  <c r="AR105" i="47"/>
  <c r="AN105" i="47"/>
  <c r="AJ105" i="47"/>
  <c r="AF105" i="47"/>
  <c r="BA105" i="47"/>
  <c r="AW105" i="47"/>
  <c r="AS105" i="47"/>
  <c r="AO105" i="47"/>
  <c r="AK105" i="47"/>
  <c r="AG105" i="47"/>
  <c r="AX105" i="47"/>
  <c r="AP105" i="47"/>
  <c r="AH105" i="47"/>
  <c r="BC105" i="47"/>
  <c r="AU105" i="47"/>
  <c r="AM105" i="47"/>
  <c r="AE105" i="47"/>
  <c r="BB105" i="47"/>
  <c r="AL105" i="47"/>
  <c r="AY105" i="47"/>
  <c r="AI105" i="47"/>
  <c r="AT105" i="47"/>
  <c r="AQ105" i="47"/>
  <c r="BB89" i="47"/>
  <c r="AX89" i="47"/>
  <c r="AT89" i="47"/>
  <c r="AP89" i="47"/>
  <c r="AL89" i="47"/>
  <c r="AH89" i="47"/>
  <c r="AD89" i="47"/>
  <c r="Z89" i="47"/>
  <c r="V89" i="47"/>
  <c r="R89" i="47"/>
  <c r="BA89" i="47"/>
  <c r="AW89" i="47"/>
  <c r="AS89" i="47"/>
  <c r="AO89" i="47"/>
  <c r="AK89" i="47"/>
  <c r="AG89" i="47"/>
  <c r="AC89" i="47"/>
  <c r="Y89" i="47"/>
  <c r="U89" i="47"/>
  <c r="Q89" i="47"/>
  <c r="AZ89" i="47"/>
  <c r="AR89" i="47"/>
  <c r="AJ89" i="47"/>
  <c r="AB89" i="47"/>
  <c r="T89" i="47"/>
  <c r="AY89" i="47"/>
  <c r="AQ89" i="47"/>
  <c r="AI89" i="47"/>
  <c r="AA89" i="47"/>
  <c r="S89" i="47"/>
  <c r="BC89" i="47"/>
  <c r="AM89" i="47"/>
  <c r="W89" i="47"/>
  <c r="AF89" i="47"/>
  <c r="AN89" i="47"/>
  <c r="X89" i="47"/>
  <c r="AV89" i="47"/>
  <c r="P89" i="47"/>
  <c r="O89" i="47"/>
  <c r="AU89" i="47"/>
  <c r="AE89" i="47"/>
  <c r="BC128" i="47"/>
  <c r="BB128" i="47"/>
  <c r="BA87" i="47"/>
  <c r="AW87" i="47"/>
  <c r="AS87" i="47"/>
  <c r="AO87" i="47"/>
  <c r="AZ87" i="47"/>
  <c r="AV87" i="47"/>
  <c r="AR87" i="47"/>
  <c r="AN87" i="47"/>
  <c r="AJ87" i="47"/>
  <c r="AF87" i="47"/>
  <c r="AB87" i="47"/>
  <c r="X87" i="47"/>
  <c r="T87" i="47"/>
  <c r="P87" i="47"/>
  <c r="BC87" i="47"/>
  <c r="AU87" i="47"/>
  <c r="AM87" i="47"/>
  <c r="AH87" i="47"/>
  <c r="AC87" i="47"/>
  <c r="W87" i="47"/>
  <c r="R87" i="47"/>
  <c r="M87" i="47"/>
  <c r="BB87" i="47"/>
  <c r="AT87" i="47"/>
  <c r="AL87" i="47"/>
  <c r="AG87" i="47"/>
  <c r="AA87" i="47"/>
  <c r="V87" i="47"/>
  <c r="Q87" i="47"/>
  <c r="AP87" i="47"/>
  <c r="AD87" i="47"/>
  <c r="S87" i="47"/>
  <c r="AY87" i="47"/>
  <c r="Z87" i="47"/>
  <c r="AQ87" i="47"/>
  <c r="AE87" i="47"/>
  <c r="U87" i="47"/>
  <c r="AK87" i="47"/>
  <c r="O87" i="47"/>
  <c r="AI87" i="47"/>
  <c r="Y87" i="47"/>
  <c r="N87" i="47"/>
  <c r="AX87" i="47"/>
  <c r="BC124" i="47"/>
  <c r="AY124" i="47"/>
  <c r="AZ124" i="47"/>
  <c r="BA124" i="47"/>
  <c r="AX124" i="47"/>
  <c r="BB124" i="47"/>
  <c r="BC111" i="47"/>
  <c r="AY111" i="47"/>
  <c r="AU111" i="47"/>
  <c r="AQ111" i="47"/>
  <c r="AM111" i="47"/>
  <c r="AZ111" i="47"/>
  <c r="AV111" i="47"/>
  <c r="AR111" i="47"/>
  <c r="AN111" i="47"/>
  <c r="AW111" i="47"/>
  <c r="AO111" i="47"/>
  <c r="BB111" i="47"/>
  <c r="AT111" i="47"/>
  <c r="AL111" i="47"/>
  <c r="BA111" i="47"/>
  <c r="AK111" i="47"/>
  <c r="AX111" i="47"/>
  <c r="AS111" i="47"/>
  <c r="AP111" i="47"/>
  <c r="BC88" i="47"/>
  <c r="AY88" i="47"/>
  <c r="AU88" i="47"/>
  <c r="AQ88" i="47"/>
  <c r="AM88" i="47"/>
  <c r="AI88" i="47"/>
  <c r="AE88" i="47"/>
  <c r="AA88" i="47"/>
  <c r="W88" i="47"/>
  <c r="S88" i="47"/>
  <c r="O88" i="47"/>
  <c r="BB88" i="47"/>
  <c r="AX88" i="47"/>
  <c r="AT88" i="47"/>
  <c r="AP88" i="47"/>
  <c r="AL88" i="47"/>
  <c r="AH88" i="47"/>
  <c r="AD88" i="47"/>
  <c r="Z88" i="47"/>
  <c r="V88" i="47"/>
  <c r="R88" i="47"/>
  <c r="N88" i="47"/>
  <c r="BA88" i="47"/>
  <c r="AS88" i="47"/>
  <c r="AK88" i="47"/>
  <c r="AC88" i="47"/>
  <c r="U88" i="47"/>
  <c r="AZ88" i="47"/>
  <c r="AR88" i="47"/>
  <c r="AJ88" i="47"/>
  <c r="AB88" i="47"/>
  <c r="T88" i="47"/>
  <c r="AV88" i="47"/>
  <c r="AF88" i="47"/>
  <c r="P88" i="47"/>
  <c r="AO88" i="47"/>
  <c r="AW88" i="47"/>
  <c r="AG88" i="47"/>
  <c r="Q88" i="47"/>
  <c r="Y88" i="47"/>
  <c r="AN88" i="47"/>
  <c r="X88" i="47"/>
  <c r="BB117" i="47"/>
  <c r="AX117" i="47"/>
  <c r="AT117" i="47"/>
  <c r="BC117" i="47"/>
  <c r="AY117" i="47"/>
  <c r="AU117" i="47"/>
  <c r="AQ117" i="47"/>
  <c r="AZ117" i="47"/>
  <c r="AR117" i="47"/>
  <c r="AW117" i="47"/>
  <c r="BA117" i="47"/>
  <c r="AV117" i="47"/>
  <c r="AS117" i="47"/>
  <c r="AZ101" i="47"/>
  <c r="AV101" i="47"/>
  <c r="AR101" i="47"/>
  <c r="AN101" i="47"/>
  <c r="AJ101" i="47"/>
  <c r="BC101" i="47"/>
  <c r="AY101" i="47"/>
  <c r="AU101" i="47"/>
  <c r="AQ101" i="47"/>
  <c r="AM101" i="47"/>
  <c r="AI101" i="47"/>
  <c r="AE101" i="47"/>
  <c r="AA101" i="47"/>
  <c r="AX101" i="47"/>
  <c r="AP101" i="47"/>
  <c r="AH101" i="47"/>
  <c r="AC101" i="47"/>
  <c r="AW101" i="47"/>
  <c r="AO101" i="47"/>
  <c r="AG101" i="47"/>
  <c r="AB101" i="47"/>
  <c r="BB101" i="47"/>
  <c r="AL101" i="47"/>
  <c r="AF101" i="47"/>
  <c r="BA101" i="47"/>
  <c r="AK101" i="47"/>
  <c r="AT101" i="47"/>
  <c r="AS101" i="47"/>
  <c r="AD101" i="47"/>
  <c r="BC85" i="47"/>
  <c r="AY85" i="47"/>
  <c r="AU85" i="47"/>
  <c r="AQ85" i="47"/>
  <c r="AZ85" i="47"/>
  <c r="AT85" i="47"/>
  <c r="AO85" i="47"/>
  <c r="AK85" i="47"/>
  <c r="AG85" i="47"/>
  <c r="AC85" i="47"/>
  <c r="Y85" i="47"/>
  <c r="U85" i="47"/>
  <c r="Q85" i="47"/>
  <c r="M85" i="47"/>
  <c r="AX85" i="47"/>
  <c r="AS85" i="47"/>
  <c r="AN85" i="47"/>
  <c r="AJ85" i="47"/>
  <c r="AF85" i="47"/>
  <c r="AB85" i="47"/>
  <c r="X85" i="47"/>
  <c r="T85" i="47"/>
  <c r="P85" i="47"/>
  <c r="L85" i="47"/>
  <c r="BA85" i="47"/>
  <c r="AP85" i="47"/>
  <c r="AH85" i="47"/>
  <c r="Z85" i="47"/>
  <c r="R85" i="47"/>
  <c r="AW85" i="47"/>
  <c r="AE85" i="47"/>
  <c r="O85" i="47"/>
  <c r="BB85" i="47"/>
  <c r="AR85" i="47"/>
  <c r="AI85" i="47"/>
  <c r="AA85" i="47"/>
  <c r="S85" i="47"/>
  <c r="K85" i="47"/>
  <c r="AM85" i="47"/>
  <c r="W85" i="47"/>
  <c r="AL85" i="47"/>
  <c r="AD85" i="47"/>
  <c r="V85" i="47"/>
  <c r="AV85" i="47"/>
  <c r="N85" i="47"/>
  <c r="BC116" i="47"/>
  <c r="AY116" i="47"/>
  <c r="AU116" i="47"/>
  <c r="AQ116" i="47"/>
  <c r="AZ116" i="47"/>
  <c r="AV116" i="47"/>
  <c r="AR116" i="47"/>
  <c r="AW116" i="47"/>
  <c r="BB116" i="47"/>
  <c r="AT116" i="47"/>
  <c r="BA116" i="47"/>
  <c r="AX116" i="47"/>
  <c r="AS116" i="47"/>
  <c r="AP116" i="47"/>
  <c r="BA123" i="47"/>
  <c r="AW123" i="47"/>
  <c r="BB123" i="47"/>
  <c r="AX123" i="47"/>
  <c r="AY123" i="47"/>
  <c r="BC123" i="47"/>
  <c r="AZ123" i="47"/>
  <c r="BA115" i="47"/>
  <c r="AW115" i="47"/>
  <c r="AS115" i="47"/>
  <c r="AO115" i="47"/>
  <c r="BB115" i="47"/>
  <c r="AX115" i="47"/>
  <c r="AT115" i="47"/>
  <c r="AP115" i="47"/>
  <c r="BC115" i="47"/>
  <c r="AU115" i="47"/>
  <c r="AZ115" i="47"/>
  <c r="AR115" i="47"/>
  <c r="AY115" i="47"/>
  <c r="AV115" i="47"/>
  <c r="AQ115" i="47"/>
  <c r="BA104" i="47"/>
  <c r="AW104" i="47"/>
  <c r="AS104" i="47"/>
  <c r="AO104" i="47"/>
  <c r="AK104" i="47"/>
  <c r="BB104" i="47"/>
  <c r="AX104" i="47"/>
  <c r="AT104" i="47"/>
  <c r="AP104" i="47"/>
  <c r="AL104" i="47"/>
  <c r="AY104" i="47"/>
  <c r="AQ104" i="47"/>
  <c r="AI104" i="47"/>
  <c r="AE104" i="47"/>
  <c r="AV104" i="47"/>
  <c r="AN104" i="47"/>
  <c r="AH104" i="47"/>
  <c r="AD104" i="47"/>
  <c r="AU104" i="47"/>
  <c r="AG104" i="47"/>
  <c r="AR104" i="47"/>
  <c r="AF104" i="47"/>
  <c r="AM104" i="47"/>
  <c r="BC104" i="47"/>
  <c r="AJ104" i="47"/>
  <c r="AZ104" i="47"/>
  <c r="BA120" i="47"/>
  <c r="AW120" i="47"/>
  <c r="BB120" i="47"/>
  <c r="AX120" i="47"/>
  <c r="AT120" i="47"/>
  <c r="AY120" i="47"/>
  <c r="AV120" i="47"/>
  <c r="BC120" i="47"/>
  <c r="AZ120" i="47"/>
  <c r="AU120" i="47"/>
  <c r="BC129" i="47"/>
  <c r="AZ113" i="47"/>
  <c r="AV113" i="47"/>
  <c r="AR113" i="47"/>
  <c r="AN113" i="47"/>
  <c r="BA113" i="47"/>
  <c r="AW113" i="47"/>
  <c r="AS113" i="47"/>
  <c r="AO113" i="47"/>
  <c r="BB113" i="47"/>
  <c r="AT113" i="47"/>
  <c r="AY113" i="47"/>
  <c r="AQ113" i="47"/>
  <c r="AX113" i="47"/>
  <c r="AU113" i="47"/>
  <c r="AP113" i="47"/>
  <c r="AM113" i="47"/>
  <c r="BC113" i="47"/>
  <c r="BB97" i="47"/>
  <c r="AX97" i="47"/>
  <c r="AT97" i="47"/>
  <c r="AP97" i="47"/>
  <c r="AL97" i="47"/>
  <c r="AH97" i="47"/>
  <c r="AD97" i="47"/>
  <c r="Z97" i="47"/>
  <c r="BA97" i="47"/>
  <c r="AW97" i="47"/>
  <c r="AS97" i="47"/>
  <c r="AO97" i="47"/>
  <c r="AK97" i="47"/>
  <c r="AG97" i="47"/>
  <c r="AC97" i="47"/>
  <c r="Y97" i="47"/>
  <c r="AV97" i="47"/>
  <c r="AN97" i="47"/>
  <c r="AF97" i="47"/>
  <c r="X97" i="47"/>
  <c r="AZ97" i="47"/>
  <c r="AJ97" i="47"/>
  <c r="BC97" i="47"/>
  <c r="AU97" i="47"/>
  <c r="AM97" i="47"/>
  <c r="AE97" i="47"/>
  <c r="W97" i="47"/>
  <c r="AR97" i="47"/>
  <c r="AB97" i="47"/>
  <c r="AY97" i="47"/>
  <c r="AQ97" i="47"/>
  <c r="AA97" i="47"/>
  <c r="AI97" i="47"/>
  <c r="AY81" i="47"/>
  <c r="AU81" i="47"/>
  <c r="AQ81" i="47"/>
  <c r="AM81" i="47"/>
  <c r="AI81" i="47"/>
  <c r="AI130" i="47" s="1"/>
  <c r="AE81" i="47"/>
  <c r="AA81" i="47"/>
  <c r="AA130" i="47" s="1"/>
  <c r="W81" i="47"/>
  <c r="W130" i="47" s="1"/>
  <c r="S81" i="47"/>
  <c r="O81" i="47"/>
  <c r="K81" i="47"/>
  <c r="K130" i="47" s="1"/>
  <c r="G81" i="47"/>
  <c r="G130" i="47" s="1"/>
  <c r="AX81" i="47"/>
  <c r="AX130" i="47" s="1"/>
  <c r="AT81" i="47"/>
  <c r="AT130" i="47" s="1"/>
  <c r="AP81" i="47"/>
  <c r="AP130" i="47" s="1"/>
  <c r="AL81" i="47"/>
  <c r="AL130" i="47" s="1"/>
  <c r="AH81" i="47"/>
  <c r="AD81" i="47"/>
  <c r="Z81" i="47"/>
  <c r="V81" i="47"/>
  <c r="V130" i="47" s="1"/>
  <c r="R81" i="47"/>
  <c r="R130" i="47" s="1"/>
  <c r="N81" i="47"/>
  <c r="N130" i="47" s="1"/>
  <c r="J81" i="47"/>
  <c r="J130" i="47" s="1"/>
  <c r="AS81" i="47"/>
  <c r="AS130" i="47" s="1"/>
  <c r="AK81" i="47"/>
  <c r="AC81" i="47"/>
  <c r="U81" i="47"/>
  <c r="M81" i="47"/>
  <c r="M130" i="47" s="1"/>
  <c r="AV81" i="47"/>
  <c r="AV130" i="47" s="1"/>
  <c r="AN81" i="47"/>
  <c r="AN130" i="47" s="1"/>
  <c r="AF81" i="47"/>
  <c r="AF130" i="47" s="1"/>
  <c r="X81" i="47"/>
  <c r="X130" i="47" s="1"/>
  <c r="P81" i="47"/>
  <c r="H81" i="47"/>
  <c r="AR81" i="47"/>
  <c r="AB81" i="47"/>
  <c r="AB130" i="47" s="1"/>
  <c r="L81" i="47"/>
  <c r="L130" i="47" s="1"/>
  <c r="AW81" i="47"/>
  <c r="Q81" i="47"/>
  <c r="Q130" i="47" s="1"/>
  <c r="AO81" i="47"/>
  <c r="AO130" i="47" s="1"/>
  <c r="Y81" i="47"/>
  <c r="I81" i="47"/>
  <c r="I130" i="47" s="1"/>
  <c r="AJ81" i="47"/>
  <c r="T81" i="47"/>
  <c r="T130" i="47" s="1"/>
  <c r="AG81" i="47"/>
  <c r="AG130" i="47" s="1"/>
  <c r="BC108" i="47"/>
  <c r="AY108" i="47"/>
  <c r="AU108" i="47"/>
  <c r="AQ108" i="47"/>
  <c r="AM108" i="47"/>
  <c r="AI108" i="47"/>
  <c r="AZ108" i="47"/>
  <c r="AV108" i="47"/>
  <c r="AR108" i="47"/>
  <c r="AN108" i="47"/>
  <c r="AJ108" i="47"/>
  <c r="BA108" i="47"/>
  <c r="AS108" i="47"/>
  <c r="AK108" i="47"/>
  <c r="AX108" i="47"/>
  <c r="AP108" i="47"/>
  <c r="AH108" i="47"/>
  <c r="AW108" i="47"/>
  <c r="AT108" i="47"/>
  <c r="AO108" i="47"/>
  <c r="AL108" i="47"/>
  <c r="BB108" i="47"/>
  <c r="BB99" i="47"/>
  <c r="AX99" i="47"/>
  <c r="AT99" i="47"/>
  <c r="AP99" i="47"/>
  <c r="AL99" i="47"/>
  <c r="AH99" i="47"/>
  <c r="AD99" i="47"/>
  <c r="Z99" i="47"/>
  <c r="AY99" i="47"/>
  <c r="AS99" i="47"/>
  <c r="AN99" i="47"/>
  <c r="AI99" i="47"/>
  <c r="AC99" i="47"/>
  <c r="BC99" i="47"/>
  <c r="AW99" i="47"/>
  <c r="AR99" i="47"/>
  <c r="AM99" i="47"/>
  <c r="AG99" i="47"/>
  <c r="AB99" i="47"/>
  <c r="BA99" i="47"/>
  <c r="AQ99" i="47"/>
  <c r="AF99" i="47"/>
  <c r="AV99" i="47"/>
  <c r="AA99" i="47"/>
  <c r="AZ99" i="47"/>
  <c r="AO99" i="47"/>
  <c r="AE99" i="47"/>
  <c r="AK99" i="47"/>
  <c r="Y99" i="47"/>
  <c r="AJ99" i="47"/>
  <c r="AU99" i="47"/>
  <c r="BA107" i="47"/>
  <c r="AW107" i="47"/>
  <c r="AS107" i="47"/>
  <c r="AO107" i="47"/>
  <c r="AK107" i="47"/>
  <c r="AG107" i="47"/>
  <c r="BB107" i="47"/>
  <c r="AX107" i="47"/>
  <c r="AT107" i="47"/>
  <c r="AP107" i="47"/>
  <c r="AL107" i="47"/>
  <c r="AH107" i="47"/>
  <c r="AY107" i="47"/>
  <c r="AQ107" i="47"/>
  <c r="AI107" i="47"/>
  <c r="AV107" i="47"/>
  <c r="AN107" i="47"/>
  <c r="BC107" i="47"/>
  <c r="AM107" i="47"/>
  <c r="AZ107" i="47"/>
  <c r="AJ107" i="47"/>
  <c r="AU107" i="47"/>
  <c r="AR107" i="47"/>
  <c r="BA103" i="47"/>
  <c r="AW103" i="47"/>
  <c r="AS103" i="47"/>
  <c r="AO103" i="47"/>
  <c r="AK103" i="47"/>
  <c r="AG103" i="47"/>
  <c r="AC103" i="47"/>
  <c r="AZ103" i="47"/>
  <c r="AV103" i="47"/>
  <c r="AR103" i="47"/>
  <c r="AN103" i="47"/>
  <c r="AJ103" i="47"/>
  <c r="AF103" i="47"/>
  <c r="AY103" i="47"/>
  <c r="AQ103" i="47"/>
  <c r="AI103" i="47"/>
  <c r="AX103" i="47"/>
  <c r="AP103" i="47"/>
  <c r="AH103" i="47"/>
  <c r="AU103" i="47"/>
  <c r="AE103" i="47"/>
  <c r="AM103" i="47"/>
  <c r="AT103" i="47"/>
  <c r="AD103" i="47"/>
  <c r="BC103" i="47"/>
  <c r="BB103" i="47"/>
  <c r="AL103" i="47"/>
  <c r="BB84" i="47"/>
  <c r="AX84" i="47"/>
  <c r="AT84" i="47"/>
  <c r="AP84" i="47"/>
  <c r="AL84" i="47"/>
  <c r="AH84" i="47"/>
  <c r="AD84" i="47"/>
  <c r="Z84" i="47"/>
  <c r="V84" i="47"/>
  <c r="R84" i="47"/>
  <c r="N84" i="47"/>
  <c r="J84" i="47"/>
  <c r="BA84" i="47"/>
  <c r="AW84" i="47"/>
  <c r="AS84" i="47"/>
  <c r="AO84" i="47"/>
  <c r="AK84" i="47"/>
  <c r="AG84" i="47"/>
  <c r="AC84" i="47"/>
  <c r="Y84" i="47"/>
  <c r="U84" i="47"/>
  <c r="Q84" i="47"/>
  <c r="M84" i="47"/>
  <c r="AU84" i="47"/>
  <c r="AM84" i="47"/>
  <c r="AE84" i="47"/>
  <c r="W84" i="47"/>
  <c r="O84" i="47"/>
  <c r="AR84" i="47"/>
  <c r="AB84" i="47"/>
  <c r="L84" i="47"/>
  <c r="AV84" i="47"/>
  <c r="AN84" i="47"/>
  <c r="AF84" i="47"/>
  <c r="X84" i="47"/>
  <c r="P84" i="47"/>
  <c r="AZ84" i="47"/>
  <c r="AJ84" i="47"/>
  <c r="T84" i="47"/>
  <c r="AA84" i="47"/>
  <c r="K84" i="47"/>
  <c r="AY84" i="47"/>
  <c r="S84" i="47"/>
  <c r="AQ84" i="47"/>
  <c r="AI84" i="47"/>
  <c r="BC119" i="47"/>
  <c r="AY119" i="47"/>
  <c r="AU119" i="47"/>
  <c r="AZ119" i="47"/>
  <c r="AV119" i="47"/>
  <c r="BA119" i="47"/>
  <c r="AS119" i="47"/>
  <c r="AX119" i="47"/>
  <c r="AW119" i="47"/>
  <c r="AT119" i="47"/>
  <c r="BB119" i="47"/>
  <c r="BA92" i="47"/>
  <c r="AW92" i="47"/>
  <c r="AS92" i="47"/>
  <c r="AO92" i="47"/>
  <c r="AK92" i="47"/>
  <c r="AG92" i="47"/>
  <c r="AC92" i="47"/>
  <c r="Y92" i="47"/>
  <c r="U92" i="47"/>
  <c r="AZ92" i="47"/>
  <c r="AV92" i="47"/>
  <c r="AR92" i="47"/>
  <c r="AN92" i="47"/>
  <c r="AJ92" i="47"/>
  <c r="AF92" i="47"/>
  <c r="AB92" i="47"/>
  <c r="X92" i="47"/>
  <c r="T92" i="47"/>
  <c r="BC92" i="47"/>
  <c r="AU92" i="47"/>
  <c r="AM92" i="47"/>
  <c r="AE92" i="47"/>
  <c r="W92" i="47"/>
  <c r="BB92" i="47"/>
  <c r="AT92" i="47"/>
  <c r="AL92" i="47"/>
  <c r="AD92" i="47"/>
  <c r="V92" i="47"/>
  <c r="AX92" i="47"/>
  <c r="AH92" i="47"/>
  <c r="R92" i="47"/>
  <c r="AQ92" i="47"/>
  <c r="AY92" i="47"/>
  <c r="AI92" i="47"/>
  <c r="S92" i="47"/>
  <c r="AA92" i="47"/>
  <c r="Z92" i="47"/>
  <c r="AP92" i="47"/>
  <c r="BA112" i="47"/>
  <c r="AW112" i="47"/>
  <c r="AS112" i="47"/>
  <c r="AO112" i="47"/>
  <c r="BB112" i="47"/>
  <c r="AX112" i="47"/>
  <c r="AT112" i="47"/>
  <c r="AP112" i="47"/>
  <c r="AL112" i="47"/>
  <c r="BC112" i="47"/>
  <c r="AU112" i="47"/>
  <c r="AM112" i="47"/>
  <c r="AZ112" i="47"/>
  <c r="AR112" i="47"/>
  <c r="AY112" i="47"/>
  <c r="AV112" i="47"/>
  <c r="AQ112" i="47"/>
  <c r="AN112" i="47"/>
  <c r="BB125" i="47"/>
  <c r="BC125" i="47"/>
  <c r="AY125" i="47"/>
  <c r="BA125" i="47"/>
  <c r="AZ125" i="47"/>
  <c r="BB109" i="47"/>
  <c r="AX109" i="47"/>
  <c r="AT109" i="47"/>
  <c r="AP109" i="47"/>
  <c r="AL109" i="47"/>
  <c r="BC109" i="47"/>
  <c r="AY109" i="47"/>
  <c r="AU109" i="47"/>
  <c r="AQ109" i="47"/>
  <c r="AM109" i="47"/>
  <c r="AI109" i="47"/>
  <c r="AV109" i="47"/>
  <c r="AN109" i="47"/>
  <c r="BA109" i="47"/>
  <c r="AS109" i="47"/>
  <c r="AK109" i="47"/>
  <c r="AR109" i="47"/>
  <c r="AO109" i="47"/>
  <c r="AZ109" i="47"/>
  <c r="AW109" i="47"/>
  <c r="AJ109" i="47"/>
  <c r="AZ93" i="47"/>
  <c r="AV93" i="47"/>
  <c r="AR93" i="47"/>
  <c r="AN93" i="47"/>
  <c r="AJ93" i="47"/>
  <c r="AF93" i="47"/>
  <c r="AB93" i="47"/>
  <c r="X93" i="47"/>
  <c r="T93" i="47"/>
  <c r="BC93" i="47"/>
  <c r="AY93" i="47"/>
  <c r="AU93" i="47"/>
  <c r="AQ93" i="47"/>
  <c r="AM93" i="47"/>
  <c r="AI93" i="47"/>
  <c r="AE93" i="47"/>
  <c r="AA93" i="47"/>
  <c r="W93" i="47"/>
  <c r="S93" i="47"/>
  <c r="AX93" i="47"/>
  <c r="AP93" i="47"/>
  <c r="AH93" i="47"/>
  <c r="Z93" i="47"/>
  <c r="BB93" i="47"/>
  <c r="AL93" i="47"/>
  <c r="AW93" i="47"/>
  <c r="AO93" i="47"/>
  <c r="AG93" i="47"/>
  <c r="Y93" i="47"/>
  <c r="AT93" i="47"/>
  <c r="AD93" i="47"/>
  <c r="AC93" i="47"/>
  <c r="AK93" i="47"/>
  <c r="BA93" i="47"/>
  <c r="V93" i="47"/>
  <c r="AS93" i="47"/>
  <c r="U93" i="47"/>
  <c r="BC96" i="47"/>
  <c r="AY96" i="47"/>
  <c r="AU96" i="47"/>
  <c r="AQ96" i="47"/>
  <c r="AM96" i="47"/>
  <c r="AI96" i="47"/>
  <c r="AE96" i="47"/>
  <c r="AA96" i="47"/>
  <c r="W96" i="47"/>
  <c r="BB96" i="47"/>
  <c r="AX96" i="47"/>
  <c r="AT96" i="47"/>
  <c r="AP96" i="47"/>
  <c r="AL96" i="47"/>
  <c r="AH96" i="47"/>
  <c r="AD96" i="47"/>
  <c r="Z96" i="47"/>
  <c r="V96" i="47"/>
  <c r="AW96" i="47"/>
  <c r="AO96" i="47"/>
  <c r="AG96" i="47"/>
  <c r="Y96" i="47"/>
  <c r="BA96" i="47"/>
  <c r="AK96" i="47"/>
  <c r="AV96" i="47"/>
  <c r="AN96" i="47"/>
  <c r="AF96" i="47"/>
  <c r="X96" i="47"/>
  <c r="AS96" i="47"/>
  <c r="AC96" i="47"/>
  <c r="AZ96" i="47"/>
  <c r="AR96" i="47"/>
  <c r="AB96" i="47"/>
  <c r="AJ96" i="47"/>
  <c r="AZ83" i="47"/>
  <c r="AV83" i="47"/>
  <c r="AR83" i="47"/>
  <c r="AN83" i="47"/>
  <c r="AJ83" i="47"/>
  <c r="AF83" i="47"/>
  <c r="AB83" i="47"/>
  <c r="X83" i="47"/>
  <c r="T83" i="47"/>
  <c r="P83" i="47"/>
  <c r="L83" i="47"/>
  <c r="AY83" i="47"/>
  <c r="AU83" i="47"/>
  <c r="AQ83" i="47"/>
  <c r="AM83" i="47"/>
  <c r="AI83" i="47"/>
  <c r="AE83" i="47"/>
  <c r="AA83" i="47"/>
  <c r="W83" i="47"/>
  <c r="S83" i="47"/>
  <c r="O83" i="47"/>
  <c r="K83" i="47"/>
  <c r="AT83" i="47"/>
  <c r="AL83" i="47"/>
  <c r="AD83" i="47"/>
  <c r="V83" i="47"/>
  <c r="N83" i="47"/>
  <c r="AS83" i="47"/>
  <c r="AC83" i="47"/>
  <c r="AW83" i="47"/>
  <c r="AO83" i="47"/>
  <c r="AG83" i="47"/>
  <c r="Y83" i="47"/>
  <c r="Q83" i="47"/>
  <c r="I83" i="47"/>
  <c r="BA83" i="47"/>
  <c r="AK83" i="47"/>
  <c r="Z83" i="47"/>
  <c r="J83" i="47"/>
  <c r="AX83" i="47"/>
  <c r="U83" i="47"/>
  <c r="AP83" i="47"/>
  <c r="R83" i="47"/>
  <c r="AH83" i="47"/>
  <c r="M83" i="47"/>
  <c r="BC91" i="47"/>
  <c r="AY91" i="47"/>
  <c r="AU91" i="47"/>
  <c r="AQ91" i="47"/>
  <c r="AM91" i="47"/>
  <c r="AI91" i="47"/>
  <c r="AE91" i="47"/>
  <c r="AA91" i="47"/>
  <c r="W91" i="47"/>
  <c r="S91" i="47"/>
  <c r="BB91" i="47"/>
  <c r="AX91" i="47"/>
  <c r="AT91" i="47"/>
  <c r="AP91" i="47"/>
  <c r="AL91" i="47"/>
  <c r="AH91" i="47"/>
  <c r="AD91" i="47"/>
  <c r="Z91" i="47"/>
  <c r="V91" i="47"/>
  <c r="R91" i="47"/>
  <c r="BA91" i="47"/>
  <c r="AS91" i="47"/>
  <c r="AK91" i="47"/>
  <c r="AC91" i="47"/>
  <c r="U91" i="47"/>
  <c r="AZ91" i="47"/>
  <c r="AR91" i="47"/>
  <c r="AJ91" i="47"/>
  <c r="AB91" i="47"/>
  <c r="T91" i="47"/>
  <c r="AN91" i="47"/>
  <c r="X91" i="47"/>
  <c r="AW91" i="47"/>
  <c r="Q91" i="47"/>
  <c r="AO91" i="47"/>
  <c r="Y91" i="47"/>
  <c r="AG91" i="47"/>
  <c r="AV91" i="47"/>
  <c r="AF91" i="47"/>
  <c r="BA95" i="47"/>
  <c r="AW95" i="47"/>
  <c r="AS95" i="47"/>
  <c r="AO95" i="47"/>
  <c r="AK95" i="47"/>
  <c r="AG95" i="47"/>
  <c r="AC95" i="47"/>
  <c r="Y95" i="47"/>
  <c r="U95" i="47"/>
  <c r="AZ95" i="47"/>
  <c r="AV95" i="47"/>
  <c r="AR95" i="47"/>
  <c r="AN95" i="47"/>
  <c r="AJ95" i="47"/>
  <c r="AF95" i="47"/>
  <c r="AB95" i="47"/>
  <c r="X95" i="47"/>
  <c r="AY95" i="47"/>
  <c r="AQ95" i="47"/>
  <c r="AI95" i="47"/>
  <c r="AA95" i="47"/>
  <c r="BC95" i="47"/>
  <c r="AM95" i="47"/>
  <c r="W95" i="47"/>
  <c r="AX95" i="47"/>
  <c r="AP95" i="47"/>
  <c r="AH95" i="47"/>
  <c r="Z95" i="47"/>
  <c r="AU95" i="47"/>
  <c r="AE95" i="47"/>
  <c r="BB95" i="47"/>
  <c r="V95" i="47"/>
  <c r="AD95" i="47"/>
  <c r="AT95" i="47"/>
  <c r="AL95" i="47"/>
  <c r="F140" i="56"/>
  <c r="AV140" i="54"/>
  <c r="I139" i="57"/>
  <c r="BA139" i="53"/>
  <c r="AR139" i="57"/>
  <c r="AO140" i="51"/>
  <c r="AS140" i="56"/>
  <c r="U140" i="56"/>
  <c r="I139" i="55"/>
  <c r="Z140" i="54"/>
  <c r="AS139" i="53"/>
  <c r="AW139" i="51"/>
  <c r="M140" i="56"/>
  <c r="Y139" i="55"/>
  <c r="M139" i="56"/>
  <c r="AK139" i="53"/>
  <c r="M139" i="53"/>
  <c r="I140" i="49"/>
  <c r="AC140" i="56"/>
  <c r="Q139" i="55"/>
  <c r="AT140" i="54"/>
  <c r="K139" i="51"/>
  <c r="AA140" i="53"/>
  <c r="AA139" i="53"/>
  <c r="AY139" i="49"/>
  <c r="AY140" i="57"/>
  <c r="W139" i="56"/>
  <c r="AM139" i="56"/>
  <c r="O139" i="56"/>
  <c r="AM140" i="55"/>
  <c r="K140" i="53"/>
  <c r="AB140" i="50"/>
  <c r="AP140" i="50"/>
  <c r="S139" i="49"/>
  <c r="S140" i="53"/>
  <c r="AE140" i="50"/>
  <c r="AE140" i="49"/>
  <c r="AI139" i="49"/>
  <c r="AI139" i="51"/>
  <c r="AI139" i="57"/>
  <c r="AQ140" i="53"/>
  <c r="AU139" i="49"/>
  <c r="BC139" i="53"/>
  <c r="W140" i="55"/>
  <c r="AQ139" i="49"/>
  <c r="P140" i="54"/>
  <c r="AF139" i="56"/>
  <c r="BC140" i="57"/>
  <c r="R140" i="56"/>
  <c r="AR139" i="56"/>
  <c r="AD140" i="55"/>
  <c r="BC139" i="56"/>
  <c r="AE139" i="56"/>
  <c r="O140" i="55"/>
  <c r="AN139" i="54"/>
  <c r="N139" i="52"/>
  <c r="N139" i="54"/>
  <c r="AI140" i="53"/>
  <c r="T139" i="54"/>
  <c r="N139" i="50"/>
  <c r="AU140" i="47"/>
  <c r="O140" i="49"/>
  <c r="AM139" i="53"/>
  <c r="K140" i="57"/>
  <c r="AU140" i="55"/>
  <c r="AI139" i="50"/>
  <c r="O140" i="47"/>
  <c r="AB140" i="54"/>
  <c r="AB139" i="54"/>
  <c r="AB139" i="57"/>
  <c r="AJ139" i="57"/>
  <c r="AJ140" i="51"/>
  <c r="AJ140" i="54"/>
  <c r="AR139" i="49"/>
  <c r="AR139" i="54"/>
  <c r="AV140" i="57"/>
  <c r="F139" i="56"/>
  <c r="F139" i="50"/>
  <c r="J139" i="55"/>
  <c r="V140" i="57"/>
  <c r="V140" i="52"/>
  <c r="Z140" i="57"/>
  <c r="AD140" i="57"/>
  <c r="AP140" i="49"/>
  <c r="AX140" i="57"/>
  <c r="BB139" i="47"/>
  <c r="BB140" i="54"/>
  <c r="H140" i="57"/>
  <c r="AU139" i="56"/>
  <c r="G139" i="56"/>
  <c r="AZ140" i="54"/>
  <c r="AE140" i="55"/>
  <c r="AH140" i="54"/>
  <c r="AJ139" i="54"/>
  <c r="AH139" i="54"/>
  <c r="P139" i="54"/>
  <c r="AQ140" i="47"/>
  <c r="I140" i="53"/>
  <c r="I139" i="53"/>
  <c r="U139" i="49"/>
  <c r="Y139" i="49"/>
  <c r="Y140" i="47"/>
  <c r="AC140" i="49"/>
  <c r="AG139" i="47"/>
  <c r="AK140" i="56"/>
  <c r="AO139" i="49"/>
  <c r="AW140" i="51"/>
  <c r="BA140" i="53"/>
  <c r="BA140" i="56"/>
  <c r="AC139" i="57"/>
  <c r="AO139" i="55"/>
  <c r="BA139" i="56"/>
  <c r="AC139" i="53"/>
  <c r="AW140" i="49"/>
  <c r="Y140" i="49"/>
  <c r="AS139" i="47"/>
  <c r="BB141" i="57"/>
  <c r="AX141" i="57"/>
  <c r="AT141" i="57"/>
  <c r="AP141" i="57"/>
  <c r="AL141" i="57"/>
  <c r="AH141" i="57"/>
  <c r="AD141" i="57"/>
  <c r="Z141" i="57"/>
  <c r="V141" i="57"/>
  <c r="R141" i="57"/>
  <c r="N141" i="57"/>
  <c r="J141" i="57"/>
  <c r="F141" i="57"/>
  <c r="BC141" i="56"/>
  <c r="AY141" i="56"/>
  <c r="AU141" i="56"/>
  <c r="AQ141" i="56"/>
  <c r="AM141" i="56"/>
  <c r="AI141" i="56"/>
  <c r="AE141" i="56"/>
  <c r="AA141" i="56"/>
  <c r="W141" i="56"/>
  <c r="S141" i="56"/>
  <c r="O141" i="56"/>
  <c r="K141" i="56"/>
  <c r="G141" i="56"/>
  <c r="BA141" i="57"/>
  <c r="AV141" i="57"/>
  <c r="AQ141" i="57"/>
  <c r="AK141" i="57"/>
  <c r="AF141" i="57"/>
  <c r="AA141" i="57"/>
  <c r="U141" i="57"/>
  <c r="P141" i="57"/>
  <c r="K141" i="57"/>
  <c r="BA141" i="56"/>
  <c r="AV141" i="56"/>
  <c r="AP141" i="56"/>
  <c r="AK141" i="56"/>
  <c r="AF141" i="56"/>
  <c r="Z141" i="56"/>
  <c r="U141" i="56"/>
  <c r="P141" i="56"/>
  <c r="J141" i="56"/>
  <c r="BA141" i="55"/>
  <c r="AW141" i="55"/>
  <c r="AS141" i="55"/>
  <c r="AO141" i="55"/>
  <c r="AK141" i="55"/>
  <c r="AG141" i="55"/>
  <c r="AC141" i="55"/>
  <c r="Y141" i="55"/>
  <c r="U141" i="55"/>
  <c r="Q141" i="55"/>
  <c r="M141" i="55"/>
  <c r="I141" i="55"/>
  <c r="BA141" i="54"/>
  <c r="AW141" i="54"/>
  <c r="AS141" i="54"/>
  <c r="AO141" i="54"/>
  <c r="AK141" i="54"/>
  <c r="AG141" i="54"/>
  <c r="AC141" i="54"/>
  <c r="Y141" i="54"/>
  <c r="U141" i="54"/>
  <c r="Q141" i="54"/>
  <c r="M141" i="54"/>
  <c r="I141" i="54"/>
  <c r="BC141" i="53"/>
  <c r="AY141" i="53"/>
  <c r="AU141" i="53"/>
  <c r="AQ141" i="53"/>
  <c r="AM141" i="53"/>
  <c r="AI141" i="53"/>
  <c r="AE141" i="53"/>
  <c r="AA141" i="53"/>
  <c r="W141" i="53"/>
  <c r="S141" i="53"/>
  <c r="O141" i="53"/>
  <c r="K141" i="53"/>
  <c r="G141" i="53"/>
  <c r="AZ141" i="57"/>
  <c r="AU141" i="57"/>
  <c r="AO141" i="57"/>
  <c r="AJ141" i="57"/>
  <c r="AE141" i="57"/>
  <c r="Y141" i="57"/>
  <c r="T141" i="57"/>
  <c r="O141" i="57"/>
  <c r="I141" i="57"/>
  <c r="AZ141" i="56"/>
  <c r="AT141" i="56"/>
  <c r="AO141" i="56"/>
  <c r="AJ141" i="56"/>
  <c r="AD141" i="56"/>
  <c r="Y141" i="56"/>
  <c r="T141" i="56"/>
  <c r="N141" i="56"/>
  <c r="I141" i="56"/>
  <c r="AW141" i="57"/>
  <c r="AM141" i="57"/>
  <c r="AB141" i="57"/>
  <c r="Q141" i="57"/>
  <c r="G141" i="57"/>
  <c r="AW141" i="56"/>
  <c r="AL141" i="56"/>
  <c r="AB141" i="56"/>
  <c r="Q141" i="56"/>
  <c r="F141" i="56"/>
  <c r="AS141" i="57"/>
  <c r="AI141" i="57"/>
  <c r="X141" i="57"/>
  <c r="M141" i="57"/>
  <c r="AS141" i="56"/>
  <c r="AH141" i="56"/>
  <c r="X141" i="56"/>
  <c r="M141" i="56"/>
  <c r="AZ141" i="55"/>
  <c r="AU141" i="55"/>
  <c r="AP141" i="55"/>
  <c r="AJ141" i="55"/>
  <c r="AE141" i="55"/>
  <c r="Z141" i="55"/>
  <c r="T141" i="55"/>
  <c r="O141" i="55"/>
  <c r="J141" i="55"/>
  <c r="BC141" i="54"/>
  <c r="AX141" i="54"/>
  <c r="AR141" i="54"/>
  <c r="AM141" i="54"/>
  <c r="AH141" i="54"/>
  <c r="AB141" i="54"/>
  <c r="W141" i="54"/>
  <c r="R141" i="54"/>
  <c r="L141" i="54"/>
  <c r="G141" i="54"/>
  <c r="AN141" i="57"/>
  <c r="S141" i="57"/>
  <c r="AX141" i="56"/>
  <c r="AC141" i="56"/>
  <c r="H141" i="56"/>
  <c r="BB141" i="55"/>
  <c r="AT141" i="55"/>
  <c r="AM141" i="55"/>
  <c r="AF141" i="55"/>
  <c r="X141" i="55"/>
  <c r="R141" i="55"/>
  <c r="K141" i="55"/>
  <c r="BB141" i="54"/>
  <c r="AU141" i="54"/>
  <c r="AN141" i="54"/>
  <c r="AF141" i="54"/>
  <c r="Z141" i="54"/>
  <c r="S141" i="54"/>
  <c r="K141" i="54"/>
  <c r="AZ141" i="53"/>
  <c r="AT141" i="53"/>
  <c r="AO141" i="53"/>
  <c r="AJ141" i="53"/>
  <c r="AD141" i="53"/>
  <c r="Y141" i="53"/>
  <c r="T141" i="53"/>
  <c r="N141" i="53"/>
  <c r="I141" i="53"/>
  <c r="BA141" i="52"/>
  <c r="AW141" i="52"/>
  <c r="AS141" i="52"/>
  <c r="AO141" i="52"/>
  <c r="AK141" i="52"/>
  <c r="AG141" i="52"/>
  <c r="AC141" i="52"/>
  <c r="Y141" i="52"/>
  <c r="U141" i="52"/>
  <c r="Q141" i="52"/>
  <c r="M141" i="52"/>
  <c r="I141" i="52"/>
  <c r="BA141" i="51"/>
  <c r="AW141" i="51"/>
  <c r="AS141" i="51"/>
  <c r="AO141" i="51"/>
  <c r="AK141" i="51"/>
  <c r="AG141" i="51"/>
  <c r="AC141" i="51"/>
  <c r="Y141" i="51"/>
  <c r="U141" i="51"/>
  <c r="Q141" i="51"/>
  <c r="M141" i="51"/>
  <c r="I141" i="51"/>
  <c r="BC141" i="57"/>
  <c r="AG141" i="57"/>
  <c r="L141" i="57"/>
  <c r="AR141" i="56"/>
  <c r="V141" i="56"/>
  <c r="AY141" i="55"/>
  <c r="AR141" i="55"/>
  <c r="AL141" i="55"/>
  <c r="AD141" i="55"/>
  <c r="W141" i="55"/>
  <c r="P141" i="55"/>
  <c r="H141" i="55"/>
  <c r="AZ141" i="54"/>
  <c r="AT141" i="54"/>
  <c r="AL141" i="54"/>
  <c r="AE141" i="54"/>
  <c r="X141" i="54"/>
  <c r="P141" i="54"/>
  <c r="J141" i="54"/>
  <c r="AX141" i="53"/>
  <c r="AS141" i="53"/>
  <c r="AN141" i="53"/>
  <c r="AH141" i="53"/>
  <c r="AC141" i="53"/>
  <c r="X141" i="53"/>
  <c r="R141" i="53"/>
  <c r="M141" i="53"/>
  <c r="H141" i="53"/>
  <c r="AZ141" i="52"/>
  <c r="AV141" i="52"/>
  <c r="AR141" i="52"/>
  <c r="AN141" i="52"/>
  <c r="AJ141" i="52"/>
  <c r="AF141" i="52"/>
  <c r="AB141" i="52"/>
  <c r="X141" i="52"/>
  <c r="T141" i="52"/>
  <c r="P141" i="52"/>
  <c r="L141" i="52"/>
  <c r="H141" i="52"/>
  <c r="AZ141" i="51"/>
  <c r="AV141" i="51"/>
  <c r="AR141" i="51"/>
  <c r="AN141" i="51"/>
  <c r="AJ141" i="51"/>
  <c r="AF141" i="51"/>
  <c r="AB141" i="51"/>
  <c r="X141" i="51"/>
  <c r="T141" i="51"/>
  <c r="P141" i="51"/>
  <c r="L141" i="51"/>
  <c r="H141" i="51"/>
  <c r="BC141" i="50"/>
  <c r="AY141" i="50"/>
  <c r="AU141" i="50"/>
  <c r="AR141" i="57"/>
  <c r="AN141" i="56"/>
  <c r="AX141" i="55"/>
  <c r="AI141" i="55"/>
  <c r="V141" i="55"/>
  <c r="G141" i="55"/>
  <c r="AQ141" i="54"/>
  <c r="AD141" i="54"/>
  <c r="O141" i="54"/>
  <c r="BB141" i="53"/>
  <c r="AR141" i="53"/>
  <c r="AG141" i="53"/>
  <c r="V141" i="53"/>
  <c r="L141" i="53"/>
  <c r="BB141" i="52"/>
  <c r="AT141" i="52"/>
  <c r="AL141" i="52"/>
  <c r="AD141" i="52"/>
  <c r="V141" i="52"/>
  <c r="N141" i="52"/>
  <c r="F141" i="52"/>
  <c r="BC141" i="51"/>
  <c r="AU141" i="51"/>
  <c r="AM141" i="51"/>
  <c r="AE141" i="51"/>
  <c r="W141" i="51"/>
  <c r="O141" i="51"/>
  <c r="G141" i="51"/>
  <c r="BA141" i="50"/>
  <c r="AV141" i="50"/>
  <c r="AQ141" i="50"/>
  <c r="AM141" i="50"/>
  <c r="AI141" i="50"/>
  <c r="AE141" i="50"/>
  <c r="AA141" i="50"/>
  <c r="W141" i="50"/>
  <c r="S141" i="50"/>
  <c r="O141" i="50"/>
  <c r="K141" i="50"/>
  <c r="G141" i="50"/>
  <c r="AC141" i="57"/>
  <c r="AG141" i="56"/>
  <c r="AV141" i="55"/>
  <c r="AH141" i="55"/>
  <c r="S141" i="55"/>
  <c r="F141" i="55"/>
  <c r="AP141" i="54"/>
  <c r="AA141" i="54"/>
  <c r="N141" i="54"/>
  <c r="BA141" i="53"/>
  <c r="AP141" i="53"/>
  <c r="AF141" i="53"/>
  <c r="U141" i="53"/>
  <c r="J141" i="53"/>
  <c r="AY141" i="52"/>
  <c r="AQ141" i="52"/>
  <c r="AI141" i="52"/>
  <c r="AA141" i="52"/>
  <c r="S141" i="52"/>
  <c r="K141" i="52"/>
  <c r="BB141" i="51"/>
  <c r="AT141" i="51"/>
  <c r="AL141" i="51"/>
  <c r="AD141" i="51"/>
  <c r="V141" i="51"/>
  <c r="N141" i="51"/>
  <c r="F141" i="51"/>
  <c r="AZ141" i="50"/>
  <c r="AT141" i="50"/>
  <c r="AP141" i="50"/>
  <c r="AL141" i="50"/>
  <c r="AH141" i="50"/>
  <c r="AD141" i="50"/>
  <c r="Z141" i="50"/>
  <c r="V141" i="50"/>
  <c r="R141" i="50"/>
  <c r="N141" i="50"/>
  <c r="J141" i="50"/>
  <c r="F141" i="50"/>
  <c r="BC141" i="49"/>
  <c r="AY141" i="49"/>
  <c r="AU141" i="49"/>
  <c r="AQ141" i="49"/>
  <c r="AM141" i="49"/>
  <c r="AI141" i="49"/>
  <c r="AE141" i="49"/>
  <c r="AA141" i="49"/>
  <c r="W141" i="49"/>
  <c r="S141" i="49"/>
  <c r="O141" i="49"/>
  <c r="K141" i="49"/>
  <c r="G141" i="49"/>
  <c r="W141" i="57"/>
  <c r="R141" i="56"/>
  <c r="AQ141" i="55"/>
  <c r="AB141" i="55"/>
  <c r="N141" i="55"/>
  <c r="AY141" i="54"/>
  <c r="AJ141" i="54"/>
  <c r="V141" i="54"/>
  <c r="H141" i="54"/>
  <c r="AW141" i="53"/>
  <c r="AL141" i="53"/>
  <c r="AB141" i="53"/>
  <c r="Q141" i="53"/>
  <c r="F141" i="53"/>
  <c r="AX141" i="52"/>
  <c r="AP141" i="52"/>
  <c r="AH141" i="52"/>
  <c r="Z141" i="52"/>
  <c r="R141" i="52"/>
  <c r="J141" i="52"/>
  <c r="AY141" i="51"/>
  <c r="AQ141" i="51"/>
  <c r="AI141" i="51"/>
  <c r="AA141" i="51"/>
  <c r="S141" i="51"/>
  <c r="K141" i="51"/>
  <c r="AX141" i="50"/>
  <c r="AS141" i="50"/>
  <c r="AO141" i="50"/>
  <c r="AK141" i="50"/>
  <c r="AG141" i="50"/>
  <c r="AC141" i="50"/>
  <c r="Y141" i="50"/>
  <c r="U141" i="50"/>
  <c r="Q141" i="50"/>
  <c r="AY141" i="57"/>
  <c r="H141" i="57"/>
  <c r="BB141" i="56"/>
  <c r="L141" i="56"/>
  <c r="BC141" i="55"/>
  <c r="AN141" i="55"/>
  <c r="AA141" i="55"/>
  <c r="L141" i="55"/>
  <c r="AV141" i="54"/>
  <c r="AI141" i="54"/>
  <c r="T141" i="54"/>
  <c r="F141" i="54"/>
  <c r="AV141" i="53"/>
  <c r="AK141" i="53"/>
  <c r="Z141" i="53"/>
  <c r="P141" i="53"/>
  <c r="BC141" i="52"/>
  <c r="AU141" i="52"/>
  <c r="AM141" i="52"/>
  <c r="AE141" i="52"/>
  <c r="W141" i="52"/>
  <c r="O141" i="52"/>
  <c r="G141" i="52"/>
  <c r="AX141" i="51"/>
  <c r="R141" i="51"/>
  <c r="AR141" i="50"/>
  <c r="AB141" i="50"/>
  <c r="M141" i="50"/>
  <c r="AP141" i="51"/>
  <c r="J141" i="51"/>
  <c r="AH141" i="51"/>
  <c r="BB141" i="50"/>
  <c r="AJ141" i="50"/>
  <c r="T141" i="50"/>
  <c r="I141" i="50"/>
  <c r="Z141" i="51"/>
  <c r="AW141" i="50"/>
  <c r="AF141" i="50"/>
  <c r="P141" i="50"/>
  <c r="H141" i="50"/>
  <c r="BB141" i="49"/>
  <c r="AW141" i="49"/>
  <c r="AR141" i="49"/>
  <c r="AL141" i="49"/>
  <c r="AG141" i="49"/>
  <c r="AB141" i="49"/>
  <c r="V141" i="49"/>
  <c r="Q141" i="49"/>
  <c r="L141" i="49"/>
  <c r="F141" i="49"/>
  <c r="L141" i="50"/>
  <c r="AX141" i="49"/>
  <c r="AP141" i="49"/>
  <c r="AJ141" i="49"/>
  <c r="AC141" i="49"/>
  <c r="U141" i="49"/>
  <c r="N141" i="49"/>
  <c r="H141" i="49"/>
  <c r="AR141" i="47"/>
  <c r="AF141" i="47"/>
  <c r="X141" i="47"/>
  <c r="L141" i="47"/>
  <c r="AV141" i="49"/>
  <c r="AO141" i="49"/>
  <c r="AH141" i="49"/>
  <c r="Z141" i="49"/>
  <c r="T141" i="49"/>
  <c r="M141" i="49"/>
  <c r="BC141" i="47"/>
  <c r="AY141" i="47"/>
  <c r="AU141" i="47"/>
  <c r="AQ141" i="47"/>
  <c r="AM141" i="47"/>
  <c r="AI141" i="47"/>
  <c r="AE141" i="47"/>
  <c r="AA141" i="47"/>
  <c r="W141" i="47"/>
  <c r="S141" i="47"/>
  <c r="O141" i="47"/>
  <c r="K141" i="47"/>
  <c r="G141" i="47"/>
  <c r="AN141" i="50"/>
  <c r="BA141" i="49"/>
  <c r="AT141" i="49"/>
  <c r="AN141" i="49"/>
  <c r="AF141" i="49"/>
  <c r="Y141" i="49"/>
  <c r="R141" i="49"/>
  <c r="J141" i="49"/>
  <c r="BB141" i="47"/>
  <c r="AX141" i="47"/>
  <c r="AT141" i="47"/>
  <c r="AP141" i="47"/>
  <c r="AL141" i="47"/>
  <c r="AH141" i="47"/>
  <c r="AD141" i="47"/>
  <c r="Z141" i="47"/>
  <c r="V141" i="47"/>
  <c r="R141" i="47"/>
  <c r="N141" i="47"/>
  <c r="J141" i="47"/>
  <c r="F141" i="47"/>
  <c r="AV141" i="47"/>
  <c r="AN141" i="47"/>
  <c r="AB141" i="47"/>
  <c r="P141" i="47"/>
  <c r="X141" i="50"/>
  <c r="AZ141" i="49"/>
  <c r="AS141" i="49"/>
  <c r="AK141" i="49"/>
  <c r="AD141" i="49"/>
  <c r="X141" i="49"/>
  <c r="P141" i="49"/>
  <c r="I141" i="49"/>
  <c r="BA141" i="47"/>
  <c r="AW141" i="47"/>
  <c r="AS141" i="47"/>
  <c r="AO141" i="47"/>
  <c r="AK141" i="47"/>
  <c r="AG141" i="47"/>
  <c r="AC141" i="47"/>
  <c r="Y141" i="47"/>
  <c r="U141" i="47"/>
  <c r="Q141" i="47"/>
  <c r="M141" i="47"/>
  <c r="I141" i="47"/>
  <c r="AZ141" i="47"/>
  <c r="AJ141" i="47"/>
  <c r="T141" i="47"/>
  <c r="H141" i="47"/>
  <c r="AZ126" i="57"/>
  <c r="BA126" i="57"/>
  <c r="BB126" i="57"/>
  <c r="BC126" i="57"/>
  <c r="BC113" i="57"/>
  <c r="AY113" i="57"/>
  <c r="AU113" i="57"/>
  <c r="AQ113" i="57"/>
  <c r="AM113" i="57"/>
  <c r="AZ113" i="57"/>
  <c r="AT113" i="57"/>
  <c r="AO113" i="57"/>
  <c r="AX113" i="57"/>
  <c r="AR113" i="57"/>
  <c r="AV113" i="57"/>
  <c r="BB113" i="57"/>
  <c r="AS113" i="57"/>
  <c r="BA113" i="57"/>
  <c r="AP113" i="57"/>
  <c r="AW113" i="57"/>
  <c r="AN113" i="57"/>
  <c r="BC97" i="57"/>
  <c r="AY97" i="57"/>
  <c r="AU97" i="57"/>
  <c r="AQ97" i="57"/>
  <c r="AM97" i="57"/>
  <c r="AI97" i="57"/>
  <c r="AE97" i="57"/>
  <c r="AA97" i="57"/>
  <c r="W97" i="57"/>
  <c r="BB97" i="57"/>
  <c r="AW97" i="57"/>
  <c r="AR97" i="57"/>
  <c r="AL97" i="57"/>
  <c r="AG97" i="57"/>
  <c r="AB97" i="57"/>
  <c r="AZ97" i="57"/>
  <c r="AS97" i="57"/>
  <c r="AK97" i="57"/>
  <c r="AD97" i="57"/>
  <c r="X97" i="57"/>
  <c r="AX97" i="57"/>
  <c r="AP97" i="57"/>
  <c r="AJ97" i="57"/>
  <c r="AC97" i="57"/>
  <c r="AV97" i="57"/>
  <c r="AO97" i="57"/>
  <c r="AH97" i="57"/>
  <c r="Z97" i="57"/>
  <c r="AN97" i="57"/>
  <c r="AF97" i="57"/>
  <c r="AT97" i="57"/>
  <c r="BA97" i="57"/>
  <c r="Y97" i="57"/>
  <c r="BB88" i="57"/>
  <c r="AX88" i="57"/>
  <c r="AT88" i="57"/>
  <c r="AP88" i="57"/>
  <c r="AL88" i="57"/>
  <c r="AH88" i="57"/>
  <c r="AD88" i="57"/>
  <c r="BA88" i="57"/>
  <c r="AW88" i="57"/>
  <c r="AS88" i="57"/>
  <c r="AO88" i="57"/>
  <c r="AK88" i="57"/>
  <c r="AG88" i="57"/>
  <c r="AC88" i="57"/>
  <c r="Y88" i="57"/>
  <c r="U88" i="57"/>
  <c r="Q88" i="57"/>
  <c r="AZ88" i="57"/>
  <c r="AV88" i="57"/>
  <c r="AR88" i="57"/>
  <c r="AN88" i="57"/>
  <c r="AJ88" i="57"/>
  <c r="AF88" i="57"/>
  <c r="AB88" i="57"/>
  <c r="X88" i="57"/>
  <c r="T88" i="57"/>
  <c r="P88" i="57"/>
  <c r="AY88" i="57"/>
  <c r="AI88" i="57"/>
  <c r="W88" i="57"/>
  <c r="O88" i="57"/>
  <c r="Z88" i="57"/>
  <c r="AU88" i="57"/>
  <c r="AE88" i="57"/>
  <c r="V88" i="57"/>
  <c r="N88" i="57"/>
  <c r="BC88" i="57"/>
  <c r="R88" i="57"/>
  <c r="AQ88" i="57"/>
  <c r="AA88" i="57"/>
  <c r="S88" i="57"/>
  <c r="AM88" i="57"/>
  <c r="BB115" i="57"/>
  <c r="AX115" i="57"/>
  <c r="AT115" i="57"/>
  <c r="AP115" i="57"/>
  <c r="BA115" i="57"/>
  <c r="AV115" i="57"/>
  <c r="AQ115" i="57"/>
  <c r="BC115" i="57"/>
  <c r="AU115" i="57"/>
  <c r="AS115" i="57"/>
  <c r="AZ115" i="57"/>
  <c r="AO115" i="57"/>
  <c r="AY115" i="57"/>
  <c r="AW115" i="57"/>
  <c r="AR115" i="57"/>
  <c r="BB114" i="57"/>
  <c r="AX114" i="57"/>
  <c r="AT114" i="57"/>
  <c r="AP114" i="57"/>
  <c r="AY114" i="57"/>
  <c r="AS114" i="57"/>
  <c r="AN114" i="57"/>
  <c r="BC114" i="57"/>
  <c r="AV114" i="57"/>
  <c r="AO114" i="57"/>
  <c r="AW114" i="57"/>
  <c r="AU114" i="57"/>
  <c r="BA114" i="57"/>
  <c r="AR114" i="57"/>
  <c r="AZ114" i="57"/>
  <c r="AQ114" i="57"/>
  <c r="BB98" i="57"/>
  <c r="AX98" i="57"/>
  <c r="AT98" i="57"/>
  <c r="AP98" i="57"/>
  <c r="AL98" i="57"/>
  <c r="AH98" i="57"/>
  <c r="AD98" i="57"/>
  <c r="Z98" i="57"/>
  <c r="BA98" i="57"/>
  <c r="AV98" i="57"/>
  <c r="AQ98" i="57"/>
  <c r="AK98" i="57"/>
  <c r="AF98" i="57"/>
  <c r="AA98" i="57"/>
  <c r="BC98" i="57"/>
  <c r="AU98" i="57"/>
  <c r="AN98" i="57"/>
  <c r="AG98" i="57"/>
  <c r="Y98" i="57"/>
  <c r="AZ98" i="57"/>
  <c r="AS98" i="57"/>
  <c r="AM98" i="57"/>
  <c r="AE98" i="57"/>
  <c r="X98" i="57"/>
  <c r="AY98" i="57"/>
  <c r="AR98" i="57"/>
  <c r="AJ98" i="57"/>
  <c r="AC98" i="57"/>
  <c r="AB98" i="57"/>
  <c r="AI98" i="57"/>
  <c r="AW98" i="57"/>
  <c r="AO98" i="57"/>
  <c r="AX82" i="57"/>
  <c r="AT82" i="57"/>
  <c r="AP82" i="57"/>
  <c r="AL82" i="57"/>
  <c r="AH82" i="57"/>
  <c r="AD82" i="57"/>
  <c r="Z82" i="57"/>
  <c r="V82" i="57"/>
  <c r="R82" i="57"/>
  <c r="N82" i="57"/>
  <c r="J82" i="57"/>
  <c r="AM82" i="57"/>
  <c r="W82" i="57"/>
  <c r="AW82" i="57"/>
  <c r="AS82" i="57"/>
  <c r="AO82" i="57"/>
  <c r="AK82" i="57"/>
  <c r="AG82" i="57"/>
  <c r="AC82" i="57"/>
  <c r="Y82" i="57"/>
  <c r="U82" i="57"/>
  <c r="Q82" i="57"/>
  <c r="M82" i="57"/>
  <c r="I82" i="57"/>
  <c r="AU82" i="57"/>
  <c r="AI82" i="57"/>
  <c r="S82" i="57"/>
  <c r="AZ82" i="57"/>
  <c r="AV82" i="57"/>
  <c r="AR82" i="57"/>
  <c r="AN82" i="57"/>
  <c r="AJ82" i="57"/>
  <c r="AF82" i="57"/>
  <c r="AB82" i="57"/>
  <c r="X82" i="57"/>
  <c r="T82" i="57"/>
  <c r="P82" i="57"/>
  <c r="L82" i="57"/>
  <c r="H82" i="57"/>
  <c r="AY82" i="57"/>
  <c r="AE82" i="57"/>
  <c r="O82" i="57"/>
  <c r="AQ82" i="57"/>
  <c r="AA82" i="57"/>
  <c r="K82" i="57"/>
  <c r="BC105" i="57"/>
  <c r="AY105" i="57"/>
  <c r="AU105" i="57"/>
  <c r="AQ105" i="57"/>
  <c r="AM105" i="57"/>
  <c r="AI105" i="57"/>
  <c r="AE105" i="57"/>
  <c r="AX105" i="57"/>
  <c r="AS105" i="57"/>
  <c r="AN105" i="57"/>
  <c r="AH105" i="57"/>
  <c r="AZ105" i="57"/>
  <c r="AR105" i="57"/>
  <c r="AK105" i="57"/>
  <c r="AW105" i="57"/>
  <c r="AP105" i="57"/>
  <c r="AJ105" i="57"/>
  <c r="BB105" i="57"/>
  <c r="AV105" i="57"/>
  <c r="AO105" i="57"/>
  <c r="AG105" i="57"/>
  <c r="AF105" i="57"/>
  <c r="AL105" i="57"/>
  <c r="BA105" i="57"/>
  <c r="AT105" i="57"/>
  <c r="BA101" i="57"/>
  <c r="AW101" i="57"/>
  <c r="AS101" i="57"/>
  <c r="AO101" i="57"/>
  <c r="AK101" i="57"/>
  <c r="AG101" i="57"/>
  <c r="AC101" i="57"/>
  <c r="AY101" i="57"/>
  <c r="AT101" i="57"/>
  <c r="AN101" i="57"/>
  <c r="AI101" i="57"/>
  <c r="AD101" i="57"/>
  <c r="BB101" i="57"/>
  <c r="AU101" i="57"/>
  <c r="AM101" i="57"/>
  <c r="AF101" i="57"/>
  <c r="AZ101" i="57"/>
  <c r="AR101" i="57"/>
  <c r="AL101" i="57"/>
  <c r="AE101" i="57"/>
  <c r="AX101" i="57"/>
  <c r="AQ101" i="57"/>
  <c r="AJ101" i="57"/>
  <c r="AB101" i="57"/>
  <c r="AH101" i="57"/>
  <c r="BC101" i="57"/>
  <c r="AA101" i="57"/>
  <c r="AP101" i="57"/>
  <c r="AV101" i="57"/>
  <c r="AZ89" i="57"/>
  <c r="AV89" i="57"/>
  <c r="AR89" i="57"/>
  <c r="AN89" i="57"/>
  <c r="AJ89" i="57"/>
  <c r="AF89" i="57"/>
  <c r="AB89" i="57"/>
  <c r="X89" i="57"/>
  <c r="T89" i="57"/>
  <c r="P89" i="57"/>
  <c r="BC89" i="57"/>
  <c r="AY89" i="57"/>
  <c r="AU89" i="57"/>
  <c r="AQ89" i="57"/>
  <c r="AM89" i="57"/>
  <c r="AI89" i="57"/>
  <c r="AE89" i="57"/>
  <c r="AA89" i="57"/>
  <c r="W89" i="57"/>
  <c r="S89" i="57"/>
  <c r="O89" i="57"/>
  <c r="BB89" i="57"/>
  <c r="AX89" i="57"/>
  <c r="AT89" i="57"/>
  <c r="AP89" i="57"/>
  <c r="AL89" i="57"/>
  <c r="AH89" i="57"/>
  <c r="AD89" i="57"/>
  <c r="Z89" i="57"/>
  <c r="V89" i="57"/>
  <c r="R89" i="57"/>
  <c r="BA89" i="57"/>
  <c r="AK89" i="57"/>
  <c r="U89" i="57"/>
  <c r="AO89" i="57"/>
  <c r="AW89" i="57"/>
  <c r="AG89" i="57"/>
  <c r="Q89" i="57"/>
  <c r="AS89" i="57"/>
  <c r="AC89" i="57"/>
  <c r="Y89" i="57"/>
  <c r="BA85" i="57"/>
  <c r="AW85" i="57"/>
  <c r="AS85" i="57"/>
  <c r="AO85" i="57"/>
  <c r="AK85" i="57"/>
  <c r="AG85" i="57"/>
  <c r="AC85" i="57"/>
  <c r="Y85" i="57"/>
  <c r="U85" i="57"/>
  <c r="Q85" i="57"/>
  <c r="M85" i="57"/>
  <c r="AT85" i="57"/>
  <c r="AD85" i="57"/>
  <c r="N85" i="57"/>
  <c r="AZ85" i="57"/>
  <c r="AV85" i="57"/>
  <c r="AR85" i="57"/>
  <c r="AN85" i="57"/>
  <c r="AJ85" i="57"/>
  <c r="AF85" i="57"/>
  <c r="AB85" i="57"/>
  <c r="X85" i="57"/>
  <c r="T85" i="57"/>
  <c r="P85" i="57"/>
  <c r="L85" i="57"/>
  <c r="BB85" i="57"/>
  <c r="AH85" i="57"/>
  <c r="R85" i="57"/>
  <c r="BC85" i="57"/>
  <c r="AY85" i="57"/>
  <c r="AU85" i="57"/>
  <c r="AQ85" i="57"/>
  <c r="AM85" i="57"/>
  <c r="AI85" i="57"/>
  <c r="AE85" i="57"/>
  <c r="AA85" i="57"/>
  <c r="W85" i="57"/>
  <c r="S85" i="57"/>
  <c r="O85" i="57"/>
  <c r="K85" i="57"/>
  <c r="AP85" i="57"/>
  <c r="Z85" i="57"/>
  <c r="AX85" i="57"/>
  <c r="AL85" i="57"/>
  <c r="V85" i="57"/>
  <c r="BC124" i="57"/>
  <c r="AY124" i="57"/>
  <c r="BA124" i="57"/>
  <c r="AZ124" i="57"/>
  <c r="AX124" i="57"/>
  <c r="BB124" i="57"/>
  <c r="BC108" i="57"/>
  <c r="AY108" i="57"/>
  <c r="AU108" i="57"/>
  <c r="AQ108" i="57"/>
  <c r="AM108" i="57"/>
  <c r="AI108" i="57"/>
  <c r="BA108" i="57"/>
  <c r="AV108" i="57"/>
  <c r="AP108" i="57"/>
  <c r="AK108" i="57"/>
  <c r="AW108" i="57"/>
  <c r="AO108" i="57"/>
  <c r="AH108" i="57"/>
  <c r="BB108" i="57"/>
  <c r="AT108" i="57"/>
  <c r="AN108" i="57"/>
  <c r="AZ108" i="57"/>
  <c r="AS108" i="57"/>
  <c r="AL108" i="57"/>
  <c r="AX108" i="57"/>
  <c r="AR108" i="57"/>
  <c r="AJ108" i="57"/>
  <c r="BA92" i="57"/>
  <c r="AW92" i="57"/>
  <c r="AS92" i="57"/>
  <c r="AO92" i="57"/>
  <c r="AK92" i="57"/>
  <c r="AG92" i="57"/>
  <c r="AC92" i="57"/>
  <c r="Y92" i="57"/>
  <c r="U92" i="57"/>
  <c r="AZ92" i="57"/>
  <c r="AU92" i="57"/>
  <c r="AP92" i="57"/>
  <c r="AJ92" i="57"/>
  <c r="AE92" i="57"/>
  <c r="Z92" i="57"/>
  <c r="T92" i="57"/>
  <c r="AY92" i="57"/>
  <c r="AT92" i="57"/>
  <c r="AN92" i="57"/>
  <c r="AI92" i="57"/>
  <c r="AD92" i="57"/>
  <c r="X92" i="57"/>
  <c r="S92" i="57"/>
  <c r="BC92" i="57"/>
  <c r="AX92" i="57"/>
  <c r="AR92" i="57"/>
  <c r="AM92" i="57"/>
  <c r="AH92" i="57"/>
  <c r="AB92" i="57"/>
  <c r="W92" i="57"/>
  <c r="R92" i="57"/>
  <c r="AL92" i="57"/>
  <c r="BB92" i="57"/>
  <c r="AF92" i="57"/>
  <c r="AQ92" i="57"/>
  <c r="AV92" i="57"/>
  <c r="AA92" i="57"/>
  <c r="V92" i="57"/>
  <c r="AZ103" i="57"/>
  <c r="AV103" i="57"/>
  <c r="AR103" i="57"/>
  <c r="AN103" i="57"/>
  <c r="AJ103" i="57"/>
  <c r="AF103" i="57"/>
  <c r="AY103" i="57"/>
  <c r="AT103" i="57"/>
  <c r="AO103" i="57"/>
  <c r="AI103" i="57"/>
  <c r="AD103" i="57"/>
  <c r="AX103" i="57"/>
  <c r="AQ103" i="57"/>
  <c r="AK103" i="57"/>
  <c r="AC103" i="57"/>
  <c r="BC103" i="57"/>
  <c r="AW103" i="57"/>
  <c r="AP103" i="57"/>
  <c r="AH103" i="57"/>
  <c r="BB103" i="57"/>
  <c r="AU103" i="57"/>
  <c r="AM103" i="57"/>
  <c r="AG103" i="57"/>
  <c r="AS103" i="57"/>
  <c r="BA103" i="57"/>
  <c r="AL103" i="57"/>
  <c r="AE103" i="57"/>
  <c r="BB122" i="57"/>
  <c r="AX122" i="57"/>
  <c r="AZ122" i="57"/>
  <c r="AY122" i="57"/>
  <c r="BA122" i="57"/>
  <c r="AV122" i="57"/>
  <c r="AW122" i="57"/>
  <c r="BC122" i="57"/>
  <c r="AZ110" i="57"/>
  <c r="AV110" i="57"/>
  <c r="AR110" i="57"/>
  <c r="AN110" i="57"/>
  <c r="AJ110" i="57"/>
  <c r="BA110" i="57"/>
  <c r="AU110" i="57"/>
  <c r="AP110" i="57"/>
  <c r="AK110" i="57"/>
  <c r="BC110" i="57"/>
  <c r="AW110" i="57"/>
  <c r="AO110" i="57"/>
  <c r="BB110" i="57"/>
  <c r="AT110" i="57"/>
  <c r="AM110" i="57"/>
  <c r="AY110" i="57"/>
  <c r="AS110" i="57"/>
  <c r="AL110" i="57"/>
  <c r="AX110" i="57"/>
  <c r="AQ110" i="57"/>
  <c r="BB94" i="57"/>
  <c r="AX94" i="57"/>
  <c r="AT94" i="57"/>
  <c r="AP94" i="57"/>
  <c r="AL94" i="57"/>
  <c r="AH94" i="57"/>
  <c r="AD94" i="57"/>
  <c r="Z94" i="57"/>
  <c r="V94" i="57"/>
  <c r="AZ94" i="57"/>
  <c r="AU94" i="57"/>
  <c r="AO94" i="57"/>
  <c r="AJ94" i="57"/>
  <c r="AE94" i="57"/>
  <c r="Y94" i="57"/>
  <c r="T94" i="57"/>
  <c r="AY94" i="57"/>
  <c r="AS94" i="57"/>
  <c r="AN94" i="57"/>
  <c r="AI94" i="57"/>
  <c r="AC94" i="57"/>
  <c r="X94" i="57"/>
  <c r="BC94" i="57"/>
  <c r="AW94" i="57"/>
  <c r="AR94" i="57"/>
  <c r="AM94" i="57"/>
  <c r="AG94" i="57"/>
  <c r="AB94" i="57"/>
  <c r="W94" i="57"/>
  <c r="AK94" i="57"/>
  <c r="U94" i="57"/>
  <c r="BA94" i="57"/>
  <c r="AF94" i="57"/>
  <c r="AQ94" i="57"/>
  <c r="AV94" i="57"/>
  <c r="AA94" i="57"/>
  <c r="BC129" i="57"/>
  <c r="BA117" i="57"/>
  <c r="AW117" i="57"/>
  <c r="AS117" i="57"/>
  <c r="AY117" i="57"/>
  <c r="AT117" i="57"/>
  <c r="BB117" i="57"/>
  <c r="AU117" i="57"/>
  <c r="BC117" i="57"/>
  <c r="AR117" i="57"/>
  <c r="AV117" i="57"/>
  <c r="AQ117" i="57"/>
  <c r="AZ117" i="57"/>
  <c r="AX117" i="57"/>
  <c r="BA120" i="57"/>
  <c r="AW120" i="57"/>
  <c r="BC120" i="57"/>
  <c r="AX120" i="57"/>
  <c r="BB120" i="57"/>
  <c r="AV120" i="57"/>
  <c r="AZ120" i="57"/>
  <c r="AY120" i="57"/>
  <c r="AU120" i="57"/>
  <c r="AT120" i="57"/>
  <c r="BA104" i="57"/>
  <c r="AW104" i="57"/>
  <c r="AS104" i="57"/>
  <c r="AO104" i="57"/>
  <c r="AK104" i="57"/>
  <c r="AG104" i="57"/>
  <c r="BC104" i="57"/>
  <c r="AX104" i="57"/>
  <c r="AR104" i="57"/>
  <c r="AM104" i="57"/>
  <c r="AH104" i="57"/>
  <c r="AV104" i="57"/>
  <c r="AP104" i="57"/>
  <c r="AI104" i="57"/>
  <c r="BB104" i="57"/>
  <c r="AU104" i="57"/>
  <c r="AN104" i="57"/>
  <c r="AF104" i="57"/>
  <c r="AZ104" i="57"/>
  <c r="AT104" i="57"/>
  <c r="AL104" i="57"/>
  <c r="AE104" i="57"/>
  <c r="AJ104" i="57"/>
  <c r="AD104" i="57"/>
  <c r="AQ104" i="57"/>
  <c r="AY104" i="57"/>
  <c r="BB99" i="57"/>
  <c r="AX99" i="57"/>
  <c r="AT99" i="57"/>
  <c r="AP99" i="57"/>
  <c r="AL99" i="57"/>
  <c r="AH99" i="57"/>
  <c r="AD99" i="57"/>
  <c r="Z99" i="57"/>
  <c r="BA99" i="57"/>
  <c r="AV99" i="57"/>
  <c r="AQ99" i="57"/>
  <c r="AK99" i="57"/>
  <c r="AF99" i="57"/>
  <c r="AA99" i="57"/>
  <c r="AY99" i="57"/>
  <c r="AR99" i="57"/>
  <c r="AJ99" i="57"/>
  <c r="AC99" i="57"/>
  <c r="AW99" i="57"/>
  <c r="AO99" i="57"/>
  <c r="AI99" i="57"/>
  <c r="AB99" i="57"/>
  <c r="BC99" i="57"/>
  <c r="AU99" i="57"/>
  <c r="AN99" i="57"/>
  <c r="AG99" i="57"/>
  <c r="Y99" i="57"/>
  <c r="AZ99" i="57"/>
  <c r="AS99" i="57"/>
  <c r="AM99" i="57"/>
  <c r="AE99" i="57"/>
  <c r="AZ95" i="57"/>
  <c r="AV95" i="57"/>
  <c r="AR95" i="57"/>
  <c r="AN95" i="57"/>
  <c r="AJ95" i="57"/>
  <c r="BC95" i="57"/>
  <c r="AX95" i="57"/>
  <c r="AS95" i="57"/>
  <c r="AM95" i="57"/>
  <c r="AH95" i="57"/>
  <c r="AD95" i="57"/>
  <c r="Z95" i="57"/>
  <c r="V95" i="57"/>
  <c r="BA95" i="57"/>
  <c r="AT95" i="57"/>
  <c r="AL95" i="57"/>
  <c r="AF95" i="57"/>
  <c r="AA95" i="57"/>
  <c r="U95" i="57"/>
  <c r="AY95" i="57"/>
  <c r="AQ95" i="57"/>
  <c r="AK95" i="57"/>
  <c r="AE95" i="57"/>
  <c r="Y95" i="57"/>
  <c r="AW95" i="57"/>
  <c r="AP95" i="57"/>
  <c r="AI95" i="57"/>
  <c r="AC95" i="57"/>
  <c r="X95" i="57"/>
  <c r="AO95" i="57"/>
  <c r="AU95" i="57"/>
  <c r="AG95" i="57"/>
  <c r="BB95" i="57"/>
  <c r="AB95" i="57"/>
  <c r="W95" i="57"/>
  <c r="AZ118" i="57"/>
  <c r="AV118" i="57"/>
  <c r="AR118" i="57"/>
  <c r="BB118" i="57"/>
  <c r="AW118" i="57"/>
  <c r="BA118" i="57"/>
  <c r="AT118" i="57"/>
  <c r="AX118" i="57"/>
  <c r="AS118" i="57"/>
  <c r="BC118" i="57"/>
  <c r="AY118" i="57"/>
  <c r="AU118" i="57"/>
  <c r="AZ102" i="57"/>
  <c r="AV102" i="57"/>
  <c r="AR102" i="57"/>
  <c r="AN102" i="57"/>
  <c r="AJ102" i="57"/>
  <c r="AF102" i="57"/>
  <c r="AB102" i="57"/>
  <c r="BB102" i="57"/>
  <c r="AW102" i="57"/>
  <c r="AQ102" i="57"/>
  <c r="AL102" i="57"/>
  <c r="AG102" i="57"/>
  <c r="AY102" i="57"/>
  <c r="AS102" i="57"/>
  <c r="AK102" i="57"/>
  <c r="AD102" i="57"/>
  <c r="AX102" i="57"/>
  <c r="AP102" i="57"/>
  <c r="AI102" i="57"/>
  <c r="AC102" i="57"/>
  <c r="BC102" i="57"/>
  <c r="AU102" i="57"/>
  <c r="AO102" i="57"/>
  <c r="AH102" i="57"/>
  <c r="BA102" i="57"/>
  <c r="AT102" i="57"/>
  <c r="AM102" i="57"/>
  <c r="AE102" i="57"/>
  <c r="AZ86" i="57"/>
  <c r="AV86" i="57"/>
  <c r="AR86" i="57"/>
  <c r="AN86" i="57"/>
  <c r="BC86" i="57"/>
  <c r="AY86" i="57"/>
  <c r="AU86" i="57"/>
  <c r="AQ86" i="57"/>
  <c r="AM86" i="57"/>
  <c r="AX86" i="57"/>
  <c r="AP86" i="57"/>
  <c r="AJ86" i="57"/>
  <c r="AF86" i="57"/>
  <c r="AB86" i="57"/>
  <c r="X86" i="57"/>
  <c r="T86" i="57"/>
  <c r="P86" i="57"/>
  <c r="L86" i="57"/>
  <c r="BA86" i="57"/>
  <c r="AG86" i="57"/>
  <c r="Q86" i="57"/>
  <c r="AW86" i="57"/>
  <c r="AO86" i="57"/>
  <c r="AI86" i="57"/>
  <c r="AE86" i="57"/>
  <c r="AA86" i="57"/>
  <c r="W86" i="57"/>
  <c r="S86" i="57"/>
  <c r="O86" i="57"/>
  <c r="AS86" i="57"/>
  <c r="Y86" i="57"/>
  <c r="BB86" i="57"/>
  <c r="AT86" i="57"/>
  <c r="AL86" i="57"/>
  <c r="AH86" i="57"/>
  <c r="AD86" i="57"/>
  <c r="Z86" i="57"/>
  <c r="V86" i="57"/>
  <c r="R86" i="57"/>
  <c r="N86" i="57"/>
  <c r="AC86" i="57"/>
  <c r="M86" i="57"/>
  <c r="AK86" i="57"/>
  <c r="U86" i="57"/>
  <c r="BC121" i="57"/>
  <c r="AY121" i="57"/>
  <c r="AU121" i="57"/>
  <c r="AX121" i="57"/>
  <c r="BB121" i="57"/>
  <c r="AW121" i="57"/>
  <c r="BA121" i="57"/>
  <c r="AZ121" i="57"/>
  <c r="AV121" i="57"/>
  <c r="BB128" i="57"/>
  <c r="BC128" i="57"/>
  <c r="BA112" i="57"/>
  <c r="AW112" i="57"/>
  <c r="AS112" i="57"/>
  <c r="AO112" i="57"/>
  <c r="BB112" i="57"/>
  <c r="AV112" i="57"/>
  <c r="AQ112" i="57"/>
  <c r="AL112" i="57"/>
  <c r="BC112" i="57"/>
  <c r="AU112" i="57"/>
  <c r="AN112" i="57"/>
  <c r="AT112" i="57"/>
  <c r="AZ112" i="57"/>
  <c r="AR112" i="57"/>
  <c r="AY112" i="57"/>
  <c r="AP112" i="57"/>
  <c r="AM112" i="57"/>
  <c r="AX112" i="57"/>
  <c r="BA96" i="57"/>
  <c r="AW96" i="57"/>
  <c r="AS96" i="57"/>
  <c r="AO96" i="57"/>
  <c r="AK96" i="57"/>
  <c r="AG96" i="57"/>
  <c r="AC96" i="57"/>
  <c r="Y96" i="57"/>
  <c r="AY96" i="57"/>
  <c r="AT96" i="57"/>
  <c r="AN96" i="57"/>
  <c r="AI96" i="57"/>
  <c r="AD96" i="57"/>
  <c r="X96" i="57"/>
  <c r="AZ96" i="57"/>
  <c r="AR96" i="57"/>
  <c r="AL96" i="57"/>
  <c r="AE96" i="57"/>
  <c r="W96" i="57"/>
  <c r="AX96" i="57"/>
  <c r="AQ96" i="57"/>
  <c r="AJ96" i="57"/>
  <c r="AB96" i="57"/>
  <c r="V96" i="57"/>
  <c r="BC96" i="57"/>
  <c r="AV96" i="57"/>
  <c r="AP96" i="57"/>
  <c r="AH96" i="57"/>
  <c r="AA96" i="57"/>
  <c r="BB96" i="57"/>
  <c r="Z96" i="57"/>
  <c r="AU96" i="57"/>
  <c r="AM96" i="57"/>
  <c r="AF96" i="57"/>
  <c r="BB123" i="57"/>
  <c r="AX123" i="57"/>
  <c r="BC123" i="57"/>
  <c r="AW123" i="57"/>
  <c r="BA123" i="57"/>
  <c r="AZ123" i="57"/>
  <c r="AY123" i="57"/>
  <c r="AZ119" i="57"/>
  <c r="AV119" i="57"/>
  <c r="AY119" i="57"/>
  <c r="AT119" i="57"/>
  <c r="BC119" i="57"/>
  <c r="AX119" i="57"/>
  <c r="AU119" i="57"/>
  <c r="AS119" i="57"/>
  <c r="BB119" i="57"/>
  <c r="BA119" i="57"/>
  <c r="AW119" i="57"/>
  <c r="AZ91" i="57"/>
  <c r="AV91" i="57"/>
  <c r="AR91" i="57"/>
  <c r="AN91" i="57"/>
  <c r="AJ91" i="57"/>
  <c r="AF91" i="57"/>
  <c r="AB91" i="57"/>
  <c r="X91" i="57"/>
  <c r="T91" i="57"/>
  <c r="BC91" i="57"/>
  <c r="AX91" i="57"/>
  <c r="AS91" i="57"/>
  <c r="AM91" i="57"/>
  <c r="AH91" i="57"/>
  <c r="AC91" i="57"/>
  <c r="W91" i="57"/>
  <c r="R91" i="57"/>
  <c r="BB91" i="57"/>
  <c r="AW91" i="57"/>
  <c r="AQ91" i="57"/>
  <c r="AL91" i="57"/>
  <c r="AG91" i="57"/>
  <c r="AA91" i="57"/>
  <c r="V91" i="57"/>
  <c r="Q91" i="57"/>
  <c r="BA91" i="57"/>
  <c r="AU91" i="57"/>
  <c r="AP91" i="57"/>
  <c r="AK91" i="57"/>
  <c r="AE91" i="57"/>
  <c r="Z91" i="57"/>
  <c r="U91" i="57"/>
  <c r="AI91" i="57"/>
  <c r="AO91" i="57"/>
  <c r="AY91" i="57"/>
  <c r="AD91" i="57"/>
  <c r="AT91" i="57"/>
  <c r="Y91" i="57"/>
  <c r="S91" i="57"/>
  <c r="AZ87" i="57"/>
  <c r="AV87" i="57"/>
  <c r="AR87" i="57"/>
  <c r="AN87" i="57"/>
  <c r="AJ87" i="57"/>
  <c r="AF87" i="57"/>
  <c r="AB87" i="57"/>
  <c r="X87" i="57"/>
  <c r="T87" i="57"/>
  <c r="P87" i="57"/>
  <c r="BC87" i="57"/>
  <c r="AY87" i="57"/>
  <c r="AU87" i="57"/>
  <c r="AQ87" i="57"/>
  <c r="AM87" i="57"/>
  <c r="AI87" i="57"/>
  <c r="AE87" i="57"/>
  <c r="AA87" i="57"/>
  <c r="W87" i="57"/>
  <c r="S87" i="57"/>
  <c r="O87" i="57"/>
  <c r="BA87" i="57"/>
  <c r="AS87" i="57"/>
  <c r="AK87" i="57"/>
  <c r="AC87" i="57"/>
  <c r="U87" i="57"/>
  <c r="M87" i="57"/>
  <c r="AL87" i="57"/>
  <c r="AX87" i="57"/>
  <c r="AP87" i="57"/>
  <c r="AH87" i="57"/>
  <c r="Z87" i="57"/>
  <c r="R87" i="57"/>
  <c r="AD87" i="57"/>
  <c r="AW87" i="57"/>
  <c r="AO87" i="57"/>
  <c r="AG87" i="57"/>
  <c r="Y87" i="57"/>
  <c r="Q87" i="57"/>
  <c r="AT87" i="57"/>
  <c r="N87" i="57"/>
  <c r="BB87" i="57"/>
  <c r="V87" i="57"/>
  <c r="BB106" i="57"/>
  <c r="AX106" i="57"/>
  <c r="AT106" i="57"/>
  <c r="AP106" i="57"/>
  <c r="AL106" i="57"/>
  <c r="AH106" i="57"/>
  <c r="AZ106" i="57"/>
  <c r="AU106" i="57"/>
  <c r="AO106" i="57"/>
  <c r="AJ106" i="57"/>
  <c r="BA106" i="57"/>
  <c r="AS106" i="57"/>
  <c r="AM106" i="57"/>
  <c r="AF106" i="57"/>
  <c r="AY106" i="57"/>
  <c r="AR106" i="57"/>
  <c r="AK106" i="57"/>
  <c r="AW106" i="57"/>
  <c r="AQ106" i="57"/>
  <c r="AI106" i="57"/>
  <c r="BC106" i="57"/>
  <c r="AV106" i="57"/>
  <c r="AN106" i="57"/>
  <c r="AG106" i="57"/>
  <c r="AZ90" i="57"/>
  <c r="AV90" i="57"/>
  <c r="AR90" i="57"/>
  <c r="BB90" i="57"/>
  <c r="AW90" i="57"/>
  <c r="AQ90" i="57"/>
  <c r="AM90" i="57"/>
  <c r="AI90" i="57"/>
  <c r="AE90" i="57"/>
  <c r="AA90" i="57"/>
  <c r="W90" i="57"/>
  <c r="S90" i="57"/>
  <c r="BA90" i="57"/>
  <c r="AU90" i="57"/>
  <c r="AP90" i="57"/>
  <c r="AL90" i="57"/>
  <c r="AH90" i="57"/>
  <c r="AD90" i="57"/>
  <c r="Z90" i="57"/>
  <c r="V90" i="57"/>
  <c r="R90" i="57"/>
  <c r="AY90" i="57"/>
  <c r="AT90" i="57"/>
  <c r="AO90" i="57"/>
  <c r="AK90" i="57"/>
  <c r="AG90" i="57"/>
  <c r="AC90" i="57"/>
  <c r="Y90" i="57"/>
  <c r="U90" i="57"/>
  <c r="Q90" i="57"/>
  <c r="AN90" i="57"/>
  <c r="X90" i="57"/>
  <c r="BC90" i="57"/>
  <c r="AJ90" i="57"/>
  <c r="T90" i="57"/>
  <c r="AS90" i="57"/>
  <c r="AX90" i="57"/>
  <c r="AF90" i="57"/>
  <c r="P90" i="57"/>
  <c r="AB90" i="57"/>
  <c r="BA125" i="57"/>
  <c r="AZ125" i="57"/>
  <c r="AY125" i="57"/>
  <c r="BC125" i="57"/>
  <c r="BB125" i="57"/>
  <c r="BA109" i="57"/>
  <c r="AW109" i="57"/>
  <c r="AS109" i="57"/>
  <c r="AO109" i="57"/>
  <c r="AK109" i="57"/>
  <c r="AZ109" i="57"/>
  <c r="AU109" i="57"/>
  <c r="AP109" i="57"/>
  <c r="AJ109" i="57"/>
  <c r="BC109" i="57"/>
  <c r="AV109" i="57"/>
  <c r="AN109" i="57"/>
  <c r="BB109" i="57"/>
  <c r="AT109" i="57"/>
  <c r="AM109" i="57"/>
  <c r="AY109" i="57"/>
  <c r="AR109" i="57"/>
  <c r="AL109" i="57"/>
  <c r="AX109" i="57"/>
  <c r="AQ109" i="57"/>
  <c r="AI109" i="57"/>
  <c r="BC93" i="57"/>
  <c r="AY93" i="57"/>
  <c r="AU93" i="57"/>
  <c r="AQ93" i="57"/>
  <c r="AM93" i="57"/>
  <c r="AI93" i="57"/>
  <c r="AE93" i="57"/>
  <c r="AA93" i="57"/>
  <c r="W93" i="57"/>
  <c r="S93" i="57"/>
  <c r="AZ93" i="57"/>
  <c r="AT93" i="57"/>
  <c r="AO93" i="57"/>
  <c r="AJ93" i="57"/>
  <c r="AD93" i="57"/>
  <c r="Y93" i="57"/>
  <c r="T93" i="57"/>
  <c r="AX93" i="57"/>
  <c r="AS93" i="57"/>
  <c r="AN93" i="57"/>
  <c r="AH93" i="57"/>
  <c r="AC93" i="57"/>
  <c r="X93" i="57"/>
  <c r="BB93" i="57"/>
  <c r="AW93" i="57"/>
  <c r="AR93" i="57"/>
  <c r="AL93" i="57"/>
  <c r="AG93" i="57"/>
  <c r="AB93" i="57"/>
  <c r="V93" i="57"/>
  <c r="AK93" i="57"/>
  <c r="BA93" i="57"/>
  <c r="AF93" i="57"/>
  <c r="AV93" i="57"/>
  <c r="Z93" i="57"/>
  <c r="AP93" i="57"/>
  <c r="U93" i="57"/>
  <c r="AY81" i="57"/>
  <c r="AY130" i="57" s="1"/>
  <c r="AU81" i="57"/>
  <c r="AU130" i="57" s="1"/>
  <c r="AQ81" i="57"/>
  <c r="AQ130" i="57" s="1"/>
  <c r="AM81" i="57"/>
  <c r="AM130" i="57" s="1"/>
  <c r="AI81" i="57"/>
  <c r="AI130" i="57" s="1"/>
  <c r="AE81" i="57"/>
  <c r="AA81" i="57"/>
  <c r="AA130" i="57" s="1"/>
  <c r="W81" i="57"/>
  <c r="W130" i="57" s="1"/>
  <c r="S81" i="57"/>
  <c r="S130" i="57" s="1"/>
  <c r="O81" i="57"/>
  <c r="O130" i="57" s="1"/>
  <c r="K81" i="57"/>
  <c r="K130" i="57" s="1"/>
  <c r="G81" i="57"/>
  <c r="G130" i="57" s="1"/>
  <c r="AF81" i="57"/>
  <c r="AF130" i="57" s="1"/>
  <c r="P81" i="57"/>
  <c r="P130" i="57" s="1"/>
  <c r="AX81" i="57"/>
  <c r="AX130" i="57" s="1"/>
  <c r="AT81" i="57"/>
  <c r="AP81" i="57"/>
  <c r="AP130" i="57" s="1"/>
  <c r="AL81" i="57"/>
  <c r="AL130" i="57" s="1"/>
  <c r="AH81" i="57"/>
  <c r="AD81" i="57"/>
  <c r="AD130" i="57" s="1"/>
  <c r="Z81" i="57"/>
  <c r="Z130" i="57" s="1"/>
  <c r="V81" i="57"/>
  <c r="R81" i="57"/>
  <c r="R130" i="57" s="1"/>
  <c r="N81" i="57"/>
  <c r="J81" i="57"/>
  <c r="J130" i="57" s="1"/>
  <c r="AJ81" i="57"/>
  <c r="AJ130" i="57" s="1"/>
  <c r="T81" i="57"/>
  <c r="H81" i="57"/>
  <c r="AW81" i="57"/>
  <c r="AW130" i="57" s="1"/>
  <c r="AS81" i="57"/>
  <c r="AO81" i="57"/>
  <c r="AO130" i="57" s="1"/>
  <c r="AK81" i="57"/>
  <c r="AG81" i="57"/>
  <c r="AG130" i="57" s="1"/>
  <c r="AC81" i="57"/>
  <c r="AC130" i="57" s="1"/>
  <c r="Y81" i="57"/>
  <c r="U81" i="57"/>
  <c r="Q81" i="57"/>
  <c r="Q130" i="57" s="1"/>
  <c r="M81" i="57"/>
  <c r="M130" i="57" s="1"/>
  <c r="I81" i="57"/>
  <c r="I130" i="57" s="1"/>
  <c r="AV81" i="57"/>
  <c r="AV130" i="57" s="1"/>
  <c r="AN81" i="57"/>
  <c r="AN130" i="57" s="1"/>
  <c r="X81" i="57"/>
  <c r="X130" i="57" s="1"/>
  <c r="AR81" i="57"/>
  <c r="AB81" i="57"/>
  <c r="L81" i="57"/>
  <c r="L130" i="57" s="1"/>
  <c r="BC116" i="57"/>
  <c r="AY116" i="57"/>
  <c r="AU116" i="57"/>
  <c r="AQ116" i="57"/>
  <c r="BB116" i="57"/>
  <c r="AW116" i="57"/>
  <c r="AR116" i="57"/>
  <c r="BA116" i="57"/>
  <c r="AT116" i="57"/>
  <c r="AX116" i="57"/>
  <c r="AV116" i="57"/>
  <c r="AS116" i="57"/>
  <c r="AP116" i="57"/>
  <c r="AZ116" i="57"/>
  <c r="BC100" i="57"/>
  <c r="AY100" i="57"/>
  <c r="AU100" i="57"/>
  <c r="AQ100" i="57"/>
  <c r="AM100" i="57"/>
  <c r="AI100" i="57"/>
  <c r="AE100" i="57"/>
  <c r="AA100" i="57"/>
  <c r="BB100" i="57"/>
  <c r="AW100" i="57"/>
  <c r="AR100" i="57"/>
  <c r="AL100" i="57"/>
  <c r="AG100" i="57"/>
  <c r="AB100" i="57"/>
  <c r="AV100" i="57"/>
  <c r="AO100" i="57"/>
  <c r="AH100" i="57"/>
  <c r="Z100" i="57"/>
  <c r="BA100" i="57"/>
  <c r="AT100" i="57"/>
  <c r="AN100" i="57"/>
  <c r="AF100" i="57"/>
  <c r="AZ100" i="57"/>
  <c r="AS100" i="57"/>
  <c r="AK100" i="57"/>
  <c r="AD100" i="57"/>
  <c r="AP100" i="57"/>
  <c r="AJ100" i="57"/>
  <c r="AX100" i="57"/>
  <c r="AC100" i="57"/>
  <c r="BA127" i="57"/>
  <c r="BC127" i="57"/>
  <c r="BB127" i="57"/>
  <c r="AZ111" i="57"/>
  <c r="BA111" i="57"/>
  <c r="AV111" i="57"/>
  <c r="AR111" i="57"/>
  <c r="AN111" i="57"/>
  <c r="BB111" i="57"/>
  <c r="AU111" i="57"/>
  <c r="AP111" i="57"/>
  <c r="AK111" i="57"/>
  <c r="AW111" i="57"/>
  <c r="AO111" i="57"/>
  <c r="BC111" i="57"/>
  <c r="AT111" i="57"/>
  <c r="AM111" i="57"/>
  <c r="AY111" i="57"/>
  <c r="AS111" i="57"/>
  <c r="AL111" i="57"/>
  <c r="AQ111" i="57"/>
  <c r="AX111" i="57"/>
  <c r="BB107" i="57"/>
  <c r="AX107" i="57"/>
  <c r="AT107" i="57"/>
  <c r="AP107" i="57"/>
  <c r="AL107" i="57"/>
  <c r="AH107" i="57"/>
  <c r="BC107" i="57"/>
  <c r="AW107" i="57"/>
  <c r="AR107" i="57"/>
  <c r="AM107" i="57"/>
  <c r="AG107" i="57"/>
  <c r="AY107" i="57"/>
  <c r="AQ107" i="57"/>
  <c r="AJ107" i="57"/>
  <c r="AV107" i="57"/>
  <c r="AO107" i="57"/>
  <c r="AI107" i="57"/>
  <c r="BA107" i="57"/>
  <c r="AU107" i="57"/>
  <c r="AN107" i="57"/>
  <c r="AZ107" i="57"/>
  <c r="AS107" i="57"/>
  <c r="AK107" i="57"/>
  <c r="BC129" i="56"/>
  <c r="AZ113" i="56"/>
  <c r="AV113" i="56"/>
  <c r="AR113" i="56"/>
  <c r="AN113" i="56"/>
  <c r="BC113" i="56"/>
  <c r="AY113" i="56"/>
  <c r="AU113" i="56"/>
  <c r="AQ113" i="56"/>
  <c r="AM113" i="56"/>
  <c r="AX113" i="56"/>
  <c r="AP113" i="56"/>
  <c r="AW113" i="56"/>
  <c r="AO113" i="56"/>
  <c r="BB113" i="56"/>
  <c r="AT113" i="56"/>
  <c r="BA113" i="56"/>
  <c r="AS113" i="56"/>
  <c r="BB97" i="56"/>
  <c r="AX97" i="56"/>
  <c r="AT97" i="56"/>
  <c r="AP97" i="56"/>
  <c r="AL97" i="56"/>
  <c r="AH97" i="56"/>
  <c r="AD97" i="56"/>
  <c r="Z97" i="56"/>
  <c r="BA97" i="56"/>
  <c r="AW97" i="56"/>
  <c r="AS97" i="56"/>
  <c r="AO97" i="56"/>
  <c r="AK97" i="56"/>
  <c r="AG97" i="56"/>
  <c r="AC97" i="56"/>
  <c r="Y97" i="56"/>
  <c r="AZ97" i="56"/>
  <c r="AV97" i="56"/>
  <c r="AR97" i="56"/>
  <c r="AN97" i="56"/>
  <c r="AJ97" i="56"/>
  <c r="AF97" i="56"/>
  <c r="AB97" i="56"/>
  <c r="X97" i="56"/>
  <c r="AU97" i="56"/>
  <c r="AE97" i="56"/>
  <c r="AQ97" i="56"/>
  <c r="AA97" i="56"/>
  <c r="BC97" i="56"/>
  <c r="AM97" i="56"/>
  <c r="W97" i="56"/>
  <c r="AI97" i="56"/>
  <c r="AY97" i="56"/>
  <c r="BC128" i="56"/>
  <c r="BB128" i="56"/>
  <c r="BB112" i="56"/>
  <c r="AX112" i="56"/>
  <c r="AT112" i="56"/>
  <c r="AP112" i="56"/>
  <c r="AL112" i="56"/>
  <c r="BA112" i="56"/>
  <c r="AW112" i="56"/>
  <c r="AS112" i="56"/>
  <c r="AO112" i="56"/>
  <c r="AZ112" i="56"/>
  <c r="AR112" i="56"/>
  <c r="AY112" i="56"/>
  <c r="AQ112" i="56"/>
  <c r="AV112" i="56"/>
  <c r="AN112" i="56"/>
  <c r="BC112" i="56"/>
  <c r="AU112" i="56"/>
  <c r="AM112" i="56"/>
  <c r="AZ96" i="56"/>
  <c r="AV96" i="56"/>
  <c r="AR96" i="56"/>
  <c r="AN96" i="56"/>
  <c r="AJ96" i="56"/>
  <c r="AF96" i="56"/>
  <c r="AB96" i="56"/>
  <c r="X96" i="56"/>
  <c r="BC96" i="56"/>
  <c r="AY96" i="56"/>
  <c r="AU96" i="56"/>
  <c r="AQ96" i="56"/>
  <c r="AM96" i="56"/>
  <c r="AI96" i="56"/>
  <c r="AE96" i="56"/>
  <c r="AA96" i="56"/>
  <c r="W96" i="56"/>
  <c r="BB96" i="56"/>
  <c r="AX96" i="56"/>
  <c r="AT96" i="56"/>
  <c r="AP96" i="56"/>
  <c r="AL96" i="56"/>
  <c r="AH96" i="56"/>
  <c r="AD96" i="56"/>
  <c r="Z96" i="56"/>
  <c r="V96" i="56"/>
  <c r="BA96" i="56"/>
  <c r="AK96" i="56"/>
  <c r="AW96" i="56"/>
  <c r="AG96" i="56"/>
  <c r="AS96" i="56"/>
  <c r="AC96" i="56"/>
  <c r="AO96" i="56"/>
  <c r="Y96" i="56"/>
  <c r="AZ123" i="56"/>
  <c r="BC123" i="56"/>
  <c r="AY123" i="56"/>
  <c r="BB123" i="56"/>
  <c r="AX123" i="56"/>
  <c r="BA123" i="56"/>
  <c r="AW123" i="56"/>
  <c r="BA107" i="56"/>
  <c r="AW107" i="56"/>
  <c r="AS107" i="56"/>
  <c r="AO107" i="56"/>
  <c r="AK107" i="56"/>
  <c r="AG107" i="56"/>
  <c r="AZ107" i="56"/>
  <c r="AV107" i="56"/>
  <c r="AR107" i="56"/>
  <c r="AN107" i="56"/>
  <c r="AJ107" i="56"/>
  <c r="BC107" i="56"/>
  <c r="AY107" i="56"/>
  <c r="AU107" i="56"/>
  <c r="AQ107" i="56"/>
  <c r="AM107" i="56"/>
  <c r="AI107" i="56"/>
  <c r="AX107" i="56"/>
  <c r="AH107" i="56"/>
  <c r="AT107" i="56"/>
  <c r="AP107" i="56"/>
  <c r="AL107" i="56"/>
  <c r="BB107" i="56"/>
  <c r="AZ114" i="56"/>
  <c r="BC114" i="56"/>
  <c r="AY114" i="56"/>
  <c r="AU114" i="56"/>
  <c r="AQ114" i="56"/>
  <c r="BB114" i="56"/>
  <c r="AX114" i="56"/>
  <c r="AT114" i="56"/>
  <c r="AP114" i="56"/>
  <c r="AV114" i="56"/>
  <c r="AN114" i="56"/>
  <c r="AS114" i="56"/>
  <c r="BA114" i="56"/>
  <c r="AR114" i="56"/>
  <c r="AW114" i="56"/>
  <c r="AO114" i="56"/>
  <c r="BA98" i="56"/>
  <c r="AW98" i="56"/>
  <c r="AS98" i="56"/>
  <c r="AO98" i="56"/>
  <c r="AK98" i="56"/>
  <c r="AG98" i="56"/>
  <c r="AC98" i="56"/>
  <c r="Y98" i="56"/>
  <c r="AZ98" i="56"/>
  <c r="AV98" i="56"/>
  <c r="AR98" i="56"/>
  <c r="AN98" i="56"/>
  <c r="AJ98" i="56"/>
  <c r="AF98" i="56"/>
  <c r="AB98" i="56"/>
  <c r="X98" i="56"/>
  <c r="BC98" i="56"/>
  <c r="AY98" i="56"/>
  <c r="AU98" i="56"/>
  <c r="AQ98" i="56"/>
  <c r="AM98" i="56"/>
  <c r="AI98" i="56"/>
  <c r="AE98" i="56"/>
  <c r="AA98" i="56"/>
  <c r="AP98" i="56"/>
  <c r="Z98" i="56"/>
  <c r="BB98" i="56"/>
  <c r="AL98" i="56"/>
  <c r="AX98" i="56"/>
  <c r="AH98" i="56"/>
  <c r="AD98" i="56"/>
  <c r="AT98" i="56"/>
  <c r="BC117" i="56"/>
  <c r="AY117" i="56"/>
  <c r="AU117" i="56"/>
  <c r="AQ117" i="56"/>
  <c r="BB117" i="56"/>
  <c r="AX117" i="56"/>
  <c r="AT117" i="56"/>
  <c r="BA117" i="56"/>
  <c r="AW117" i="56"/>
  <c r="AS117" i="56"/>
  <c r="AZ117" i="56"/>
  <c r="AV117" i="56"/>
  <c r="AR117" i="56"/>
  <c r="AZ101" i="56"/>
  <c r="AV101" i="56"/>
  <c r="AR101" i="56"/>
  <c r="AN101" i="56"/>
  <c r="AJ101" i="56"/>
  <c r="AF101" i="56"/>
  <c r="AB101" i="56"/>
  <c r="BC101" i="56"/>
  <c r="AY101" i="56"/>
  <c r="AU101" i="56"/>
  <c r="AQ101" i="56"/>
  <c r="AM101" i="56"/>
  <c r="AI101" i="56"/>
  <c r="AE101" i="56"/>
  <c r="AA101" i="56"/>
  <c r="BB101" i="56"/>
  <c r="AX101" i="56"/>
  <c r="AT101" i="56"/>
  <c r="AP101" i="56"/>
  <c r="AL101" i="56"/>
  <c r="AH101" i="56"/>
  <c r="AD101" i="56"/>
  <c r="AW101" i="56"/>
  <c r="AG101" i="56"/>
  <c r="AS101" i="56"/>
  <c r="AC101" i="56"/>
  <c r="AO101" i="56"/>
  <c r="BA101" i="56"/>
  <c r="AK101" i="56"/>
  <c r="AW81" i="56"/>
  <c r="AW130" i="56" s="1"/>
  <c r="AS81" i="56"/>
  <c r="AS130" i="56" s="1"/>
  <c r="AO81" i="56"/>
  <c r="AO130" i="56" s="1"/>
  <c r="AK81" i="56"/>
  <c r="AG81" i="56"/>
  <c r="AG130" i="56" s="1"/>
  <c r="AC81" i="56"/>
  <c r="AC130" i="56" s="1"/>
  <c r="Y81" i="56"/>
  <c r="Y130" i="56" s="1"/>
  <c r="U81" i="56"/>
  <c r="U130" i="56" s="1"/>
  <c r="Q81" i="56"/>
  <c r="Q130" i="56" s="1"/>
  <c r="M81" i="56"/>
  <c r="M130" i="56" s="1"/>
  <c r="I81" i="56"/>
  <c r="I130" i="56" s="1"/>
  <c r="AV81" i="56"/>
  <c r="AR81" i="56"/>
  <c r="AR130" i="56" s="1"/>
  <c r="AN81" i="56"/>
  <c r="AN130" i="56" s="1"/>
  <c r="AJ81" i="56"/>
  <c r="AJ130" i="56" s="1"/>
  <c r="AF81" i="56"/>
  <c r="AF130" i="56" s="1"/>
  <c r="AB81" i="56"/>
  <c r="AB130" i="56" s="1"/>
  <c r="X81" i="56"/>
  <c r="X130" i="56" s="1"/>
  <c r="T81" i="56"/>
  <c r="T130" i="56" s="1"/>
  <c r="P81" i="56"/>
  <c r="P130" i="56" s="1"/>
  <c r="L81" i="56"/>
  <c r="L130" i="56" s="1"/>
  <c r="H81" i="56"/>
  <c r="H130" i="56" s="1"/>
  <c r="AY81" i="56"/>
  <c r="AU81" i="56"/>
  <c r="AU130" i="56" s="1"/>
  <c r="AQ81" i="56"/>
  <c r="AQ130" i="56" s="1"/>
  <c r="AM81" i="56"/>
  <c r="AM130" i="56" s="1"/>
  <c r="AI81" i="56"/>
  <c r="AI130" i="56" s="1"/>
  <c r="AE81" i="56"/>
  <c r="AA81" i="56"/>
  <c r="AA130" i="56" s="1"/>
  <c r="W81" i="56"/>
  <c r="W130" i="56" s="1"/>
  <c r="S81" i="56"/>
  <c r="O81" i="56"/>
  <c r="O130" i="56" s="1"/>
  <c r="K81" i="56"/>
  <c r="K130" i="56" s="1"/>
  <c r="G81" i="56"/>
  <c r="G130" i="56" s="1"/>
  <c r="AP81" i="56"/>
  <c r="AP130" i="56" s="1"/>
  <c r="Z81" i="56"/>
  <c r="J81" i="56"/>
  <c r="AT81" i="56"/>
  <c r="AT130" i="56" s="1"/>
  <c r="N81" i="56"/>
  <c r="N130" i="56" s="1"/>
  <c r="AL81" i="56"/>
  <c r="AL130" i="56" s="1"/>
  <c r="V81" i="56"/>
  <c r="V130" i="56" s="1"/>
  <c r="AD81" i="56"/>
  <c r="AD130" i="56" s="1"/>
  <c r="AX81" i="56"/>
  <c r="AX130" i="56" s="1"/>
  <c r="AH81" i="56"/>
  <c r="R81" i="56"/>
  <c r="R130" i="56" s="1"/>
  <c r="BA116" i="56"/>
  <c r="AW116" i="56"/>
  <c r="AS116" i="56"/>
  <c r="AZ116" i="56"/>
  <c r="AV116" i="56"/>
  <c r="AR116" i="56"/>
  <c r="BC116" i="56"/>
  <c r="AY116" i="56"/>
  <c r="AU116" i="56"/>
  <c r="AQ116" i="56"/>
  <c r="BB116" i="56"/>
  <c r="AX116" i="56"/>
  <c r="AT116" i="56"/>
  <c r="AP116" i="56"/>
  <c r="BB100" i="56"/>
  <c r="AX100" i="56"/>
  <c r="AT100" i="56"/>
  <c r="AP100" i="56"/>
  <c r="AL100" i="56"/>
  <c r="AH100" i="56"/>
  <c r="AD100" i="56"/>
  <c r="Z100" i="56"/>
  <c r="BA100" i="56"/>
  <c r="AW100" i="56"/>
  <c r="AS100" i="56"/>
  <c r="AO100" i="56"/>
  <c r="AK100" i="56"/>
  <c r="AG100" i="56"/>
  <c r="AC100" i="56"/>
  <c r="AZ100" i="56"/>
  <c r="AV100" i="56"/>
  <c r="AR100" i="56"/>
  <c r="AN100" i="56"/>
  <c r="AJ100" i="56"/>
  <c r="AF100" i="56"/>
  <c r="AB100" i="56"/>
  <c r="AY100" i="56"/>
  <c r="AI100" i="56"/>
  <c r="AU100" i="56"/>
  <c r="AE100" i="56"/>
  <c r="AQ100" i="56"/>
  <c r="AA100" i="56"/>
  <c r="BC100" i="56"/>
  <c r="AM100" i="56"/>
  <c r="BB127" i="56"/>
  <c r="BA127" i="56"/>
  <c r="BC127" i="56"/>
  <c r="AZ115" i="56"/>
  <c r="AV115" i="56"/>
  <c r="AR115" i="56"/>
  <c r="BC115" i="56"/>
  <c r="AY115" i="56"/>
  <c r="AU115" i="56"/>
  <c r="AQ115" i="56"/>
  <c r="BB115" i="56"/>
  <c r="AX115" i="56"/>
  <c r="AT115" i="56"/>
  <c r="AP115" i="56"/>
  <c r="AO115" i="56"/>
  <c r="BA115" i="56"/>
  <c r="AW115" i="56"/>
  <c r="AS115" i="56"/>
  <c r="BA111" i="56"/>
  <c r="AW111" i="56"/>
  <c r="AZ111" i="56"/>
  <c r="AV111" i="56"/>
  <c r="AR111" i="56"/>
  <c r="AX111" i="56"/>
  <c r="AQ111" i="56"/>
  <c r="AM111" i="56"/>
  <c r="BC111" i="56"/>
  <c r="AU111" i="56"/>
  <c r="AP111" i="56"/>
  <c r="AL111" i="56"/>
  <c r="BB111" i="56"/>
  <c r="AT111" i="56"/>
  <c r="AO111" i="56"/>
  <c r="AK111" i="56"/>
  <c r="AY111" i="56"/>
  <c r="AS111" i="56"/>
  <c r="AN111" i="56"/>
  <c r="BA99" i="56"/>
  <c r="AW99" i="56"/>
  <c r="AS99" i="56"/>
  <c r="AO99" i="56"/>
  <c r="AK99" i="56"/>
  <c r="AG99" i="56"/>
  <c r="AC99" i="56"/>
  <c r="Y99" i="56"/>
  <c r="AZ99" i="56"/>
  <c r="AV99" i="56"/>
  <c r="AR99" i="56"/>
  <c r="AN99" i="56"/>
  <c r="AJ99" i="56"/>
  <c r="AF99" i="56"/>
  <c r="AB99" i="56"/>
  <c r="BC99" i="56"/>
  <c r="AY99" i="56"/>
  <c r="AU99" i="56"/>
  <c r="AQ99" i="56"/>
  <c r="AM99" i="56"/>
  <c r="AI99" i="56"/>
  <c r="AE99" i="56"/>
  <c r="AA99" i="56"/>
  <c r="BB99" i="56"/>
  <c r="AL99" i="56"/>
  <c r="AX99" i="56"/>
  <c r="AH99" i="56"/>
  <c r="AT99" i="56"/>
  <c r="AD99" i="56"/>
  <c r="AP99" i="56"/>
  <c r="Z99" i="56"/>
  <c r="BC95" i="56"/>
  <c r="AY95" i="56"/>
  <c r="AU95" i="56"/>
  <c r="AQ95" i="56"/>
  <c r="AM95" i="56"/>
  <c r="AI95" i="56"/>
  <c r="AE95" i="56"/>
  <c r="AA95" i="56"/>
  <c r="W95" i="56"/>
  <c r="BB95" i="56"/>
  <c r="AX95" i="56"/>
  <c r="AT95" i="56"/>
  <c r="AP95" i="56"/>
  <c r="AL95" i="56"/>
  <c r="AH95" i="56"/>
  <c r="AD95" i="56"/>
  <c r="Z95" i="56"/>
  <c r="V95" i="56"/>
  <c r="BA95" i="56"/>
  <c r="AW95" i="56"/>
  <c r="AS95" i="56"/>
  <c r="AO95" i="56"/>
  <c r="AK95" i="56"/>
  <c r="AG95" i="56"/>
  <c r="AC95" i="56"/>
  <c r="Y95" i="56"/>
  <c r="U95" i="56"/>
  <c r="AN95" i="56"/>
  <c r="X95" i="56"/>
  <c r="AZ95" i="56"/>
  <c r="AJ95" i="56"/>
  <c r="AV95" i="56"/>
  <c r="AF95" i="56"/>
  <c r="AR95" i="56"/>
  <c r="AB95" i="56"/>
  <c r="AZ83" i="56"/>
  <c r="AV83" i="56"/>
  <c r="AR83" i="56"/>
  <c r="AN83" i="56"/>
  <c r="AJ83" i="56"/>
  <c r="AF83" i="56"/>
  <c r="AB83" i="56"/>
  <c r="X83" i="56"/>
  <c r="T83" i="56"/>
  <c r="P83" i="56"/>
  <c r="L83" i="56"/>
  <c r="AY83" i="56"/>
  <c r="AU83" i="56"/>
  <c r="AQ83" i="56"/>
  <c r="AM83" i="56"/>
  <c r="AI83" i="56"/>
  <c r="AE83" i="56"/>
  <c r="AA83" i="56"/>
  <c r="W83" i="56"/>
  <c r="S83" i="56"/>
  <c r="O83" i="56"/>
  <c r="K83" i="56"/>
  <c r="AX83" i="56"/>
  <c r="AT83" i="56"/>
  <c r="AP83" i="56"/>
  <c r="AL83" i="56"/>
  <c r="AH83" i="56"/>
  <c r="AD83" i="56"/>
  <c r="Z83" i="56"/>
  <c r="V83" i="56"/>
  <c r="R83" i="56"/>
  <c r="N83" i="56"/>
  <c r="J83" i="56"/>
  <c r="AS83" i="56"/>
  <c r="AC83" i="56"/>
  <c r="M83" i="56"/>
  <c r="AW83" i="56"/>
  <c r="AO83" i="56"/>
  <c r="Y83" i="56"/>
  <c r="I83" i="56"/>
  <c r="Q83" i="56"/>
  <c r="BA83" i="56"/>
  <c r="AK83" i="56"/>
  <c r="U83" i="56"/>
  <c r="AG83" i="56"/>
  <c r="BB118" i="56"/>
  <c r="AX118" i="56"/>
  <c r="AT118" i="56"/>
  <c r="BA118" i="56"/>
  <c r="AW118" i="56"/>
  <c r="AS118" i="56"/>
  <c r="AZ118" i="56"/>
  <c r="AV118" i="56"/>
  <c r="AR118" i="56"/>
  <c r="BC118" i="56"/>
  <c r="AY118" i="56"/>
  <c r="AU118" i="56"/>
  <c r="BC102" i="56"/>
  <c r="AY102" i="56"/>
  <c r="AU102" i="56"/>
  <c r="AQ102" i="56"/>
  <c r="AM102" i="56"/>
  <c r="AI102" i="56"/>
  <c r="AE102" i="56"/>
  <c r="BB102" i="56"/>
  <c r="AX102" i="56"/>
  <c r="AT102" i="56"/>
  <c r="AP102" i="56"/>
  <c r="AL102" i="56"/>
  <c r="AH102" i="56"/>
  <c r="AD102" i="56"/>
  <c r="BA102" i="56"/>
  <c r="AW102" i="56"/>
  <c r="AS102" i="56"/>
  <c r="AO102" i="56"/>
  <c r="AK102" i="56"/>
  <c r="AG102" i="56"/>
  <c r="AC102" i="56"/>
  <c r="AV102" i="56"/>
  <c r="AF102" i="56"/>
  <c r="AR102" i="56"/>
  <c r="AB102" i="56"/>
  <c r="AN102" i="56"/>
  <c r="AJ102" i="56"/>
  <c r="AZ102" i="56"/>
  <c r="BB86" i="56"/>
  <c r="AX86" i="56"/>
  <c r="AT86" i="56"/>
  <c r="AP86" i="56"/>
  <c r="AL86" i="56"/>
  <c r="AH86" i="56"/>
  <c r="AD86" i="56"/>
  <c r="Z86" i="56"/>
  <c r="V86" i="56"/>
  <c r="R86" i="56"/>
  <c r="N86" i="56"/>
  <c r="BA86" i="56"/>
  <c r="AW86" i="56"/>
  <c r="AS86" i="56"/>
  <c r="AO86" i="56"/>
  <c r="AK86" i="56"/>
  <c r="AG86" i="56"/>
  <c r="AC86" i="56"/>
  <c r="Y86" i="56"/>
  <c r="U86" i="56"/>
  <c r="Q86" i="56"/>
  <c r="M86" i="56"/>
  <c r="AZ86" i="56"/>
  <c r="AV86" i="56"/>
  <c r="AR86" i="56"/>
  <c r="AN86" i="56"/>
  <c r="AJ86" i="56"/>
  <c r="AF86" i="56"/>
  <c r="AB86" i="56"/>
  <c r="X86" i="56"/>
  <c r="T86" i="56"/>
  <c r="P86" i="56"/>
  <c r="L86" i="56"/>
  <c r="AU86" i="56"/>
  <c r="AE86" i="56"/>
  <c r="O86" i="56"/>
  <c r="AY86" i="56"/>
  <c r="AQ86" i="56"/>
  <c r="AA86" i="56"/>
  <c r="S86" i="56"/>
  <c r="BC86" i="56"/>
  <c r="AM86" i="56"/>
  <c r="W86" i="56"/>
  <c r="AI86" i="56"/>
  <c r="BA121" i="56"/>
  <c r="AW121" i="56"/>
  <c r="AZ121" i="56"/>
  <c r="AV121" i="56"/>
  <c r="BC121" i="56"/>
  <c r="AY121" i="56"/>
  <c r="AU121" i="56"/>
  <c r="BB121" i="56"/>
  <c r="AX121" i="56"/>
  <c r="BB105" i="56"/>
  <c r="AX105" i="56"/>
  <c r="AT105" i="56"/>
  <c r="AP105" i="56"/>
  <c r="AL105" i="56"/>
  <c r="AH105" i="56"/>
  <c r="BA105" i="56"/>
  <c r="AW105" i="56"/>
  <c r="AS105" i="56"/>
  <c r="AO105" i="56"/>
  <c r="AK105" i="56"/>
  <c r="AG105" i="56"/>
  <c r="AZ105" i="56"/>
  <c r="AV105" i="56"/>
  <c r="AR105" i="56"/>
  <c r="AN105" i="56"/>
  <c r="AJ105" i="56"/>
  <c r="AF105" i="56"/>
  <c r="AQ105" i="56"/>
  <c r="BC105" i="56"/>
  <c r="AM105" i="56"/>
  <c r="AY105" i="56"/>
  <c r="AI105" i="56"/>
  <c r="AU105" i="56"/>
  <c r="AE105" i="56"/>
  <c r="BA89" i="56"/>
  <c r="AW89" i="56"/>
  <c r="AS89" i="56"/>
  <c r="AO89" i="56"/>
  <c r="AK89" i="56"/>
  <c r="AG89" i="56"/>
  <c r="AC89" i="56"/>
  <c r="Y89" i="56"/>
  <c r="U89" i="56"/>
  <c r="Q89" i="56"/>
  <c r="AZ89" i="56"/>
  <c r="AV89" i="56"/>
  <c r="AR89" i="56"/>
  <c r="AN89" i="56"/>
  <c r="AJ89" i="56"/>
  <c r="AF89" i="56"/>
  <c r="AB89" i="56"/>
  <c r="X89" i="56"/>
  <c r="T89" i="56"/>
  <c r="P89" i="56"/>
  <c r="BC89" i="56"/>
  <c r="AY89" i="56"/>
  <c r="AU89" i="56"/>
  <c r="AQ89" i="56"/>
  <c r="AM89" i="56"/>
  <c r="AI89" i="56"/>
  <c r="AE89" i="56"/>
  <c r="AA89" i="56"/>
  <c r="W89" i="56"/>
  <c r="S89" i="56"/>
  <c r="O89" i="56"/>
  <c r="BB89" i="56"/>
  <c r="AL89" i="56"/>
  <c r="V89" i="56"/>
  <c r="AX89" i="56"/>
  <c r="AH89" i="56"/>
  <c r="R89" i="56"/>
  <c r="Z89" i="56"/>
  <c r="AT89" i="56"/>
  <c r="AD89" i="56"/>
  <c r="AP89" i="56"/>
  <c r="BC85" i="56"/>
  <c r="AY85" i="56"/>
  <c r="AU85" i="56"/>
  <c r="AQ85" i="56"/>
  <c r="AM85" i="56"/>
  <c r="AI85" i="56"/>
  <c r="AE85" i="56"/>
  <c r="AA85" i="56"/>
  <c r="W85" i="56"/>
  <c r="S85" i="56"/>
  <c r="O85" i="56"/>
  <c r="K85" i="56"/>
  <c r="BB85" i="56"/>
  <c r="AX85" i="56"/>
  <c r="AT85" i="56"/>
  <c r="AP85" i="56"/>
  <c r="AL85" i="56"/>
  <c r="AH85" i="56"/>
  <c r="AD85" i="56"/>
  <c r="Z85" i="56"/>
  <c r="V85" i="56"/>
  <c r="R85" i="56"/>
  <c r="N85" i="56"/>
  <c r="BA85" i="56"/>
  <c r="AW85" i="56"/>
  <c r="AS85" i="56"/>
  <c r="AO85" i="56"/>
  <c r="AK85" i="56"/>
  <c r="AG85" i="56"/>
  <c r="AC85" i="56"/>
  <c r="Y85" i="56"/>
  <c r="U85" i="56"/>
  <c r="Q85" i="56"/>
  <c r="M85" i="56"/>
  <c r="AR85" i="56"/>
  <c r="AB85" i="56"/>
  <c r="L85" i="56"/>
  <c r="AV85" i="56"/>
  <c r="AN85" i="56"/>
  <c r="X85" i="56"/>
  <c r="P85" i="56"/>
  <c r="AZ85" i="56"/>
  <c r="AJ85" i="56"/>
  <c r="T85" i="56"/>
  <c r="AF85" i="56"/>
  <c r="BC120" i="56"/>
  <c r="AY120" i="56"/>
  <c r="AU120" i="56"/>
  <c r="BB120" i="56"/>
  <c r="AX120" i="56"/>
  <c r="AT120" i="56"/>
  <c r="BA120" i="56"/>
  <c r="AW120" i="56"/>
  <c r="AZ120" i="56"/>
  <c r="AV120" i="56"/>
  <c r="AZ104" i="56"/>
  <c r="AV104" i="56"/>
  <c r="AR104" i="56"/>
  <c r="AN104" i="56"/>
  <c r="AJ104" i="56"/>
  <c r="AF104" i="56"/>
  <c r="BC104" i="56"/>
  <c r="AY104" i="56"/>
  <c r="AU104" i="56"/>
  <c r="AQ104" i="56"/>
  <c r="AM104" i="56"/>
  <c r="AI104" i="56"/>
  <c r="AE104" i="56"/>
  <c r="BB104" i="56"/>
  <c r="AX104" i="56"/>
  <c r="AT104" i="56"/>
  <c r="AP104" i="56"/>
  <c r="AL104" i="56"/>
  <c r="AH104" i="56"/>
  <c r="AD104" i="56"/>
  <c r="AO104" i="56"/>
  <c r="BA104" i="56"/>
  <c r="AK104" i="56"/>
  <c r="AW104" i="56"/>
  <c r="AG104" i="56"/>
  <c r="AS104" i="56"/>
  <c r="BC88" i="56"/>
  <c r="AY88" i="56"/>
  <c r="AU88" i="56"/>
  <c r="AQ88" i="56"/>
  <c r="AM88" i="56"/>
  <c r="AI88" i="56"/>
  <c r="AE88" i="56"/>
  <c r="AA88" i="56"/>
  <c r="W88" i="56"/>
  <c r="S88" i="56"/>
  <c r="O88" i="56"/>
  <c r="BB88" i="56"/>
  <c r="AX88" i="56"/>
  <c r="AT88" i="56"/>
  <c r="AP88" i="56"/>
  <c r="AL88" i="56"/>
  <c r="AH88" i="56"/>
  <c r="AD88" i="56"/>
  <c r="Z88" i="56"/>
  <c r="V88" i="56"/>
  <c r="R88" i="56"/>
  <c r="N88" i="56"/>
  <c r="BA88" i="56"/>
  <c r="AW88" i="56"/>
  <c r="AS88" i="56"/>
  <c r="AO88" i="56"/>
  <c r="AK88" i="56"/>
  <c r="AG88" i="56"/>
  <c r="AC88" i="56"/>
  <c r="Y88" i="56"/>
  <c r="U88" i="56"/>
  <c r="Q88" i="56"/>
  <c r="AV88" i="56"/>
  <c r="AF88" i="56"/>
  <c r="P88" i="56"/>
  <c r="AZ88" i="56"/>
  <c r="AR88" i="56"/>
  <c r="AB88" i="56"/>
  <c r="T88" i="56"/>
  <c r="AN88" i="56"/>
  <c r="X88" i="56"/>
  <c r="AJ88" i="56"/>
  <c r="BB119" i="56"/>
  <c r="AX119" i="56"/>
  <c r="AT119" i="56"/>
  <c r="BA119" i="56"/>
  <c r="AW119" i="56"/>
  <c r="AS119" i="56"/>
  <c r="AZ119" i="56"/>
  <c r="AV119" i="56"/>
  <c r="BC119" i="56"/>
  <c r="AY119" i="56"/>
  <c r="AU119" i="56"/>
  <c r="BC103" i="56"/>
  <c r="AY103" i="56"/>
  <c r="AU103" i="56"/>
  <c r="AQ103" i="56"/>
  <c r="AM103" i="56"/>
  <c r="AI103" i="56"/>
  <c r="AE103" i="56"/>
  <c r="BB103" i="56"/>
  <c r="AX103" i="56"/>
  <c r="AT103" i="56"/>
  <c r="AP103" i="56"/>
  <c r="AL103" i="56"/>
  <c r="AH103" i="56"/>
  <c r="AD103" i="56"/>
  <c r="BA103" i="56"/>
  <c r="AW103" i="56"/>
  <c r="AS103" i="56"/>
  <c r="AO103" i="56"/>
  <c r="AK103" i="56"/>
  <c r="AG103" i="56"/>
  <c r="AC103" i="56"/>
  <c r="AZ103" i="56"/>
  <c r="AJ103" i="56"/>
  <c r="AV103" i="56"/>
  <c r="AF103" i="56"/>
  <c r="AR103" i="56"/>
  <c r="AN103" i="56"/>
  <c r="BB87" i="56"/>
  <c r="AX87" i="56"/>
  <c r="AT87" i="56"/>
  <c r="AP87" i="56"/>
  <c r="AL87" i="56"/>
  <c r="AH87" i="56"/>
  <c r="AD87" i="56"/>
  <c r="Z87" i="56"/>
  <c r="V87" i="56"/>
  <c r="R87" i="56"/>
  <c r="N87" i="56"/>
  <c r="BA87" i="56"/>
  <c r="AW87" i="56"/>
  <c r="AS87" i="56"/>
  <c r="AO87" i="56"/>
  <c r="AK87" i="56"/>
  <c r="AG87" i="56"/>
  <c r="AC87" i="56"/>
  <c r="Y87" i="56"/>
  <c r="U87" i="56"/>
  <c r="Q87" i="56"/>
  <c r="M87" i="56"/>
  <c r="AZ87" i="56"/>
  <c r="AV87" i="56"/>
  <c r="AR87" i="56"/>
  <c r="AN87" i="56"/>
  <c r="AJ87" i="56"/>
  <c r="AF87" i="56"/>
  <c r="AB87" i="56"/>
  <c r="X87" i="56"/>
  <c r="T87" i="56"/>
  <c r="P87" i="56"/>
  <c r="AU87" i="56"/>
  <c r="AE87" i="56"/>
  <c r="O87" i="56"/>
  <c r="AY87" i="56"/>
  <c r="AQ87" i="56"/>
  <c r="AA87" i="56"/>
  <c r="S87" i="56"/>
  <c r="BC87" i="56"/>
  <c r="AM87" i="56"/>
  <c r="W87" i="56"/>
  <c r="AI87" i="56"/>
  <c r="AZ122" i="56"/>
  <c r="AV122" i="56"/>
  <c r="BC122" i="56"/>
  <c r="AY122" i="56"/>
  <c r="BB122" i="56"/>
  <c r="AX122" i="56"/>
  <c r="AW122" i="56"/>
  <c r="BA122" i="56"/>
  <c r="BA106" i="56"/>
  <c r="AW106" i="56"/>
  <c r="AS106" i="56"/>
  <c r="AO106" i="56"/>
  <c r="AK106" i="56"/>
  <c r="AG106" i="56"/>
  <c r="AZ106" i="56"/>
  <c r="AV106" i="56"/>
  <c r="AR106" i="56"/>
  <c r="AN106" i="56"/>
  <c r="AJ106" i="56"/>
  <c r="AF106" i="56"/>
  <c r="BC106" i="56"/>
  <c r="AY106" i="56"/>
  <c r="AU106" i="56"/>
  <c r="AQ106" i="56"/>
  <c r="AM106" i="56"/>
  <c r="AI106" i="56"/>
  <c r="AT106" i="56"/>
  <c r="AP106" i="56"/>
  <c r="BB106" i="56"/>
  <c r="AL106" i="56"/>
  <c r="AX106" i="56"/>
  <c r="AH106" i="56"/>
  <c r="AZ90" i="56"/>
  <c r="AV90" i="56"/>
  <c r="AR90" i="56"/>
  <c r="AN90" i="56"/>
  <c r="AJ90" i="56"/>
  <c r="AF90" i="56"/>
  <c r="AB90" i="56"/>
  <c r="X90" i="56"/>
  <c r="T90" i="56"/>
  <c r="P90" i="56"/>
  <c r="BC90" i="56"/>
  <c r="AY90" i="56"/>
  <c r="AU90" i="56"/>
  <c r="AQ90" i="56"/>
  <c r="AM90" i="56"/>
  <c r="AI90" i="56"/>
  <c r="AE90" i="56"/>
  <c r="AA90" i="56"/>
  <c r="W90" i="56"/>
  <c r="S90" i="56"/>
  <c r="BB90" i="56"/>
  <c r="AX90" i="56"/>
  <c r="AT90" i="56"/>
  <c r="AP90" i="56"/>
  <c r="AL90" i="56"/>
  <c r="AH90" i="56"/>
  <c r="AD90" i="56"/>
  <c r="Z90" i="56"/>
  <c r="V90" i="56"/>
  <c r="R90" i="56"/>
  <c r="AO90" i="56"/>
  <c r="Y90" i="56"/>
  <c r="AC90" i="56"/>
  <c r="BA90" i="56"/>
  <c r="AK90" i="56"/>
  <c r="U90" i="56"/>
  <c r="AS90" i="56"/>
  <c r="AW90" i="56"/>
  <c r="AG90" i="56"/>
  <c r="Q90" i="56"/>
  <c r="BC125" i="56"/>
  <c r="AY125" i="56"/>
  <c r="BB125" i="56"/>
  <c r="BA125" i="56"/>
  <c r="AZ125" i="56"/>
  <c r="AZ109" i="56"/>
  <c r="AV109" i="56"/>
  <c r="AR109" i="56"/>
  <c r="AN109" i="56"/>
  <c r="AJ109" i="56"/>
  <c r="BC109" i="56"/>
  <c r="AY109" i="56"/>
  <c r="AU109" i="56"/>
  <c r="AQ109" i="56"/>
  <c r="AM109" i="56"/>
  <c r="AI109" i="56"/>
  <c r="BB109" i="56"/>
  <c r="AX109" i="56"/>
  <c r="AT109" i="56"/>
  <c r="AP109" i="56"/>
  <c r="AL109" i="56"/>
  <c r="AS109" i="56"/>
  <c r="AO109" i="56"/>
  <c r="BA109" i="56"/>
  <c r="AK109" i="56"/>
  <c r="AW109" i="56"/>
  <c r="AZ93" i="56"/>
  <c r="AV93" i="56"/>
  <c r="AR93" i="56"/>
  <c r="AN93" i="56"/>
  <c r="AJ93" i="56"/>
  <c r="AF93" i="56"/>
  <c r="AB93" i="56"/>
  <c r="X93" i="56"/>
  <c r="T93" i="56"/>
  <c r="BC93" i="56"/>
  <c r="AY93" i="56"/>
  <c r="AU93" i="56"/>
  <c r="AQ93" i="56"/>
  <c r="AM93" i="56"/>
  <c r="AI93" i="56"/>
  <c r="AE93" i="56"/>
  <c r="AA93" i="56"/>
  <c r="W93" i="56"/>
  <c r="S93" i="56"/>
  <c r="BB93" i="56"/>
  <c r="AX93" i="56"/>
  <c r="AT93" i="56"/>
  <c r="AP93" i="56"/>
  <c r="AL93" i="56"/>
  <c r="AH93" i="56"/>
  <c r="AD93" i="56"/>
  <c r="Z93" i="56"/>
  <c r="V93" i="56"/>
  <c r="BA93" i="56"/>
  <c r="AK93" i="56"/>
  <c r="U93" i="56"/>
  <c r="AW93" i="56"/>
  <c r="AG93" i="56"/>
  <c r="AS93" i="56"/>
  <c r="AC93" i="56"/>
  <c r="Y93" i="56"/>
  <c r="AO93" i="56"/>
  <c r="BA124" i="56"/>
  <c r="AZ124" i="56"/>
  <c r="BC124" i="56"/>
  <c r="AY124" i="56"/>
  <c r="BB124" i="56"/>
  <c r="AX124" i="56"/>
  <c r="BB108" i="56"/>
  <c r="AX108" i="56"/>
  <c r="AT108" i="56"/>
  <c r="AP108" i="56"/>
  <c r="AL108" i="56"/>
  <c r="AH108" i="56"/>
  <c r="BA108" i="56"/>
  <c r="AW108" i="56"/>
  <c r="AS108" i="56"/>
  <c r="AO108" i="56"/>
  <c r="AK108" i="56"/>
  <c r="AZ108" i="56"/>
  <c r="AV108" i="56"/>
  <c r="AR108" i="56"/>
  <c r="AN108" i="56"/>
  <c r="AJ108" i="56"/>
  <c r="BC108" i="56"/>
  <c r="AM108" i="56"/>
  <c r="AY108" i="56"/>
  <c r="AI108" i="56"/>
  <c r="AU108" i="56"/>
  <c r="AQ108" i="56"/>
  <c r="BB92" i="56"/>
  <c r="AX92" i="56"/>
  <c r="AT92" i="56"/>
  <c r="AP92" i="56"/>
  <c r="AL92" i="56"/>
  <c r="AH92" i="56"/>
  <c r="AD92" i="56"/>
  <c r="Z92" i="56"/>
  <c r="V92" i="56"/>
  <c r="R92" i="56"/>
  <c r="BA92" i="56"/>
  <c r="AW92" i="56"/>
  <c r="AS92" i="56"/>
  <c r="AO92" i="56"/>
  <c r="AK92" i="56"/>
  <c r="AG92" i="56"/>
  <c r="AC92" i="56"/>
  <c r="Y92" i="56"/>
  <c r="U92" i="56"/>
  <c r="AZ92" i="56"/>
  <c r="AV92" i="56"/>
  <c r="AR92" i="56"/>
  <c r="AN92" i="56"/>
  <c r="AJ92" i="56"/>
  <c r="AF92" i="56"/>
  <c r="AB92" i="56"/>
  <c r="X92" i="56"/>
  <c r="T92" i="56"/>
  <c r="AU92" i="56"/>
  <c r="AE92" i="56"/>
  <c r="AQ92" i="56"/>
  <c r="AA92" i="56"/>
  <c r="BC92" i="56"/>
  <c r="AM92" i="56"/>
  <c r="W92" i="56"/>
  <c r="AY92" i="56"/>
  <c r="S92" i="56"/>
  <c r="AI92" i="56"/>
  <c r="BA91" i="56"/>
  <c r="AW91" i="56"/>
  <c r="AS91" i="56"/>
  <c r="AO91" i="56"/>
  <c r="AK91" i="56"/>
  <c r="AG91" i="56"/>
  <c r="AC91" i="56"/>
  <c r="AZ91" i="56"/>
  <c r="AV91" i="56"/>
  <c r="BC91" i="56"/>
  <c r="AY91" i="56"/>
  <c r="AU91" i="56"/>
  <c r="AR91" i="56"/>
  <c r="AM91" i="56"/>
  <c r="AH91" i="56"/>
  <c r="AB91" i="56"/>
  <c r="X91" i="56"/>
  <c r="T91" i="56"/>
  <c r="BB91" i="56"/>
  <c r="AQ91" i="56"/>
  <c r="AL91" i="56"/>
  <c r="AF91" i="56"/>
  <c r="AA91" i="56"/>
  <c r="W91" i="56"/>
  <c r="S91" i="56"/>
  <c r="AX91" i="56"/>
  <c r="AP91" i="56"/>
  <c r="AJ91" i="56"/>
  <c r="AE91" i="56"/>
  <c r="Z91" i="56"/>
  <c r="V91" i="56"/>
  <c r="R91" i="56"/>
  <c r="AD91" i="56"/>
  <c r="Q91" i="56"/>
  <c r="AT91" i="56"/>
  <c r="Y91" i="56"/>
  <c r="AN91" i="56"/>
  <c r="U91" i="56"/>
  <c r="AI91" i="56"/>
  <c r="BB126" i="56"/>
  <c r="BA126" i="56"/>
  <c r="AZ126" i="56"/>
  <c r="BC126" i="56"/>
  <c r="BC110" i="56"/>
  <c r="AY110" i="56"/>
  <c r="AU110" i="56"/>
  <c r="AQ110" i="56"/>
  <c r="AM110" i="56"/>
  <c r="BB110" i="56"/>
  <c r="AX110" i="56"/>
  <c r="AT110" i="56"/>
  <c r="AP110" i="56"/>
  <c r="AL110" i="56"/>
  <c r="BA110" i="56"/>
  <c r="AW110" i="56"/>
  <c r="AS110" i="56"/>
  <c r="AO110" i="56"/>
  <c r="AK110" i="56"/>
  <c r="AZ110" i="56"/>
  <c r="AJ110" i="56"/>
  <c r="AV110" i="56"/>
  <c r="AR110" i="56"/>
  <c r="AN110" i="56"/>
  <c r="BC94" i="56"/>
  <c r="AY94" i="56"/>
  <c r="AU94" i="56"/>
  <c r="AQ94" i="56"/>
  <c r="AM94" i="56"/>
  <c r="AI94" i="56"/>
  <c r="AE94" i="56"/>
  <c r="AA94" i="56"/>
  <c r="W94" i="56"/>
  <c r="BB94" i="56"/>
  <c r="AX94" i="56"/>
  <c r="AT94" i="56"/>
  <c r="AP94" i="56"/>
  <c r="AL94" i="56"/>
  <c r="AH94" i="56"/>
  <c r="AD94" i="56"/>
  <c r="Z94" i="56"/>
  <c r="V94" i="56"/>
  <c r="BA94" i="56"/>
  <c r="AW94" i="56"/>
  <c r="AS94" i="56"/>
  <c r="AO94" i="56"/>
  <c r="AK94" i="56"/>
  <c r="AG94" i="56"/>
  <c r="AC94" i="56"/>
  <c r="Y94" i="56"/>
  <c r="U94" i="56"/>
  <c r="AR94" i="56"/>
  <c r="AB94" i="56"/>
  <c r="AN94" i="56"/>
  <c r="X94" i="56"/>
  <c r="AZ94" i="56"/>
  <c r="AJ94" i="56"/>
  <c r="T94" i="56"/>
  <c r="AF94" i="56"/>
  <c r="AV94" i="56"/>
  <c r="BA118" i="55"/>
  <c r="AW118" i="55"/>
  <c r="AS118" i="55"/>
  <c r="AZ118" i="55"/>
  <c r="AV118" i="55"/>
  <c r="AR118" i="55"/>
  <c r="BC118" i="55"/>
  <c r="AY118" i="55"/>
  <c r="AU118" i="55"/>
  <c r="BB118" i="55"/>
  <c r="AX118" i="55"/>
  <c r="AT118" i="55"/>
  <c r="BB98" i="55"/>
  <c r="AX98" i="55"/>
  <c r="AT98" i="55"/>
  <c r="AP98" i="55"/>
  <c r="AL98" i="55"/>
  <c r="AH98" i="55"/>
  <c r="AD98" i="55"/>
  <c r="Z98" i="55"/>
  <c r="BA98" i="55"/>
  <c r="AW98" i="55"/>
  <c r="AS98" i="55"/>
  <c r="AO98" i="55"/>
  <c r="AK98" i="55"/>
  <c r="AG98" i="55"/>
  <c r="AC98" i="55"/>
  <c r="Y98" i="55"/>
  <c r="AZ98" i="55"/>
  <c r="AV98" i="55"/>
  <c r="AR98" i="55"/>
  <c r="AN98" i="55"/>
  <c r="AJ98" i="55"/>
  <c r="AF98" i="55"/>
  <c r="AB98" i="55"/>
  <c r="X98" i="55"/>
  <c r="AQ98" i="55"/>
  <c r="AA98" i="55"/>
  <c r="BC98" i="55"/>
  <c r="AM98" i="55"/>
  <c r="AY98" i="55"/>
  <c r="AI98" i="55"/>
  <c r="AE98" i="55"/>
  <c r="AU98" i="55"/>
  <c r="AZ82" i="55"/>
  <c r="AV82" i="55"/>
  <c r="AR82" i="55"/>
  <c r="AN82" i="55"/>
  <c r="AJ82" i="55"/>
  <c r="AF82" i="55"/>
  <c r="AB82" i="55"/>
  <c r="X82" i="55"/>
  <c r="T82" i="55"/>
  <c r="P82" i="55"/>
  <c r="L82" i="55"/>
  <c r="H82" i="55"/>
  <c r="AY82" i="55"/>
  <c r="AU82" i="55"/>
  <c r="AQ82" i="55"/>
  <c r="AM82" i="55"/>
  <c r="AI82" i="55"/>
  <c r="AE82" i="55"/>
  <c r="AA82" i="55"/>
  <c r="W82" i="55"/>
  <c r="S82" i="55"/>
  <c r="O82" i="55"/>
  <c r="K82" i="55"/>
  <c r="AX82" i="55"/>
  <c r="AP82" i="55"/>
  <c r="AH82" i="55"/>
  <c r="Z82" i="55"/>
  <c r="R82" i="55"/>
  <c r="J82" i="55"/>
  <c r="AK82" i="55"/>
  <c r="AW82" i="55"/>
  <c r="AO82" i="55"/>
  <c r="AG82" i="55"/>
  <c r="Y82" i="55"/>
  <c r="Q82" i="55"/>
  <c r="I82" i="55"/>
  <c r="AC82" i="55"/>
  <c r="M82" i="55"/>
  <c r="AT82" i="55"/>
  <c r="AL82" i="55"/>
  <c r="AD82" i="55"/>
  <c r="V82" i="55"/>
  <c r="N82" i="55"/>
  <c r="AS82" i="55"/>
  <c r="U82" i="55"/>
  <c r="BC107" i="55"/>
  <c r="AY107" i="55"/>
  <c r="AU107" i="55"/>
  <c r="AQ107" i="55"/>
  <c r="AM107" i="55"/>
  <c r="AI107" i="55"/>
  <c r="BB107" i="55"/>
  <c r="AX107" i="55"/>
  <c r="AT107" i="55"/>
  <c r="AP107" i="55"/>
  <c r="AL107" i="55"/>
  <c r="AH107" i="55"/>
  <c r="AW107" i="55"/>
  <c r="AO107" i="55"/>
  <c r="AG107" i="55"/>
  <c r="AV107" i="55"/>
  <c r="AN107" i="55"/>
  <c r="BA107" i="55"/>
  <c r="AS107" i="55"/>
  <c r="AK107" i="55"/>
  <c r="AJ107" i="55"/>
  <c r="AZ107" i="55"/>
  <c r="AR107" i="55"/>
  <c r="BC129" i="55"/>
  <c r="AZ113" i="55"/>
  <c r="AV113" i="55"/>
  <c r="AR113" i="55"/>
  <c r="AN113" i="55"/>
  <c r="BC113" i="55"/>
  <c r="AY113" i="55"/>
  <c r="AU113" i="55"/>
  <c r="AQ113" i="55"/>
  <c r="AM113" i="55"/>
  <c r="AW113" i="55"/>
  <c r="AO113" i="55"/>
  <c r="BB113" i="55"/>
  <c r="AT113" i="55"/>
  <c r="BA113" i="55"/>
  <c r="AS113" i="55"/>
  <c r="AX113" i="55"/>
  <c r="AP113" i="55"/>
  <c r="BC97" i="55"/>
  <c r="AY97" i="55"/>
  <c r="AU97" i="55"/>
  <c r="AQ97" i="55"/>
  <c r="AM97" i="55"/>
  <c r="AI97" i="55"/>
  <c r="AE97" i="55"/>
  <c r="AA97" i="55"/>
  <c r="W97" i="55"/>
  <c r="BB97" i="55"/>
  <c r="AX97" i="55"/>
  <c r="AT97" i="55"/>
  <c r="AP97" i="55"/>
  <c r="AL97" i="55"/>
  <c r="AH97" i="55"/>
  <c r="AD97" i="55"/>
  <c r="Z97" i="55"/>
  <c r="BA97" i="55"/>
  <c r="AW97" i="55"/>
  <c r="AS97" i="55"/>
  <c r="AO97" i="55"/>
  <c r="AK97" i="55"/>
  <c r="AG97" i="55"/>
  <c r="AC97" i="55"/>
  <c r="Y97" i="55"/>
  <c r="AR97" i="55"/>
  <c r="AB97" i="55"/>
  <c r="AN97" i="55"/>
  <c r="X97" i="55"/>
  <c r="AZ97" i="55"/>
  <c r="AJ97" i="55"/>
  <c r="AF97" i="55"/>
  <c r="AV97" i="55"/>
  <c r="AZ83" i="55"/>
  <c r="AV83" i="55"/>
  <c r="AR83" i="55"/>
  <c r="AN83" i="55"/>
  <c r="AJ83" i="55"/>
  <c r="AF83" i="55"/>
  <c r="AB83" i="55"/>
  <c r="X83" i="55"/>
  <c r="T83" i="55"/>
  <c r="P83" i="55"/>
  <c r="L83" i="55"/>
  <c r="AY83" i="55"/>
  <c r="AU83" i="55"/>
  <c r="AQ83" i="55"/>
  <c r="AM83" i="55"/>
  <c r="AI83" i="55"/>
  <c r="AE83" i="55"/>
  <c r="AA83" i="55"/>
  <c r="W83" i="55"/>
  <c r="S83" i="55"/>
  <c r="O83" i="55"/>
  <c r="K83" i="55"/>
  <c r="AT83" i="55"/>
  <c r="AL83" i="55"/>
  <c r="AD83" i="55"/>
  <c r="V83" i="55"/>
  <c r="N83" i="55"/>
  <c r="AG83" i="55"/>
  <c r="I83" i="55"/>
  <c r="BA83" i="55"/>
  <c r="AS83" i="55"/>
  <c r="AK83" i="55"/>
  <c r="AC83" i="55"/>
  <c r="U83" i="55"/>
  <c r="M83" i="55"/>
  <c r="AO83" i="55"/>
  <c r="Q83" i="55"/>
  <c r="AX83" i="55"/>
  <c r="AP83" i="55"/>
  <c r="AH83" i="55"/>
  <c r="Z83" i="55"/>
  <c r="R83" i="55"/>
  <c r="J83" i="55"/>
  <c r="AW83" i="55"/>
  <c r="Y83" i="55"/>
  <c r="BC114" i="55"/>
  <c r="AY114" i="55"/>
  <c r="AU114" i="55"/>
  <c r="AQ114" i="55"/>
  <c r="BB114" i="55"/>
  <c r="AX114" i="55"/>
  <c r="AT114" i="55"/>
  <c r="AP114" i="55"/>
  <c r="BA114" i="55"/>
  <c r="AS114" i="55"/>
  <c r="AZ114" i="55"/>
  <c r="AR114" i="55"/>
  <c r="AW114" i="55"/>
  <c r="AO114" i="55"/>
  <c r="AV114" i="55"/>
  <c r="AN114" i="55"/>
  <c r="AZ108" i="55"/>
  <c r="AV108" i="55"/>
  <c r="AR108" i="55"/>
  <c r="AN108" i="55"/>
  <c r="AJ108" i="55"/>
  <c r="BC108" i="55"/>
  <c r="AY108" i="55"/>
  <c r="AU108" i="55"/>
  <c r="AQ108" i="55"/>
  <c r="AM108" i="55"/>
  <c r="AI108" i="55"/>
  <c r="AX108" i="55"/>
  <c r="AP108" i="55"/>
  <c r="AH108" i="55"/>
  <c r="AW108" i="55"/>
  <c r="AO108" i="55"/>
  <c r="BB108" i="55"/>
  <c r="AT108" i="55"/>
  <c r="AL108" i="55"/>
  <c r="AK108" i="55"/>
  <c r="BA108" i="55"/>
  <c r="AS108" i="55"/>
  <c r="BC92" i="55"/>
  <c r="AY92" i="55"/>
  <c r="AU92" i="55"/>
  <c r="AQ92" i="55"/>
  <c r="AM92" i="55"/>
  <c r="AI92" i="55"/>
  <c r="AE92" i="55"/>
  <c r="AA92" i="55"/>
  <c r="W92" i="55"/>
  <c r="S92" i="55"/>
  <c r="BB92" i="55"/>
  <c r="AX92" i="55"/>
  <c r="AT92" i="55"/>
  <c r="AP92" i="55"/>
  <c r="AL92" i="55"/>
  <c r="AH92" i="55"/>
  <c r="AD92" i="55"/>
  <c r="Z92" i="55"/>
  <c r="V92" i="55"/>
  <c r="R92" i="55"/>
  <c r="BA92" i="55"/>
  <c r="AW92" i="55"/>
  <c r="AS92" i="55"/>
  <c r="AO92" i="55"/>
  <c r="AK92" i="55"/>
  <c r="AG92" i="55"/>
  <c r="AC92" i="55"/>
  <c r="Y92" i="55"/>
  <c r="U92" i="55"/>
  <c r="AV92" i="55"/>
  <c r="AF92" i="55"/>
  <c r="AR92" i="55"/>
  <c r="AB92" i="55"/>
  <c r="AN92" i="55"/>
  <c r="X92" i="55"/>
  <c r="AJ92" i="55"/>
  <c r="T92" i="55"/>
  <c r="AZ92" i="55"/>
  <c r="BB120" i="55"/>
  <c r="AX120" i="55"/>
  <c r="AT120" i="55"/>
  <c r="BA120" i="55"/>
  <c r="AW120" i="55"/>
  <c r="AZ120" i="55"/>
  <c r="AV120" i="55"/>
  <c r="BC120" i="55"/>
  <c r="AY120" i="55"/>
  <c r="AU120" i="55"/>
  <c r="BB128" i="55"/>
  <c r="BC128" i="55"/>
  <c r="AZ124" i="55"/>
  <c r="BC124" i="55"/>
  <c r="AY124" i="55"/>
  <c r="BB124" i="55"/>
  <c r="AX124" i="55"/>
  <c r="BA124" i="55"/>
  <c r="BA126" i="55"/>
  <c r="AZ126" i="55"/>
  <c r="BC126" i="55"/>
  <c r="BB126" i="55"/>
  <c r="AZ102" i="55"/>
  <c r="AV102" i="55"/>
  <c r="AR102" i="55"/>
  <c r="AN102" i="55"/>
  <c r="AJ102" i="55"/>
  <c r="AF102" i="55"/>
  <c r="AB102" i="55"/>
  <c r="BC102" i="55"/>
  <c r="AY102" i="55"/>
  <c r="AU102" i="55"/>
  <c r="AQ102" i="55"/>
  <c r="AM102" i="55"/>
  <c r="AI102" i="55"/>
  <c r="AE102" i="55"/>
  <c r="BB102" i="55"/>
  <c r="AX102" i="55"/>
  <c r="AT102" i="55"/>
  <c r="AP102" i="55"/>
  <c r="AL102" i="55"/>
  <c r="AH102" i="55"/>
  <c r="AD102" i="55"/>
  <c r="BA102" i="55"/>
  <c r="AK102" i="55"/>
  <c r="AW102" i="55"/>
  <c r="AG102" i="55"/>
  <c r="AS102" i="55"/>
  <c r="AC102" i="55"/>
  <c r="AO102" i="55"/>
  <c r="BB86" i="55"/>
  <c r="AX86" i="55"/>
  <c r="AT86" i="55"/>
  <c r="AP86" i="55"/>
  <c r="AL86" i="55"/>
  <c r="AH86" i="55"/>
  <c r="AD86" i="55"/>
  <c r="Z86" i="55"/>
  <c r="V86" i="55"/>
  <c r="R86" i="55"/>
  <c r="N86" i="55"/>
  <c r="BA86" i="55"/>
  <c r="AW86" i="55"/>
  <c r="AS86" i="55"/>
  <c r="AO86" i="55"/>
  <c r="AK86" i="55"/>
  <c r="AG86" i="55"/>
  <c r="AC86" i="55"/>
  <c r="Y86" i="55"/>
  <c r="U86" i="55"/>
  <c r="Q86" i="55"/>
  <c r="M86" i="55"/>
  <c r="BC86" i="55"/>
  <c r="AU86" i="55"/>
  <c r="AM86" i="55"/>
  <c r="AE86" i="55"/>
  <c r="W86" i="55"/>
  <c r="O86" i="55"/>
  <c r="AN86" i="55"/>
  <c r="P86" i="55"/>
  <c r="AZ86" i="55"/>
  <c r="AR86" i="55"/>
  <c r="AJ86" i="55"/>
  <c r="AB86" i="55"/>
  <c r="T86" i="55"/>
  <c r="L86" i="55"/>
  <c r="X86" i="55"/>
  <c r="AY86" i="55"/>
  <c r="AQ86" i="55"/>
  <c r="AI86" i="55"/>
  <c r="AA86" i="55"/>
  <c r="S86" i="55"/>
  <c r="AV86" i="55"/>
  <c r="AF86" i="55"/>
  <c r="BB117" i="55"/>
  <c r="AX117" i="55"/>
  <c r="AT117" i="55"/>
  <c r="BA117" i="55"/>
  <c r="AW117" i="55"/>
  <c r="AS117" i="55"/>
  <c r="AZ117" i="55"/>
  <c r="AV117" i="55"/>
  <c r="AR117" i="55"/>
  <c r="BC117" i="55"/>
  <c r="AY117" i="55"/>
  <c r="AU117" i="55"/>
  <c r="AQ117" i="55"/>
  <c r="BA101" i="55"/>
  <c r="AW101" i="55"/>
  <c r="AS101" i="55"/>
  <c r="AO101" i="55"/>
  <c r="AK101" i="55"/>
  <c r="AG101" i="55"/>
  <c r="AC101" i="55"/>
  <c r="AZ101" i="55"/>
  <c r="AV101" i="55"/>
  <c r="AR101" i="55"/>
  <c r="AN101" i="55"/>
  <c r="AJ101" i="55"/>
  <c r="AF101" i="55"/>
  <c r="AB101" i="55"/>
  <c r="BC101" i="55"/>
  <c r="AY101" i="55"/>
  <c r="AU101" i="55"/>
  <c r="AQ101" i="55"/>
  <c r="AM101" i="55"/>
  <c r="AI101" i="55"/>
  <c r="AE101" i="55"/>
  <c r="AA101" i="55"/>
  <c r="BB101" i="55"/>
  <c r="AL101" i="55"/>
  <c r="AX101" i="55"/>
  <c r="AH101" i="55"/>
  <c r="AT101" i="55"/>
  <c r="AD101" i="55"/>
  <c r="AP101" i="55"/>
  <c r="AZ95" i="55"/>
  <c r="AV95" i="55"/>
  <c r="AR95" i="55"/>
  <c r="AN95" i="55"/>
  <c r="AJ95" i="55"/>
  <c r="AF95" i="55"/>
  <c r="AB95" i="55"/>
  <c r="X95" i="55"/>
  <c r="BC95" i="55"/>
  <c r="AY95" i="55"/>
  <c r="AU95" i="55"/>
  <c r="AQ95" i="55"/>
  <c r="AM95" i="55"/>
  <c r="AI95" i="55"/>
  <c r="AE95" i="55"/>
  <c r="AA95" i="55"/>
  <c r="W95" i="55"/>
  <c r="BB95" i="55"/>
  <c r="AX95" i="55"/>
  <c r="AT95" i="55"/>
  <c r="AP95" i="55"/>
  <c r="AL95" i="55"/>
  <c r="AH95" i="55"/>
  <c r="AD95" i="55"/>
  <c r="Z95" i="55"/>
  <c r="V95" i="55"/>
  <c r="AO95" i="55"/>
  <c r="Y95" i="55"/>
  <c r="BA95" i="55"/>
  <c r="AK95" i="55"/>
  <c r="U95" i="55"/>
  <c r="AW95" i="55"/>
  <c r="AG95" i="55"/>
  <c r="AS95" i="55"/>
  <c r="AC95" i="55"/>
  <c r="BC122" i="55"/>
  <c r="AY122" i="55"/>
  <c r="BB122" i="55"/>
  <c r="AX122" i="55"/>
  <c r="BA122" i="55"/>
  <c r="AW122" i="55"/>
  <c r="AZ122" i="55"/>
  <c r="AV122" i="55"/>
  <c r="BA96" i="55"/>
  <c r="AW96" i="55"/>
  <c r="AS96" i="55"/>
  <c r="AO96" i="55"/>
  <c r="AK96" i="55"/>
  <c r="AG96" i="55"/>
  <c r="AC96" i="55"/>
  <c r="Y96" i="55"/>
  <c r="AZ96" i="55"/>
  <c r="AV96" i="55"/>
  <c r="AR96" i="55"/>
  <c r="AN96" i="55"/>
  <c r="AJ96" i="55"/>
  <c r="AF96" i="55"/>
  <c r="AB96" i="55"/>
  <c r="X96" i="55"/>
  <c r="BC96" i="55"/>
  <c r="AY96" i="55"/>
  <c r="AU96" i="55"/>
  <c r="AQ96" i="55"/>
  <c r="AM96" i="55"/>
  <c r="AI96" i="55"/>
  <c r="AE96" i="55"/>
  <c r="AA96" i="55"/>
  <c r="W96" i="55"/>
  <c r="AX96" i="55"/>
  <c r="AH96" i="55"/>
  <c r="AT96" i="55"/>
  <c r="AD96" i="55"/>
  <c r="AP96" i="55"/>
  <c r="Z96" i="55"/>
  <c r="BB96" i="55"/>
  <c r="AL96" i="55"/>
  <c r="V96" i="55"/>
  <c r="BC106" i="55"/>
  <c r="AY106" i="55"/>
  <c r="AU106" i="55"/>
  <c r="AQ106" i="55"/>
  <c r="AM106" i="55"/>
  <c r="AI106" i="55"/>
  <c r="BB106" i="55"/>
  <c r="AX106" i="55"/>
  <c r="AT106" i="55"/>
  <c r="AP106" i="55"/>
  <c r="AL106" i="55"/>
  <c r="AH106" i="55"/>
  <c r="AW106" i="55"/>
  <c r="AO106" i="55"/>
  <c r="AG106" i="55"/>
  <c r="AV106" i="55"/>
  <c r="AN106" i="55"/>
  <c r="AF106" i="55"/>
  <c r="BA106" i="55"/>
  <c r="AS106" i="55"/>
  <c r="AK106" i="55"/>
  <c r="AJ106" i="55"/>
  <c r="AZ106" i="55"/>
  <c r="AR106" i="55"/>
  <c r="BB90" i="55"/>
  <c r="AX90" i="55"/>
  <c r="AT90" i="55"/>
  <c r="AP90" i="55"/>
  <c r="AL90" i="55"/>
  <c r="AH90" i="55"/>
  <c r="AD90" i="55"/>
  <c r="Z90" i="55"/>
  <c r="BA90" i="55"/>
  <c r="AW90" i="55"/>
  <c r="AS90" i="55"/>
  <c r="AO90" i="55"/>
  <c r="AK90" i="55"/>
  <c r="AG90" i="55"/>
  <c r="AC90" i="55"/>
  <c r="Y90" i="55"/>
  <c r="AZ90" i="55"/>
  <c r="AV90" i="55"/>
  <c r="AR90" i="55"/>
  <c r="AN90" i="55"/>
  <c r="AJ90" i="55"/>
  <c r="AF90" i="55"/>
  <c r="AB90" i="55"/>
  <c r="BC90" i="55"/>
  <c r="AM90" i="55"/>
  <c r="X90" i="55"/>
  <c r="T90" i="55"/>
  <c r="P90" i="55"/>
  <c r="AY90" i="55"/>
  <c r="AI90" i="55"/>
  <c r="W90" i="55"/>
  <c r="S90" i="55"/>
  <c r="AE90" i="55"/>
  <c r="R90" i="55"/>
  <c r="AQ90" i="55"/>
  <c r="AA90" i="55"/>
  <c r="Q90" i="55"/>
  <c r="U90" i="55"/>
  <c r="AU90" i="55"/>
  <c r="V90" i="55"/>
  <c r="BB87" i="55"/>
  <c r="AX87" i="55"/>
  <c r="AT87" i="55"/>
  <c r="AP87" i="55"/>
  <c r="AL87" i="55"/>
  <c r="AH87" i="55"/>
  <c r="AD87" i="55"/>
  <c r="Z87" i="55"/>
  <c r="V87" i="55"/>
  <c r="R87" i="55"/>
  <c r="N87" i="55"/>
  <c r="BA87" i="55"/>
  <c r="AW87" i="55"/>
  <c r="AS87" i="55"/>
  <c r="AO87" i="55"/>
  <c r="AK87" i="55"/>
  <c r="AG87" i="55"/>
  <c r="AC87" i="55"/>
  <c r="Y87" i="55"/>
  <c r="U87" i="55"/>
  <c r="Q87" i="55"/>
  <c r="M87" i="55"/>
  <c r="AY87" i="55"/>
  <c r="AQ87" i="55"/>
  <c r="AI87" i="55"/>
  <c r="AA87" i="55"/>
  <c r="S87" i="55"/>
  <c r="AR87" i="55"/>
  <c r="T87" i="55"/>
  <c r="AV87" i="55"/>
  <c r="AN87" i="55"/>
  <c r="AF87" i="55"/>
  <c r="X87" i="55"/>
  <c r="P87" i="55"/>
  <c r="AZ87" i="55"/>
  <c r="AB87" i="55"/>
  <c r="BC87" i="55"/>
  <c r="AU87" i="55"/>
  <c r="AM87" i="55"/>
  <c r="AE87" i="55"/>
  <c r="W87" i="55"/>
  <c r="O87" i="55"/>
  <c r="AJ87" i="55"/>
  <c r="AZ121" i="55"/>
  <c r="AV121" i="55"/>
  <c r="BC121" i="55"/>
  <c r="AY121" i="55"/>
  <c r="AU121" i="55"/>
  <c r="BB121" i="55"/>
  <c r="AX121" i="55"/>
  <c r="BA121" i="55"/>
  <c r="AW121" i="55"/>
  <c r="AZ105" i="55"/>
  <c r="AV105" i="55"/>
  <c r="AR105" i="55"/>
  <c r="BC105" i="55"/>
  <c r="AY105" i="55"/>
  <c r="AU105" i="55"/>
  <c r="AQ105" i="55"/>
  <c r="BA105" i="55"/>
  <c r="AS105" i="55"/>
  <c r="AM105" i="55"/>
  <c r="AI105" i="55"/>
  <c r="AE105" i="55"/>
  <c r="AX105" i="55"/>
  <c r="AP105" i="55"/>
  <c r="AL105" i="55"/>
  <c r="AH105" i="55"/>
  <c r="AW105" i="55"/>
  <c r="AO105" i="55"/>
  <c r="AK105" i="55"/>
  <c r="AG105" i="55"/>
  <c r="AN105" i="55"/>
  <c r="AJ105" i="55"/>
  <c r="BB105" i="55"/>
  <c r="AF105" i="55"/>
  <c r="AT105" i="55"/>
  <c r="BA89" i="55"/>
  <c r="AW89" i="55"/>
  <c r="AS89" i="55"/>
  <c r="AO89" i="55"/>
  <c r="AK89" i="55"/>
  <c r="AG89" i="55"/>
  <c r="AC89" i="55"/>
  <c r="Y89" i="55"/>
  <c r="U89" i="55"/>
  <c r="Q89" i="55"/>
  <c r="AZ89" i="55"/>
  <c r="AV89" i="55"/>
  <c r="AR89" i="55"/>
  <c r="AN89" i="55"/>
  <c r="AJ89" i="55"/>
  <c r="AF89" i="55"/>
  <c r="AB89" i="55"/>
  <c r="X89" i="55"/>
  <c r="T89" i="55"/>
  <c r="P89" i="55"/>
  <c r="BB89" i="55"/>
  <c r="AT89" i="55"/>
  <c r="AL89" i="55"/>
  <c r="AD89" i="55"/>
  <c r="V89" i="55"/>
  <c r="AU89" i="55"/>
  <c r="AY89" i="55"/>
  <c r="AQ89" i="55"/>
  <c r="AI89" i="55"/>
  <c r="AA89" i="55"/>
  <c r="S89" i="55"/>
  <c r="AM89" i="55"/>
  <c r="W89" i="55"/>
  <c r="AX89" i="55"/>
  <c r="AP89" i="55"/>
  <c r="AH89" i="55"/>
  <c r="Z89" i="55"/>
  <c r="R89" i="55"/>
  <c r="BC89" i="55"/>
  <c r="AE89" i="55"/>
  <c r="O89" i="55"/>
  <c r="AZ103" i="55"/>
  <c r="AV103" i="55"/>
  <c r="AR103" i="55"/>
  <c r="AN103" i="55"/>
  <c r="AJ103" i="55"/>
  <c r="AF103" i="55"/>
  <c r="BC103" i="55"/>
  <c r="AY103" i="55"/>
  <c r="AU103" i="55"/>
  <c r="AQ103" i="55"/>
  <c r="AM103" i="55"/>
  <c r="AI103" i="55"/>
  <c r="AE103" i="55"/>
  <c r="BB103" i="55"/>
  <c r="AX103" i="55"/>
  <c r="AT103" i="55"/>
  <c r="AP103" i="55"/>
  <c r="AL103" i="55"/>
  <c r="AH103" i="55"/>
  <c r="AD103" i="55"/>
  <c r="BA103" i="55"/>
  <c r="AK103" i="55"/>
  <c r="AW103" i="55"/>
  <c r="AG103" i="55"/>
  <c r="AS103" i="55"/>
  <c r="AC103" i="55"/>
  <c r="AO103" i="55"/>
  <c r="BC100" i="55"/>
  <c r="AY100" i="55"/>
  <c r="AU100" i="55"/>
  <c r="AQ100" i="55"/>
  <c r="AM100" i="55"/>
  <c r="AI100" i="55"/>
  <c r="AE100" i="55"/>
  <c r="AA100" i="55"/>
  <c r="BB100" i="55"/>
  <c r="AX100" i="55"/>
  <c r="AT100" i="55"/>
  <c r="AP100" i="55"/>
  <c r="AL100" i="55"/>
  <c r="AH100" i="55"/>
  <c r="AD100" i="55"/>
  <c r="Z100" i="55"/>
  <c r="BA100" i="55"/>
  <c r="AW100" i="55"/>
  <c r="AS100" i="55"/>
  <c r="AO100" i="55"/>
  <c r="AK100" i="55"/>
  <c r="AG100" i="55"/>
  <c r="AC100" i="55"/>
  <c r="AZ100" i="55"/>
  <c r="AJ100" i="55"/>
  <c r="AV100" i="55"/>
  <c r="AF100" i="55"/>
  <c r="AR100" i="55"/>
  <c r="AB100" i="55"/>
  <c r="AN100" i="55"/>
  <c r="BB91" i="55"/>
  <c r="AX91" i="55"/>
  <c r="AT91" i="55"/>
  <c r="AP91" i="55"/>
  <c r="AL91" i="55"/>
  <c r="AH91" i="55"/>
  <c r="AD91" i="55"/>
  <c r="Z91" i="55"/>
  <c r="V91" i="55"/>
  <c r="R91" i="55"/>
  <c r="BA91" i="55"/>
  <c r="AW91" i="55"/>
  <c r="AS91" i="55"/>
  <c r="AO91" i="55"/>
  <c r="AK91" i="55"/>
  <c r="AG91" i="55"/>
  <c r="AC91" i="55"/>
  <c r="Y91" i="55"/>
  <c r="U91" i="55"/>
  <c r="Q91" i="55"/>
  <c r="AZ91" i="55"/>
  <c r="AV91" i="55"/>
  <c r="AR91" i="55"/>
  <c r="AN91" i="55"/>
  <c r="AJ91" i="55"/>
  <c r="AF91" i="55"/>
  <c r="AB91" i="55"/>
  <c r="X91" i="55"/>
  <c r="T91" i="55"/>
  <c r="AQ91" i="55"/>
  <c r="AA91" i="55"/>
  <c r="BC91" i="55"/>
  <c r="AM91" i="55"/>
  <c r="W91" i="55"/>
  <c r="AY91" i="55"/>
  <c r="AI91" i="55"/>
  <c r="S91" i="55"/>
  <c r="AE91" i="55"/>
  <c r="AU91" i="55"/>
  <c r="AZ116" i="55"/>
  <c r="AV116" i="55"/>
  <c r="AR116" i="55"/>
  <c r="BC116" i="55"/>
  <c r="AY116" i="55"/>
  <c r="AU116" i="55"/>
  <c r="AQ116" i="55"/>
  <c r="BB116" i="55"/>
  <c r="AX116" i="55"/>
  <c r="AT116" i="55"/>
  <c r="AP116" i="55"/>
  <c r="BA116" i="55"/>
  <c r="AW116" i="55"/>
  <c r="AS116" i="55"/>
  <c r="BB112" i="55"/>
  <c r="AX112" i="55"/>
  <c r="AT112" i="55"/>
  <c r="AP112" i="55"/>
  <c r="AL112" i="55"/>
  <c r="BA112" i="55"/>
  <c r="AW112" i="55"/>
  <c r="AS112" i="55"/>
  <c r="AO112" i="55"/>
  <c r="AY112" i="55"/>
  <c r="AQ112" i="55"/>
  <c r="AV112" i="55"/>
  <c r="AN112" i="55"/>
  <c r="BC112" i="55"/>
  <c r="AU112" i="55"/>
  <c r="AM112" i="55"/>
  <c r="AZ112" i="55"/>
  <c r="AR112" i="55"/>
  <c r="BA110" i="55"/>
  <c r="AW110" i="55"/>
  <c r="AS110" i="55"/>
  <c r="AO110" i="55"/>
  <c r="AK110" i="55"/>
  <c r="AZ110" i="55"/>
  <c r="AV110" i="55"/>
  <c r="AR110" i="55"/>
  <c r="AN110" i="55"/>
  <c r="AJ110" i="55"/>
  <c r="BB110" i="55"/>
  <c r="AT110" i="55"/>
  <c r="AL110" i="55"/>
  <c r="AY110" i="55"/>
  <c r="AQ110" i="55"/>
  <c r="AX110" i="55"/>
  <c r="AP110" i="55"/>
  <c r="AM110" i="55"/>
  <c r="BC110" i="55"/>
  <c r="AU110" i="55"/>
  <c r="AZ94" i="55"/>
  <c r="AV94" i="55"/>
  <c r="AR94" i="55"/>
  <c r="AN94" i="55"/>
  <c r="AJ94" i="55"/>
  <c r="AF94" i="55"/>
  <c r="AB94" i="55"/>
  <c r="X94" i="55"/>
  <c r="T94" i="55"/>
  <c r="BC94" i="55"/>
  <c r="AY94" i="55"/>
  <c r="AU94" i="55"/>
  <c r="AQ94" i="55"/>
  <c r="AM94" i="55"/>
  <c r="AI94" i="55"/>
  <c r="AE94" i="55"/>
  <c r="AA94" i="55"/>
  <c r="W94" i="55"/>
  <c r="BB94" i="55"/>
  <c r="AX94" i="55"/>
  <c r="AT94" i="55"/>
  <c r="AP94" i="55"/>
  <c r="AL94" i="55"/>
  <c r="AH94" i="55"/>
  <c r="AD94" i="55"/>
  <c r="Z94" i="55"/>
  <c r="V94" i="55"/>
  <c r="AW94" i="55"/>
  <c r="AG94" i="55"/>
  <c r="AS94" i="55"/>
  <c r="AC94" i="55"/>
  <c r="AO94" i="55"/>
  <c r="Y94" i="55"/>
  <c r="BA94" i="55"/>
  <c r="AK94" i="55"/>
  <c r="U94" i="55"/>
  <c r="BB99" i="55"/>
  <c r="AX99" i="55"/>
  <c r="AT99" i="55"/>
  <c r="AP99" i="55"/>
  <c r="AL99" i="55"/>
  <c r="AH99" i="55"/>
  <c r="AD99" i="55"/>
  <c r="Z99" i="55"/>
  <c r="BA99" i="55"/>
  <c r="AW99" i="55"/>
  <c r="AS99" i="55"/>
  <c r="AO99" i="55"/>
  <c r="AK99" i="55"/>
  <c r="AG99" i="55"/>
  <c r="AC99" i="55"/>
  <c r="Y99" i="55"/>
  <c r="AZ99" i="55"/>
  <c r="AV99" i="55"/>
  <c r="AR99" i="55"/>
  <c r="AN99" i="55"/>
  <c r="AJ99" i="55"/>
  <c r="AF99" i="55"/>
  <c r="AB99" i="55"/>
  <c r="BC99" i="55"/>
  <c r="AM99" i="55"/>
  <c r="AY99" i="55"/>
  <c r="AI99" i="55"/>
  <c r="AU99" i="55"/>
  <c r="AE99" i="55"/>
  <c r="AQ99" i="55"/>
  <c r="AA99" i="55"/>
  <c r="BB125" i="55"/>
  <c r="BA125" i="55"/>
  <c r="AZ125" i="55"/>
  <c r="AY125" i="55"/>
  <c r="BC125" i="55"/>
  <c r="BB109" i="55"/>
  <c r="AX109" i="55"/>
  <c r="AT109" i="55"/>
  <c r="AP109" i="55"/>
  <c r="AL109" i="55"/>
  <c r="BA109" i="55"/>
  <c r="AW109" i="55"/>
  <c r="AS109" i="55"/>
  <c r="AO109" i="55"/>
  <c r="AK109" i="55"/>
  <c r="AY109" i="55"/>
  <c r="AQ109" i="55"/>
  <c r="AI109" i="55"/>
  <c r="AV109" i="55"/>
  <c r="AN109" i="55"/>
  <c r="BC109" i="55"/>
  <c r="AU109" i="55"/>
  <c r="AM109" i="55"/>
  <c r="AJ109" i="55"/>
  <c r="AZ109" i="55"/>
  <c r="AR109" i="55"/>
  <c r="BA93" i="55"/>
  <c r="AW93" i="55"/>
  <c r="AS93" i="55"/>
  <c r="AO93" i="55"/>
  <c r="AK93" i="55"/>
  <c r="AG93" i="55"/>
  <c r="AC93" i="55"/>
  <c r="Y93" i="55"/>
  <c r="U93" i="55"/>
  <c r="AZ93" i="55"/>
  <c r="AV93" i="55"/>
  <c r="AR93" i="55"/>
  <c r="AN93" i="55"/>
  <c r="AJ93" i="55"/>
  <c r="AF93" i="55"/>
  <c r="AB93" i="55"/>
  <c r="X93" i="55"/>
  <c r="T93" i="55"/>
  <c r="BC93" i="55"/>
  <c r="AY93" i="55"/>
  <c r="AU93" i="55"/>
  <c r="AQ93" i="55"/>
  <c r="AM93" i="55"/>
  <c r="AI93" i="55"/>
  <c r="AE93" i="55"/>
  <c r="AA93" i="55"/>
  <c r="W93" i="55"/>
  <c r="S93" i="55"/>
  <c r="AP93" i="55"/>
  <c r="Z93" i="55"/>
  <c r="BB93" i="55"/>
  <c r="AL93" i="55"/>
  <c r="V93" i="55"/>
  <c r="AX93" i="55"/>
  <c r="AH93" i="55"/>
  <c r="AT93" i="55"/>
  <c r="AD93" i="55"/>
  <c r="BA104" i="55"/>
  <c r="AW104" i="55"/>
  <c r="AS104" i="55"/>
  <c r="AO104" i="55"/>
  <c r="AK104" i="55"/>
  <c r="AG104" i="55"/>
  <c r="AZ104" i="55"/>
  <c r="AV104" i="55"/>
  <c r="AR104" i="55"/>
  <c r="AN104" i="55"/>
  <c r="AJ104" i="55"/>
  <c r="AF104" i="55"/>
  <c r="BC104" i="55"/>
  <c r="AY104" i="55"/>
  <c r="AU104" i="55"/>
  <c r="AQ104" i="55"/>
  <c r="AM104" i="55"/>
  <c r="AI104" i="55"/>
  <c r="AE104" i="55"/>
  <c r="BB104" i="55"/>
  <c r="AL104" i="55"/>
  <c r="AX104" i="55"/>
  <c r="AH104" i="55"/>
  <c r="AT104" i="55"/>
  <c r="AD104" i="55"/>
  <c r="AP104" i="55"/>
  <c r="BA84" i="55"/>
  <c r="AW84" i="55"/>
  <c r="AS84" i="55"/>
  <c r="AO84" i="55"/>
  <c r="AK84" i="55"/>
  <c r="AG84" i="55"/>
  <c r="AC84" i="55"/>
  <c r="Y84" i="55"/>
  <c r="U84" i="55"/>
  <c r="Q84" i="55"/>
  <c r="M84" i="55"/>
  <c r="AZ84" i="55"/>
  <c r="AV84" i="55"/>
  <c r="AR84" i="55"/>
  <c r="AN84" i="55"/>
  <c r="AJ84" i="55"/>
  <c r="AF84" i="55"/>
  <c r="AB84" i="55"/>
  <c r="X84" i="55"/>
  <c r="T84" i="55"/>
  <c r="P84" i="55"/>
  <c r="L84" i="55"/>
  <c r="AY84" i="55"/>
  <c r="AQ84" i="55"/>
  <c r="AI84" i="55"/>
  <c r="AA84" i="55"/>
  <c r="S84" i="55"/>
  <c r="K84" i="55"/>
  <c r="AL84" i="55"/>
  <c r="N84" i="55"/>
  <c r="AX84" i="55"/>
  <c r="AP84" i="55"/>
  <c r="AH84" i="55"/>
  <c r="Z84" i="55"/>
  <c r="R84" i="55"/>
  <c r="J84" i="55"/>
  <c r="AT84" i="55"/>
  <c r="AD84" i="55"/>
  <c r="AU84" i="55"/>
  <c r="AM84" i="55"/>
  <c r="AE84" i="55"/>
  <c r="W84" i="55"/>
  <c r="O84" i="55"/>
  <c r="BB84" i="55"/>
  <c r="V84" i="55"/>
  <c r="BB93" i="54"/>
  <c r="AX93" i="54"/>
  <c r="AT93" i="54"/>
  <c r="AP93" i="54"/>
  <c r="AL93" i="54"/>
  <c r="AH93" i="54"/>
  <c r="AD93" i="54"/>
  <c r="Z93" i="54"/>
  <c r="V93" i="54"/>
  <c r="BA93" i="54"/>
  <c r="AW93" i="54"/>
  <c r="AS93" i="54"/>
  <c r="AO93" i="54"/>
  <c r="AK93" i="54"/>
  <c r="AG93" i="54"/>
  <c r="AC93" i="54"/>
  <c r="Y93" i="54"/>
  <c r="U93" i="54"/>
  <c r="AZ93" i="54"/>
  <c r="AV93" i="54"/>
  <c r="AR93" i="54"/>
  <c r="AN93" i="54"/>
  <c r="AJ93" i="54"/>
  <c r="AF93" i="54"/>
  <c r="AB93" i="54"/>
  <c r="X93" i="54"/>
  <c r="T93" i="54"/>
  <c r="AY93" i="54"/>
  <c r="AI93" i="54"/>
  <c r="S93" i="54"/>
  <c r="AU93" i="54"/>
  <c r="AE93" i="54"/>
  <c r="AQ93" i="54"/>
  <c r="AA93" i="54"/>
  <c r="AM93" i="54"/>
  <c r="BC93" i="54"/>
  <c r="W93" i="54"/>
  <c r="BC112" i="54"/>
  <c r="AY112" i="54"/>
  <c r="AU112" i="54"/>
  <c r="AQ112" i="54"/>
  <c r="AM112" i="54"/>
  <c r="BB112" i="54"/>
  <c r="AX112" i="54"/>
  <c r="AT112" i="54"/>
  <c r="AP112" i="54"/>
  <c r="AL112" i="54"/>
  <c r="BA112" i="54"/>
  <c r="AW112" i="54"/>
  <c r="AS112" i="54"/>
  <c r="AO112" i="54"/>
  <c r="AR112" i="54"/>
  <c r="AN112" i="54"/>
  <c r="AZ112" i="54"/>
  <c r="AV112" i="54"/>
  <c r="BB101" i="54"/>
  <c r="AX101" i="54"/>
  <c r="AT101" i="54"/>
  <c r="AP101" i="54"/>
  <c r="AL101" i="54"/>
  <c r="AH101" i="54"/>
  <c r="AD101" i="54"/>
  <c r="BA101" i="54"/>
  <c r="AW101" i="54"/>
  <c r="AS101" i="54"/>
  <c r="AO101" i="54"/>
  <c r="AK101" i="54"/>
  <c r="AG101" i="54"/>
  <c r="AC101" i="54"/>
  <c r="AZ101" i="54"/>
  <c r="AV101" i="54"/>
  <c r="AR101" i="54"/>
  <c r="AN101" i="54"/>
  <c r="AJ101" i="54"/>
  <c r="AF101" i="54"/>
  <c r="AB101" i="54"/>
  <c r="AU101" i="54"/>
  <c r="AE101" i="54"/>
  <c r="AQ101" i="54"/>
  <c r="AA101" i="54"/>
  <c r="BC101" i="54"/>
  <c r="AM101" i="54"/>
  <c r="AY101" i="54"/>
  <c r="AI101" i="54"/>
  <c r="BA116" i="54"/>
  <c r="AW116" i="54"/>
  <c r="AS116" i="54"/>
  <c r="AZ116" i="54"/>
  <c r="AV116" i="54"/>
  <c r="AR116" i="54"/>
  <c r="BC116" i="54"/>
  <c r="AY116" i="54"/>
  <c r="AU116" i="54"/>
  <c r="AQ116" i="54"/>
  <c r="AT116" i="54"/>
  <c r="AP116" i="54"/>
  <c r="BB116" i="54"/>
  <c r="AX116" i="54"/>
  <c r="AZ100" i="54"/>
  <c r="AV100" i="54"/>
  <c r="AR100" i="54"/>
  <c r="AN100" i="54"/>
  <c r="AJ100" i="54"/>
  <c r="AF100" i="54"/>
  <c r="AB100" i="54"/>
  <c r="BC100" i="54"/>
  <c r="AY100" i="54"/>
  <c r="AU100" i="54"/>
  <c r="AQ100" i="54"/>
  <c r="AM100" i="54"/>
  <c r="AI100" i="54"/>
  <c r="AE100" i="54"/>
  <c r="AA100" i="54"/>
  <c r="BB100" i="54"/>
  <c r="AX100" i="54"/>
  <c r="AT100" i="54"/>
  <c r="AP100" i="54"/>
  <c r="AL100" i="54"/>
  <c r="AH100" i="54"/>
  <c r="AD100" i="54"/>
  <c r="Z100" i="54"/>
  <c r="AW100" i="54"/>
  <c r="AG100" i="54"/>
  <c r="AS100" i="54"/>
  <c r="AC100" i="54"/>
  <c r="AO100" i="54"/>
  <c r="AK100" i="54"/>
  <c r="BA100" i="54"/>
  <c r="BC129" i="54"/>
  <c r="AZ97" i="54"/>
  <c r="AV97" i="54"/>
  <c r="AR97" i="54"/>
  <c r="AN97" i="54"/>
  <c r="AJ97" i="54"/>
  <c r="AF97" i="54"/>
  <c r="AB97" i="54"/>
  <c r="X97" i="54"/>
  <c r="BC97" i="54"/>
  <c r="AY97" i="54"/>
  <c r="AU97" i="54"/>
  <c r="AQ97" i="54"/>
  <c r="AM97" i="54"/>
  <c r="AI97" i="54"/>
  <c r="AE97" i="54"/>
  <c r="AA97" i="54"/>
  <c r="W97" i="54"/>
  <c r="BB97" i="54"/>
  <c r="AX97" i="54"/>
  <c r="AT97" i="54"/>
  <c r="AP97" i="54"/>
  <c r="AL97" i="54"/>
  <c r="AH97" i="54"/>
  <c r="AD97" i="54"/>
  <c r="Z97" i="54"/>
  <c r="BA97" i="54"/>
  <c r="AK97" i="54"/>
  <c r="AW97" i="54"/>
  <c r="AG97" i="54"/>
  <c r="AS97" i="54"/>
  <c r="AC97" i="54"/>
  <c r="AO97" i="54"/>
  <c r="Y97" i="54"/>
  <c r="BC109" i="54"/>
  <c r="AY109" i="54"/>
  <c r="AU109" i="54"/>
  <c r="AQ109" i="54"/>
  <c r="AM109" i="54"/>
  <c r="AI109" i="54"/>
  <c r="BB109" i="54"/>
  <c r="AX109" i="54"/>
  <c r="AT109" i="54"/>
  <c r="AP109" i="54"/>
  <c r="AL109" i="54"/>
  <c r="BA109" i="54"/>
  <c r="AW109" i="54"/>
  <c r="AS109" i="54"/>
  <c r="AO109" i="54"/>
  <c r="AK109" i="54"/>
  <c r="AV109" i="54"/>
  <c r="AR109" i="54"/>
  <c r="AN109" i="54"/>
  <c r="AJ109" i="54"/>
  <c r="AZ109" i="54"/>
  <c r="AY82" i="54"/>
  <c r="AU82" i="54"/>
  <c r="AQ82" i="54"/>
  <c r="AM82" i="54"/>
  <c r="AI82" i="54"/>
  <c r="AE82" i="54"/>
  <c r="AA82" i="54"/>
  <c r="W82" i="54"/>
  <c r="S82" i="54"/>
  <c r="O82" i="54"/>
  <c r="K82" i="54"/>
  <c r="AX82" i="54"/>
  <c r="AT82" i="54"/>
  <c r="AP82" i="54"/>
  <c r="AL82" i="54"/>
  <c r="AH82" i="54"/>
  <c r="AD82" i="54"/>
  <c r="Z82" i="54"/>
  <c r="V82" i="54"/>
  <c r="R82" i="54"/>
  <c r="N82" i="54"/>
  <c r="J82" i="54"/>
  <c r="AZ82" i="54"/>
  <c r="AR82" i="54"/>
  <c r="AJ82" i="54"/>
  <c r="AB82" i="54"/>
  <c r="T82" i="54"/>
  <c r="L82" i="54"/>
  <c r="AV82" i="54"/>
  <c r="AF82" i="54"/>
  <c r="P82" i="54"/>
  <c r="AS82" i="54"/>
  <c r="AC82" i="54"/>
  <c r="M82" i="54"/>
  <c r="AW82" i="54"/>
  <c r="AO82" i="54"/>
  <c r="AG82" i="54"/>
  <c r="Y82" i="54"/>
  <c r="Q82" i="54"/>
  <c r="I82" i="54"/>
  <c r="AN82" i="54"/>
  <c r="X82" i="54"/>
  <c r="H82" i="54"/>
  <c r="AK82" i="54"/>
  <c r="U82" i="54"/>
  <c r="BC120" i="54"/>
  <c r="AY120" i="54"/>
  <c r="AU120" i="54"/>
  <c r="BB120" i="54"/>
  <c r="AX120" i="54"/>
  <c r="AT120" i="54"/>
  <c r="BA120" i="54"/>
  <c r="AW120" i="54"/>
  <c r="AV120" i="54"/>
  <c r="AZ120" i="54"/>
  <c r="BB104" i="54"/>
  <c r="AX104" i="54"/>
  <c r="AT104" i="54"/>
  <c r="AP104" i="54"/>
  <c r="AL104" i="54"/>
  <c r="AH104" i="54"/>
  <c r="AD104" i="54"/>
  <c r="BA104" i="54"/>
  <c r="AW104" i="54"/>
  <c r="AS104" i="54"/>
  <c r="AO104" i="54"/>
  <c r="AK104" i="54"/>
  <c r="AG104" i="54"/>
  <c r="AZ104" i="54"/>
  <c r="AV104" i="54"/>
  <c r="AR104" i="54"/>
  <c r="AN104" i="54"/>
  <c r="AJ104" i="54"/>
  <c r="AF104" i="54"/>
  <c r="AU104" i="54"/>
  <c r="AE104" i="54"/>
  <c r="AQ104" i="54"/>
  <c r="BC104" i="54"/>
  <c r="AM104" i="54"/>
  <c r="AY104" i="54"/>
  <c r="AI104" i="54"/>
  <c r="BB88" i="54"/>
  <c r="AX88" i="54"/>
  <c r="AT88" i="54"/>
  <c r="AP88" i="54"/>
  <c r="AL88" i="54"/>
  <c r="BA88" i="54"/>
  <c r="AW88" i="54"/>
  <c r="AS88" i="54"/>
  <c r="AO88" i="54"/>
  <c r="AK88" i="54"/>
  <c r="AG88" i="54"/>
  <c r="AC88" i="54"/>
  <c r="AZ88" i="54"/>
  <c r="AR88" i="54"/>
  <c r="AJ88" i="54"/>
  <c r="AE88" i="54"/>
  <c r="Z88" i="54"/>
  <c r="V88" i="54"/>
  <c r="R88" i="54"/>
  <c r="N88" i="54"/>
  <c r="AY88" i="54"/>
  <c r="AQ88" i="54"/>
  <c r="AI88" i="54"/>
  <c r="AD88" i="54"/>
  <c r="Y88" i="54"/>
  <c r="U88" i="54"/>
  <c r="Q88" i="54"/>
  <c r="AV88" i="54"/>
  <c r="AN88" i="54"/>
  <c r="AH88" i="54"/>
  <c r="AB88" i="54"/>
  <c r="X88" i="54"/>
  <c r="T88" i="54"/>
  <c r="P88" i="54"/>
  <c r="AU88" i="54"/>
  <c r="W88" i="54"/>
  <c r="O88" i="54"/>
  <c r="BC88" i="54"/>
  <c r="AM88" i="54"/>
  <c r="S88" i="54"/>
  <c r="AF88" i="54"/>
  <c r="AA88" i="54"/>
  <c r="BA87" i="54"/>
  <c r="AW87" i="54"/>
  <c r="AS87" i="54"/>
  <c r="AO87" i="54"/>
  <c r="AK87" i="54"/>
  <c r="AG87" i="54"/>
  <c r="AC87" i="54"/>
  <c r="Y87" i="54"/>
  <c r="U87" i="54"/>
  <c r="Q87" i="54"/>
  <c r="M87" i="54"/>
  <c r="AZ87" i="54"/>
  <c r="AV87" i="54"/>
  <c r="AR87" i="54"/>
  <c r="AN87" i="54"/>
  <c r="AJ87" i="54"/>
  <c r="AF87" i="54"/>
  <c r="AB87" i="54"/>
  <c r="X87" i="54"/>
  <c r="T87" i="54"/>
  <c r="P87" i="54"/>
  <c r="BC87" i="54"/>
  <c r="AY87" i="54"/>
  <c r="AU87" i="54"/>
  <c r="AQ87" i="54"/>
  <c r="AM87" i="54"/>
  <c r="AI87" i="54"/>
  <c r="AE87" i="54"/>
  <c r="AA87" i="54"/>
  <c r="W87" i="54"/>
  <c r="S87" i="54"/>
  <c r="O87" i="54"/>
  <c r="BB87" i="54"/>
  <c r="AL87" i="54"/>
  <c r="V87" i="54"/>
  <c r="AD87" i="54"/>
  <c r="AP87" i="54"/>
  <c r="AX87" i="54"/>
  <c r="AH87" i="54"/>
  <c r="R87" i="54"/>
  <c r="AT87" i="54"/>
  <c r="N87" i="54"/>
  <c r="Z87" i="54"/>
  <c r="BA113" i="54"/>
  <c r="AW113" i="54"/>
  <c r="AS113" i="54"/>
  <c r="AO113" i="54"/>
  <c r="AZ113" i="54"/>
  <c r="AV113" i="54"/>
  <c r="AR113" i="54"/>
  <c r="AN113" i="54"/>
  <c r="BC113" i="54"/>
  <c r="AY113" i="54"/>
  <c r="AU113" i="54"/>
  <c r="AQ113" i="54"/>
  <c r="AM113" i="54"/>
  <c r="AP113" i="54"/>
  <c r="BB113" i="54"/>
  <c r="AX113" i="54"/>
  <c r="AT113" i="54"/>
  <c r="BC125" i="54"/>
  <c r="AY125" i="54"/>
  <c r="BB125" i="54"/>
  <c r="BA125" i="54"/>
  <c r="AZ125" i="54"/>
  <c r="BC128" i="54"/>
  <c r="BB128" i="54"/>
  <c r="BB96" i="54"/>
  <c r="AX96" i="54"/>
  <c r="AT96" i="54"/>
  <c r="AP96" i="54"/>
  <c r="AL96" i="54"/>
  <c r="AH96" i="54"/>
  <c r="AD96" i="54"/>
  <c r="Z96" i="54"/>
  <c r="V96" i="54"/>
  <c r="BA96" i="54"/>
  <c r="AW96" i="54"/>
  <c r="AS96" i="54"/>
  <c r="AO96" i="54"/>
  <c r="AK96" i="54"/>
  <c r="AG96" i="54"/>
  <c r="AC96" i="54"/>
  <c r="Y96" i="54"/>
  <c r="AZ96" i="54"/>
  <c r="AV96" i="54"/>
  <c r="AR96" i="54"/>
  <c r="AN96" i="54"/>
  <c r="AJ96" i="54"/>
  <c r="AF96" i="54"/>
  <c r="AB96" i="54"/>
  <c r="X96" i="54"/>
  <c r="AQ96" i="54"/>
  <c r="AA96" i="54"/>
  <c r="BC96" i="54"/>
  <c r="AM96" i="54"/>
  <c r="W96" i="54"/>
  <c r="AY96" i="54"/>
  <c r="AI96" i="54"/>
  <c r="AU96" i="54"/>
  <c r="AE96" i="54"/>
  <c r="AZ105" i="54"/>
  <c r="AV105" i="54"/>
  <c r="AR105" i="54"/>
  <c r="AN105" i="54"/>
  <c r="AJ105" i="54"/>
  <c r="AF105" i="54"/>
  <c r="BC105" i="54"/>
  <c r="AY105" i="54"/>
  <c r="AU105" i="54"/>
  <c r="AQ105" i="54"/>
  <c r="AM105" i="54"/>
  <c r="AI105" i="54"/>
  <c r="AE105" i="54"/>
  <c r="BB105" i="54"/>
  <c r="AX105" i="54"/>
  <c r="AT105" i="54"/>
  <c r="AP105" i="54"/>
  <c r="AL105" i="54"/>
  <c r="AH105" i="54"/>
  <c r="AW105" i="54"/>
  <c r="AG105" i="54"/>
  <c r="AS105" i="54"/>
  <c r="AO105" i="54"/>
  <c r="BA105" i="54"/>
  <c r="AK105" i="54"/>
  <c r="BA121" i="54"/>
  <c r="BB121" i="54"/>
  <c r="AW121" i="54"/>
  <c r="AZ121" i="54"/>
  <c r="AV121" i="54"/>
  <c r="AY121" i="54"/>
  <c r="AU121" i="54"/>
  <c r="BC121" i="54"/>
  <c r="AX121" i="54"/>
  <c r="AZ89" i="54"/>
  <c r="AV89" i="54"/>
  <c r="AR89" i="54"/>
  <c r="AN89" i="54"/>
  <c r="AJ89" i="54"/>
  <c r="AF89" i="54"/>
  <c r="AB89" i="54"/>
  <c r="X89" i="54"/>
  <c r="T89" i="54"/>
  <c r="P89" i="54"/>
  <c r="BC89" i="54"/>
  <c r="AY89" i="54"/>
  <c r="AU89" i="54"/>
  <c r="AQ89" i="54"/>
  <c r="AM89" i="54"/>
  <c r="AI89" i="54"/>
  <c r="AE89" i="54"/>
  <c r="AA89" i="54"/>
  <c r="W89" i="54"/>
  <c r="S89" i="54"/>
  <c r="O89" i="54"/>
  <c r="AX89" i="54"/>
  <c r="AP89" i="54"/>
  <c r="AH89" i="54"/>
  <c r="Z89" i="54"/>
  <c r="R89" i="54"/>
  <c r="AW89" i="54"/>
  <c r="AO89" i="54"/>
  <c r="AG89" i="54"/>
  <c r="Y89" i="54"/>
  <c r="Q89" i="54"/>
  <c r="BB89" i="54"/>
  <c r="AT89" i="54"/>
  <c r="AL89" i="54"/>
  <c r="AD89" i="54"/>
  <c r="V89" i="54"/>
  <c r="AC89" i="54"/>
  <c r="BA89" i="54"/>
  <c r="U89" i="54"/>
  <c r="AS89" i="54"/>
  <c r="AK89" i="54"/>
  <c r="BC117" i="54"/>
  <c r="AY117" i="54"/>
  <c r="AU117" i="54"/>
  <c r="AQ117" i="54"/>
  <c r="BB117" i="54"/>
  <c r="AX117" i="54"/>
  <c r="AT117" i="54"/>
  <c r="BA117" i="54"/>
  <c r="AW117" i="54"/>
  <c r="AS117" i="54"/>
  <c r="AR117" i="54"/>
  <c r="AZ117" i="54"/>
  <c r="AV117" i="54"/>
  <c r="AV81" i="54"/>
  <c r="AV130" i="54" s="1"/>
  <c r="AR81" i="54"/>
  <c r="AR130" i="54" s="1"/>
  <c r="AN81" i="54"/>
  <c r="AN130" i="54" s="1"/>
  <c r="AJ81" i="54"/>
  <c r="AJ130" i="54" s="1"/>
  <c r="AF81" i="54"/>
  <c r="AB81" i="54"/>
  <c r="X81" i="54"/>
  <c r="X130" i="54" s="1"/>
  <c r="T81" i="54"/>
  <c r="P81" i="54"/>
  <c r="P130" i="54" s="1"/>
  <c r="L81" i="54"/>
  <c r="L130" i="54" s="1"/>
  <c r="H81" i="54"/>
  <c r="H130" i="54" s="1"/>
  <c r="AY81" i="54"/>
  <c r="AY130" i="54" s="1"/>
  <c r="AU81" i="54"/>
  <c r="AQ81" i="54"/>
  <c r="AQ130" i="54" s="1"/>
  <c r="AM81" i="54"/>
  <c r="AM130" i="54" s="1"/>
  <c r="AI81" i="54"/>
  <c r="AE81" i="54"/>
  <c r="AE130" i="54" s="1"/>
  <c r="AA81" i="54"/>
  <c r="AA130" i="54" s="1"/>
  <c r="W81" i="54"/>
  <c r="W130" i="54" s="1"/>
  <c r="S81" i="54"/>
  <c r="S130" i="54" s="1"/>
  <c r="O81" i="54"/>
  <c r="K81" i="54"/>
  <c r="K130" i="54" s="1"/>
  <c r="G81" i="54"/>
  <c r="G130" i="54" s="1"/>
  <c r="AX81" i="54"/>
  <c r="AX130" i="54" s="1"/>
  <c r="AP81" i="54"/>
  <c r="AP130" i="54" s="1"/>
  <c r="AH81" i="54"/>
  <c r="Z81" i="54"/>
  <c r="Z130" i="54" s="1"/>
  <c r="R81" i="54"/>
  <c r="R130" i="54" s="1"/>
  <c r="J81" i="54"/>
  <c r="AL81" i="54"/>
  <c r="V81" i="54"/>
  <c r="V130" i="54" s="1"/>
  <c r="AK81" i="54"/>
  <c r="AK130" i="54" s="1"/>
  <c r="U81" i="54"/>
  <c r="U130" i="54" s="1"/>
  <c r="AW81" i="54"/>
  <c r="AW130" i="54" s="1"/>
  <c r="AO81" i="54"/>
  <c r="AO130" i="54" s="1"/>
  <c r="AG81" i="54"/>
  <c r="AG130" i="54" s="1"/>
  <c r="Y81" i="54"/>
  <c r="Q81" i="54"/>
  <c r="I81" i="54"/>
  <c r="I130" i="54" s="1"/>
  <c r="AT81" i="54"/>
  <c r="AT130" i="54" s="1"/>
  <c r="AD81" i="54"/>
  <c r="AD130" i="54" s="1"/>
  <c r="N81" i="54"/>
  <c r="N130" i="54" s="1"/>
  <c r="AS81" i="54"/>
  <c r="AS130" i="54" s="1"/>
  <c r="AC81" i="54"/>
  <c r="AC130" i="54" s="1"/>
  <c r="M81" i="54"/>
  <c r="AY83" i="54"/>
  <c r="AU83" i="54"/>
  <c r="AQ83" i="54"/>
  <c r="AM83" i="54"/>
  <c r="AI83" i="54"/>
  <c r="AE83" i="54"/>
  <c r="AA83" i="54"/>
  <c r="W83" i="54"/>
  <c r="S83" i="54"/>
  <c r="O83" i="54"/>
  <c r="K83" i="54"/>
  <c r="AX83" i="54"/>
  <c r="AT83" i="54"/>
  <c r="AP83" i="54"/>
  <c r="AL83" i="54"/>
  <c r="AH83" i="54"/>
  <c r="AD83" i="54"/>
  <c r="Z83" i="54"/>
  <c r="V83" i="54"/>
  <c r="R83" i="54"/>
  <c r="N83" i="54"/>
  <c r="J83" i="54"/>
  <c r="BA83" i="54"/>
  <c r="AW83" i="54"/>
  <c r="AS83" i="54"/>
  <c r="AO83" i="54"/>
  <c r="AK83" i="54"/>
  <c r="AG83" i="54"/>
  <c r="AC83" i="54"/>
  <c r="Y83" i="54"/>
  <c r="U83" i="54"/>
  <c r="Q83" i="54"/>
  <c r="M83" i="54"/>
  <c r="AZ83" i="54"/>
  <c r="AJ83" i="54"/>
  <c r="T83" i="54"/>
  <c r="AB83" i="54"/>
  <c r="AN83" i="54"/>
  <c r="I83" i="54"/>
  <c r="AV83" i="54"/>
  <c r="AF83" i="54"/>
  <c r="P83" i="54"/>
  <c r="AR83" i="54"/>
  <c r="L83" i="54"/>
  <c r="X83" i="54"/>
  <c r="BA124" i="54"/>
  <c r="AZ124" i="54"/>
  <c r="BC124" i="54"/>
  <c r="BB124" i="54"/>
  <c r="AY124" i="54"/>
  <c r="AX124" i="54"/>
  <c r="BA108" i="54"/>
  <c r="AW108" i="54"/>
  <c r="AS108" i="54"/>
  <c r="AO108" i="54"/>
  <c r="AK108" i="54"/>
  <c r="AZ108" i="54"/>
  <c r="AV108" i="54"/>
  <c r="AR108" i="54"/>
  <c r="AN108" i="54"/>
  <c r="AJ108" i="54"/>
  <c r="BC108" i="54"/>
  <c r="AY108" i="54"/>
  <c r="AU108" i="54"/>
  <c r="AQ108" i="54"/>
  <c r="AM108" i="54"/>
  <c r="AI108" i="54"/>
  <c r="AP108" i="54"/>
  <c r="BB108" i="54"/>
  <c r="AL108" i="54"/>
  <c r="AX108" i="54"/>
  <c r="AH108" i="54"/>
  <c r="AT108" i="54"/>
  <c r="AZ92" i="54"/>
  <c r="AV92" i="54"/>
  <c r="AR92" i="54"/>
  <c r="AN92" i="54"/>
  <c r="AJ92" i="54"/>
  <c r="AF92" i="54"/>
  <c r="AB92" i="54"/>
  <c r="X92" i="54"/>
  <c r="T92" i="54"/>
  <c r="BC92" i="54"/>
  <c r="AY92" i="54"/>
  <c r="AU92" i="54"/>
  <c r="AQ92" i="54"/>
  <c r="AM92" i="54"/>
  <c r="AI92" i="54"/>
  <c r="AE92" i="54"/>
  <c r="AA92" i="54"/>
  <c r="W92" i="54"/>
  <c r="S92" i="54"/>
  <c r="BB92" i="54"/>
  <c r="AX92" i="54"/>
  <c r="AT92" i="54"/>
  <c r="AP92" i="54"/>
  <c r="AL92" i="54"/>
  <c r="AH92" i="54"/>
  <c r="AD92" i="54"/>
  <c r="Z92" i="54"/>
  <c r="V92" i="54"/>
  <c r="R92" i="54"/>
  <c r="AS92" i="54"/>
  <c r="AC92" i="54"/>
  <c r="AO92" i="54"/>
  <c r="Y92" i="54"/>
  <c r="BA92" i="54"/>
  <c r="AK92" i="54"/>
  <c r="U92" i="54"/>
  <c r="AG92" i="54"/>
  <c r="AW92" i="54"/>
  <c r="BC101" i="53"/>
  <c r="AY101" i="53"/>
  <c r="AU101" i="53"/>
  <c r="AQ101" i="53"/>
  <c r="AM101" i="53"/>
  <c r="AI101" i="53"/>
  <c r="AE101" i="53"/>
  <c r="AA101" i="53"/>
  <c r="BB101" i="53"/>
  <c r="AX101" i="53"/>
  <c r="AT101" i="53"/>
  <c r="AP101" i="53"/>
  <c r="AL101" i="53"/>
  <c r="AH101" i="53"/>
  <c r="AD101" i="53"/>
  <c r="BA101" i="53"/>
  <c r="AW101" i="53"/>
  <c r="AS101" i="53"/>
  <c r="AO101" i="53"/>
  <c r="AK101" i="53"/>
  <c r="AG101" i="53"/>
  <c r="AC101" i="53"/>
  <c r="AR101" i="53"/>
  <c r="AB101" i="53"/>
  <c r="AN101" i="53"/>
  <c r="AZ101" i="53"/>
  <c r="AJ101" i="53"/>
  <c r="AF101" i="53"/>
  <c r="AV101" i="53"/>
  <c r="BB120" i="53"/>
  <c r="AX120" i="53"/>
  <c r="AT120" i="53"/>
  <c r="BA120" i="53"/>
  <c r="AW120" i="53"/>
  <c r="AZ120" i="53"/>
  <c r="AV120" i="53"/>
  <c r="BC120" i="53"/>
  <c r="AY120" i="53"/>
  <c r="AU120" i="53"/>
  <c r="BB128" i="53"/>
  <c r="BC128" i="53"/>
  <c r="BC104" i="53"/>
  <c r="AY104" i="53"/>
  <c r="AU104" i="53"/>
  <c r="AQ104" i="53"/>
  <c r="AM104" i="53"/>
  <c r="AI104" i="53"/>
  <c r="AE104" i="53"/>
  <c r="BB104" i="53"/>
  <c r="AX104" i="53"/>
  <c r="AT104" i="53"/>
  <c r="AP104" i="53"/>
  <c r="AL104" i="53"/>
  <c r="AH104" i="53"/>
  <c r="AD104" i="53"/>
  <c r="BA104" i="53"/>
  <c r="AW104" i="53"/>
  <c r="AS104" i="53"/>
  <c r="AO104" i="53"/>
  <c r="AK104" i="53"/>
  <c r="AG104" i="53"/>
  <c r="AV104" i="53"/>
  <c r="AF104" i="53"/>
  <c r="AR104" i="53"/>
  <c r="AN104" i="53"/>
  <c r="AJ104" i="53"/>
  <c r="AZ104" i="53"/>
  <c r="BB125" i="53"/>
  <c r="BA125" i="53"/>
  <c r="AZ125" i="53"/>
  <c r="AY125" i="53"/>
  <c r="BC125" i="53"/>
  <c r="AZ105" i="53"/>
  <c r="BC105" i="53"/>
  <c r="AY105" i="53"/>
  <c r="AU105" i="53"/>
  <c r="BB105" i="53"/>
  <c r="AX105" i="53"/>
  <c r="BA105" i="53"/>
  <c r="AS105" i="53"/>
  <c r="AO105" i="53"/>
  <c r="AK105" i="53"/>
  <c r="AG105" i="53"/>
  <c r="AW105" i="53"/>
  <c r="AR105" i="53"/>
  <c r="AN105" i="53"/>
  <c r="AJ105" i="53"/>
  <c r="AF105" i="53"/>
  <c r="AV105" i="53"/>
  <c r="AQ105" i="53"/>
  <c r="AM105" i="53"/>
  <c r="AI105" i="53"/>
  <c r="AE105" i="53"/>
  <c r="AL105" i="53"/>
  <c r="AH105" i="53"/>
  <c r="AT105" i="53"/>
  <c r="AP105" i="53"/>
  <c r="BC85" i="53"/>
  <c r="AY85" i="53"/>
  <c r="AU85" i="53"/>
  <c r="AQ85" i="53"/>
  <c r="AM85" i="53"/>
  <c r="AI85" i="53"/>
  <c r="AE85" i="53"/>
  <c r="AA85" i="53"/>
  <c r="W85" i="53"/>
  <c r="S85" i="53"/>
  <c r="O85" i="53"/>
  <c r="K85" i="53"/>
  <c r="BB85" i="53"/>
  <c r="AX85" i="53"/>
  <c r="AT85" i="53"/>
  <c r="AP85" i="53"/>
  <c r="AL85" i="53"/>
  <c r="AH85" i="53"/>
  <c r="AD85" i="53"/>
  <c r="Z85" i="53"/>
  <c r="V85" i="53"/>
  <c r="R85" i="53"/>
  <c r="N85" i="53"/>
  <c r="BA85" i="53"/>
  <c r="AW85" i="53"/>
  <c r="AS85" i="53"/>
  <c r="AO85" i="53"/>
  <c r="AK85" i="53"/>
  <c r="AG85" i="53"/>
  <c r="AC85" i="53"/>
  <c r="Y85" i="53"/>
  <c r="U85" i="53"/>
  <c r="Q85" i="53"/>
  <c r="M85" i="53"/>
  <c r="AN85" i="53"/>
  <c r="X85" i="53"/>
  <c r="AR85" i="53"/>
  <c r="AZ85" i="53"/>
  <c r="AJ85" i="53"/>
  <c r="T85" i="53"/>
  <c r="L85" i="53"/>
  <c r="AV85" i="53"/>
  <c r="AF85" i="53"/>
  <c r="P85" i="53"/>
  <c r="AB85" i="53"/>
  <c r="BA84" i="53"/>
  <c r="AW84" i="53"/>
  <c r="AS84" i="53"/>
  <c r="AO84" i="53"/>
  <c r="AK84" i="53"/>
  <c r="AG84" i="53"/>
  <c r="AC84" i="53"/>
  <c r="Y84" i="53"/>
  <c r="U84" i="53"/>
  <c r="Q84" i="53"/>
  <c r="M84" i="53"/>
  <c r="AZ84" i="53"/>
  <c r="AV84" i="53"/>
  <c r="AR84" i="53"/>
  <c r="AN84" i="53"/>
  <c r="AJ84" i="53"/>
  <c r="AF84" i="53"/>
  <c r="AB84" i="53"/>
  <c r="X84" i="53"/>
  <c r="T84" i="53"/>
  <c r="P84" i="53"/>
  <c r="L84" i="53"/>
  <c r="AY84" i="53"/>
  <c r="AU84" i="53"/>
  <c r="AQ84" i="53"/>
  <c r="AM84" i="53"/>
  <c r="AI84" i="53"/>
  <c r="AE84" i="53"/>
  <c r="AA84" i="53"/>
  <c r="W84" i="53"/>
  <c r="S84" i="53"/>
  <c r="O84" i="53"/>
  <c r="K84" i="53"/>
  <c r="AT84" i="53"/>
  <c r="AD84" i="53"/>
  <c r="N84" i="53"/>
  <c r="AX84" i="53"/>
  <c r="AP84" i="53"/>
  <c r="Z84" i="53"/>
  <c r="J84" i="53"/>
  <c r="AH84" i="53"/>
  <c r="BB84" i="53"/>
  <c r="AL84" i="53"/>
  <c r="V84" i="53"/>
  <c r="R84" i="53"/>
  <c r="BA127" i="53"/>
  <c r="BC127" i="53"/>
  <c r="BB127" i="53"/>
  <c r="BA119" i="53"/>
  <c r="AW119" i="53"/>
  <c r="AS119" i="53"/>
  <c r="AZ119" i="53"/>
  <c r="AV119" i="53"/>
  <c r="BC119" i="53"/>
  <c r="AY119" i="53"/>
  <c r="AU119" i="53"/>
  <c r="BB119" i="53"/>
  <c r="AX119" i="53"/>
  <c r="AT119" i="53"/>
  <c r="BA111" i="53"/>
  <c r="AW111" i="53"/>
  <c r="AS111" i="53"/>
  <c r="AO111" i="53"/>
  <c r="AK111" i="53"/>
  <c r="AZ111" i="53"/>
  <c r="AV111" i="53"/>
  <c r="AR111" i="53"/>
  <c r="AN111" i="53"/>
  <c r="BC111" i="53"/>
  <c r="AY111" i="53"/>
  <c r="AU111" i="53"/>
  <c r="AQ111" i="53"/>
  <c r="AM111" i="53"/>
  <c r="AT111" i="53"/>
  <c r="AP111" i="53"/>
  <c r="BB111" i="53"/>
  <c r="AL111" i="53"/>
  <c r="AX111" i="53"/>
  <c r="BB103" i="53"/>
  <c r="AX103" i="53"/>
  <c r="AT103" i="53"/>
  <c r="AP103" i="53"/>
  <c r="AL103" i="53"/>
  <c r="AH103" i="53"/>
  <c r="AD103" i="53"/>
  <c r="BA103" i="53"/>
  <c r="AW103" i="53"/>
  <c r="AS103" i="53"/>
  <c r="AO103" i="53"/>
  <c r="AK103" i="53"/>
  <c r="AG103" i="53"/>
  <c r="AC103" i="53"/>
  <c r="AZ103" i="53"/>
  <c r="AV103" i="53"/>
  <c r="AR103" i="53"/>
  <c r="AN103" i="53"/>
  <c r="AJ103" i="53"/>
  <c r="AF103" i="53"/>
  <c r="AU103" i="53"/>
  <c r="AE103" i="53"/>
  <c r="AQ103" i="53"/>
  <c r="BC103" i="53"/>
  <c r="AM103" i="53"/>
  <c r="AY103" i="53"/>
  <c r="AI103" i="53"/>
  <c r="BB95" i="53"/>
  <c r="AX95" i="53"/>
  <c r="AT95" i="53"/>
  <c r="AP95" i="53"/>
  <c r="AL95" i="53"/>
  <c r="AH95" i="53"/>
  <c r="AD95" i="53"/>
  <c r="Z95" i="53"/>
  <c r="V95" i="53"/>
  <c r="BA95" i="53"/>
  <c r="AW95" i="53"/>
  <c r="AS95" i="53"/>
  <c r="AO95" i="53"/>
  <c r="AK95" i="53"/>
  <c r="AG95" i="53"/>
  <c r="AC95" i="53"/>
  <c r="Y95" i="53"/>
  <c r="U95" i="53"/>
  <c r="AZ95" i="53"/>
  <c r="AV95" i="53"/>
  <c r="AR95" i="53"/>
  <c r="AN95" i="53"/>
  <c r="AJ95" i="53"/>
  <c r="AF95" i="53"/>
  <c r="AB95" i="53"/>
  <c r="X95" i="53"/>
  <c r="AY95" i="53"/>
  <c r="AI95" i="53"/>
  <c r="AU95" i="53"/>
  <c r="AE95" i="53"/>
  <c r="AQ95" i="53"/>
  <c r="AA95" i="53"/>
  <c r="BC95" i="53"/>
  <c r="W95" i="53"/>
  <c r="AM95" i="53"/>
  <c r="BB87" i="53"/>
  <c r="AX87" i="53"/>
  <c r="AT87" i="53"/>
  <c r="AP87" i="53"/>
  <c r="AL87" i="53"/>
  <c r="AH87" i="53"/>
  <c r="AD87" i="53"/>
  <c r="Z87" i="53"/>
  <c r="V87" i="53"/>
  <c r="R87" i="53"/>
  <c r="N87" i="53"/>
  <c r="BA87" i="53"/>
  <c r="AW87" i="53"/>
  <c r="AS87" i="53"/>
  <c r="AO87" i="53"/>
  <c r="AK87" i="53"/>
  <c r="AG87" i="53"/>
  <c r="AC87" i="53"/>
  <c r="Y87" i="53"/>
  <c r="U87" i="53"/>
  <c r="Q87" i="53"/>
  <c r="M87" i="53"/>
  <c r="AZ87" i="53"/>
  <c r="AV87" i="53"/>
  <c r="AR87" i="53"/>
  <c r="AN87" i="53"/>
  <c r="AJ87" i="53"/>
  <c r="AF87" i="53"/>
  <c r="AB87" i="53"/>
  <c r="X87" i="53"/>
  <c r="T87" i="53"/>
  <c r="P87" i="53"/>
  <c r="AQ87" i="53"/>
  <c r="AA87" i="53"/>
  <c r="AU87" i="53"/>
  <c r="BC87" i="53"/>
  <c r="AM87" i="53"/>
  <c r="W87" i="53"/>
  <c r="AE87" i="53"/>
  <c r="AY87" i="53"/>
  <c r="AI87" i="53"/>
  <c r="S87" i="53"/>
  <c r="O87" i="53"/>
  <c r="AZ116" i="53"/>
  <c r="AV116" i="53"/>
  <c r="AR116" i="53"/>
  <c r="BC116" i="53"/>
  <c r="AY116" i="53"/>
  <c r="AU116" i="53"/>
  <c r="AQ116" i="53"/>
  <c r="BB116" i="53"/>
  <c r="AX116" i="53"/>
  <c r="AT116" i="53"/>
  <c r="AP116" i="53"/>
  <c r="AS116" i="53"/>
  <c r="BA116" i="53"/>
  <c r="AW116" i="53"/>
  <c r="BC129" i="53"/>
  <c r="BB109" i="53"/>
  <c r="AX109" i="53"/>
  <c r="AT109" i="53"/>
  <c r="AP109" i="53"/>
  <c r="AL109" i="53"/>
  <c r="BA109" i="53"/>
  <c r="AW109" i="53"/>
  <c r="AS109" i="53"/>
  <c r="AO109" i="53"/>
  <c r="AK109" i="53"/>
  <c r="AZ109" i="53"/>
  <c r="AV109" i="53"/>
  <c r="AR109" i="53"/>
  <c r="AN109" i="53"/>
  <c r="AJ109" i="53"/>
  <c r="AU109" i="53"/>
  <c r="AQ109" i="53"/>
  <c r="BC109" i="53"/>
  <c r="AM109" i="53"/>
  <c r="AY109" i="53"/>
  <c r="AI109" i="53"/>
  <c r="BA89" i="53"/>
  <c r="AW89" i="53"/>
  <c r="AS89" i="53"/>
  <c r="AO89" i="53"/>
  <c r="AK89" i="53"/>
  <c r="AG89" i="53"/>
  <c r="AC89" i="53"/>
  <c r="AZ89" i="53"/>
  <c r="AV89" i="53"/>
  <c r="AR89" i="53"/>
  <c r="AN89" i="53"/>
  <c r="AJ89" i="53"/>
  <c r="AF89" i="53"/>
  <c r="AB89" i="53"/>
  <c r="X89" i="53"/>
  <c r="T89" i="53"/>
  <c r="P89" i="53"/>
  <c r="BC89" i="53"/>
  <c r="AY89" i="53"/>
  <c r="AU89" i="53"/>
  <c r="AQ89" i="53"/>
  <c r="AM89" i="53"/>
  <c r="AT89" i="53"/>
  <c r="AH89" i="53"/>
  <c r="Z89" i="53"/>
  <c r="U89" i="53"/>
  <c r="O89" i="53"/>
  <c r="AP89" i="53"/>
  <c r="AE89" i="53"/>
  <c r="Y89" i="53"/>
  <c r="S89" i="53"/>
  <c r="BB89" i="53"/>
  <c r="AL89" i="53"/>
  <c r="AD89" i="53"/>
  <c r="W89" i="53"/>
  <c r="R89" i="53"/>
  <c r="AA89" i="53"/>
  <c r="AI89" i="53"/>
  <c r="V89" i="53"/>
  <c r="AX89" i="53"/>
  <c r="Q89" i="53"/>
  <c r="BC96" i="53"/>
  <c r="AY96" i="53"/>
  <c r="AU96" i="53"/>
  <c r="AQ96" i="53"/>
  <c r="AM96" i="53"/>
  <c r="AI96" i="53"/>
  <c r="AE96" i="53"/>
  <c r="AA96" i="53"/>
  <c r="W96" i="53"/>
  <c r="BB96" i="53"/>
  <c r="AX96" i="53"/>
  <c r="AT96" i="53"/>
  <c r="AP96" i="53"/>
  <c r="AL96" i="53"/>
  <c r="AH96" i="53"/>
  <c r="AD96" i="53"/>
  <c r="Z96" i="53"/>
  <c r="V96" i="53"/>
  <c r="BA96" i="53"/>
  <c r="AW96" i="53"/>
  <c r="AS96" i="53"/>
  <c r="AO96" i="53"/>
  <c r="AK96" i="53"/>
  <c r="AG96" i="53"/>
  <c r="AC96" i="53"/>
  <c r="Y96" i="53"/>
  <c r="AR96" i="53"/>
  <c r="AB96" i="53"/>
  <c r="AN96" i="53"/>
  <c r="X96" i="53"/>
  <c r="AZ96" i="53"/>
  <c r="AJ96" i="53"/>
  <c r="AV96" i="53"/>
  <c r="AF96" i="53"/>
  <c r="BA100" i="53"/>
  <c r="AW100" i="53"/>
  <c r="AS100" i="53"/>
  <c r="AO100" i="53"/>
  <c r="AK100" i="53"/>
  <c r="AG100" i="53"/>
  <c r="AC100" i="53"/>
  <c r="AZ100" i="53"/>
  <c r="AV100" i="53"/>
  <c r="AR100" i="53"/>
  <c r="AN100" i="53"/>
  <c r="AJ100" i="53"/>
  <c r="AF100" i="53"/>
  <c r="AB100" i="53"/>
  <c r="BC100" i="53"/>
  <c r="AY100" i="53"/>
  <c r="AU100" i="53"/>
  <c r="AQ100" i="53"/>
  <c r="AM100" i="53"/>
  <c r="AI100" i="53"/>
  <c r="AE100" i="53"/>
  <c r="AA100" i="53"/>
  <c r="AT100" i="53"/>
  <c r="AD100" i="53"/>
  <c r="AP100" i="53"/>
  <c r="Z100" i="53"/>
  <c r="BB100" i="53"/>
  <c r="AL100" i="53"/>
  <c r="AX100" i="53"/>
  <c r="AH100" i="53"/>
  <c r="AZ124" i="53"/>
  <c r="BC124" i="53"/>
  <c r="AY124" i="53"/>
  <c r="BA124" i="53"/>
  <c r="AX124" i="53"/>
  <c r="BB124" i="53"/>
  <c r="AZ113" i="53"/>
  <c r="AV113" i="53"/>
  <c r="AR113" i="53"/>
  <c r="AN113" i="53"/>
  <c r="BC113" i="53"/>
  <c r="AY113" i="53"/>
  <c r="AU113" i="53"/>
  <c r="AQ113" i="53"/>
  <c r="AM113" i="53"/>
  <c r="BB113" i="53"/>
  <c r="AX113" i="53"/>
  <c r="AT113" i="53"/>
  <c r="AP113" i="53"/>
  <c r="AW113" i="53"/>
  <c r="AS113" i="53"/>
  <c r="AO113" i="53"/>
  <c r="BA113" i="53"/>
  <c r="BC93" i="53"/>
  <c r="AY93" i="53"/>
  <c r="AU93" i="53"/>
  <c r="AQ93" i="53"/>
  <c r="AM93" i="53"/>
  <c r="AI93" i="53"/>
  <c r="AE93" i="53"/>
  <c r="AA93" i="53"/>
  <c r="W93" i="53"/>
  <c r="S93" i="53"/>
  <c r="BB93" i="53"/>
  <c r="AX93" i="53"/>
  <c r="AT93" i="53"/>
  <c r="AP93" i="53"/>
  <c r="AL93" i="53"/>
  <c r="AH93" i="53"/>
  <c r="AD93" i="53"/>
  <c r="Z93" i="53"/>
  <c r="V93" i="53"/>
  <c r="BA93" i="53"/>
  <c r="AW93" i="53"/>
  <c r="AS93" i="53"/>
  <c r="AO93" i="53"/>
  <c r="AK93" i="53"/>
  <c r="AG93" i="53"/>
  <c r="AC93" i="53"/>
  <c r="Y93" i="53"/>
  <c r="U93" i="53"/>
  <c r="AV93" i="53"/>
  <c r="AF93" i="53"/>
  <c r="AR93" i="53"/>
  <c r="AB93" i="53"/>
  <c r="AN93" i="53"/>
  <c r="X93" i="53"/>
  <c r="AZ93" i="53"/>
  <c r="AJ93" i="53"/>
  <c r="T93" i="53"/>
  <c r="BB117" i="53"/>
  <c r="AX117" i="53"/>
  <c r="AT117" i="53"/>
  <c r="BA117" i="53"/>
  <c r="AW117" i="53"/>
  <c r="AS117" i="53"/>
  <c r="AZ117" i="53"/>
  <c r="AV117" i="53"/>
  <c r="AR117" i="53"/>
  <c r="AQ117" i="53"/>
  <c r="BC117" i="53"/>
  <c r="AY117" i="53"/>
  <c r="AU117" i="53"/>
  <c r="BC123" i="53"/>
  <c r="AY123" i="53"/>
  <c r="BB123" i="53"/>
  <c r="AX123" i="53"/>
  <c r="AZ123" i="53"/>
  <c r="AW123" i="53"/>
  <c r="BA123" i="53"/>
  <c r="BC115" i="53"/>
  <c r="AY115" i="53"/>
  <c r="AU115" i="53"/>
  <c r="AQ115" i="53"/>
  <c r="BB115" i="53"/>
  <c r="AX115" i="53"/>
  <c r="AT115" i="53"/>
  <c r="AP115" i="53"/>
  <c r="BA115" i="53"/>
  <c r="AW115" i="53"/>
  <c r="AS115" i="53"/>
  <c r="AO115" i="53"/>
  <c r="AR115" i="53"/>
  <c r="AZ115" i="53"/>
  <c r="AV115" i="53"/>
  <c r="BC107" i="53"/>
  <c r="AY107" i="53"/>
  <c r="AU107" i="53"/>
  <c r="AQ107" i="53"/>
  <c r="AM107" i="53"/>
  <c r="AI107" i="53"/>
  <c r="BB107" i="53"/>
  <c r="AX107" i="53"/>
  <c r="AT107" i="53"/>
  <c r="AP107" i="53"/>
  <c r="AL107" i="53"/>
  <c r="AH107" i="53"/>
  <c r="BA107" i="53"/>
  <c r="AW107" i="53"/>
  <c r="AS107" i="53"/>
  <c r="AO107" i="53"/>
  <c r="AK107" i="53"/>
  <c r="AG107" i="53"/>
  <c r="AV107" i="53"/>
  <c r="AR107" i="53"/>
  <c r="AN107" i="53"/>
  <c r="AZ107" i="53"/>
  <c r="AJ107" i="53"/>
  <c r="AZ99" i="53"/>
  <c r="AV99" i="53"/>
  <c r="AR99" i="53"/>
  <c r="AN99" i="53"/>
  <c r="AJ99" i="53"/>
  <c r="AF99" i="53"/>
  <c r="AB99" i="53"/>
  <c r="BC99" i="53"/>
  <c r="AY99" i="53"/>
  <c r="AU99" i="53"/>
  <c r="AQ99" i="53"/>
  <c r="AM99" i="53"/>
  <c r="AI99" i="53"/>
  <c r="AE99" i="53"/>
  <c r="AA99" i="53"/>
  <c r="BB99" i="53"/>
  <c r="AX99" i="53"/>
  <c r="AT99" i="53"/>
  <c r="AP99" i="53"/>
  <c r="AL99" i="53"/>
  <c r="AH99" i="53"/>
  <c r="AD99" i="53"/>
  <c r="Z99" i="53"/>
  <c r="AW99" i="53"/>
  <c r="AG99" i="53"/>
  <c r="AS99" i="53"/>
  <c r="AC99" i="53"/>
  <c r="AO99" i="53"/>
  <c r="Y99" i="53"/>
  <c r="BA99" i="53"/>
  <c r="AK99" i="53"/>
  <c r="AZ91" i="53"/>
  <c r="AV91" i="53"/>
  <c r="AR91" i="53"/>
  <c r="AN91" i="53"/>
  <c r="AJ91" i="53"/>
  <c r="AF91" i="53"/>
  <c r="AB91" i="53"/>
  <c r="X91" i="53"/>
  <c r="T91" i="53"/>
  <c r="BC91" i="53"/>
  <c r="AY91" i="53"/>
  <c r="AU91" i="53"/>
  <c r="AQ91" i="53"/>
  <c r="AM91" i="53"/>
  <c r="AI91" i="53"/>
  <c r="AE91" i="53"/>
  <c r="AA91" i="53"/>
  <c r="W91" i="53"/>
  <c r="S91" i="53"/>
  <c r="BB91" i="53"/>
  <c r="AX91" i="53"/>
  <c r="AT91" i="53"/>
  <c r="AP91" i="53"/>
  <c r="AL91" i="53"/>
  <c r="AH91" i="53"/>
  <c r="AD91" i="53"/>
  <c r="Z91" i="53"/>
  <c r="V91" i="53"/>
  <c r="R91" i="53"/>
  <c r="BA91" i="53"/>
  <c r="AK91" i="53"/>
  <c r="U91" i="53"/>
  <c r="AW91" i="53"/>
  <c r="AG91" i="53"/>
  <c r="Q91" i="53"/>
  <c r="AS91" i="53"/>
  <c r="AC91" i="53"/>
  <c r="Y91" i="53"/>
  <c r="AO91" i="53"/>
  <c r="AZ83" i="53"/>
  <c r="AV83" i="53"/>
  <c r="AR83" i="53"/>
  <c r="AN83" i="53"/>
  <c r="AJ83" i="53"/>
  <c r="AF83" i="53"/>
  <c r="AB83" i="53"/>
  <c r="X83" i="53"/>
  <c r="T83" i="53"/>
  <c r="P83" i="53"/>
  <c r="L83" i="53"/>
  <c r="AY83" i="53"/>
  <c r="AU83" i="53"/>
  <c r="AQ83" i="53"/>
  <c r="AM83" i="53"/>
  <c r="AI83" i="53"/>
  <c r="AE83" i="53"/>
  <c r="AA83" i="53"/>
  <c r="W83" i="53"/>
  <c r="S83" i="53"/>
  <c r="O83" i="53"/>
  <c r="K83" i="53"/>
  <c r="AX83" i="53"/>
  <c r="AT83" i="53"/>
  <c r="AP83" i="53"/>
  <c r="AL83" i="53"/>
  <c r="AH83" i="53"/>
  <c r="AD83" i="53"/>
  <c r="Z83" i="53"/>
  <c r="V83" i="53"/>
  <c r="R83" i="53"/>
  <c r="N83" i="53"/>
  <c r="J83" i="53"/>
  <c r="AO83" i="53"/>
  <c r="Y83" i="53"/>
  <c r="I83" i="53"/>
  <c r="AS83" i="53"/>
  <c r="BA83" i="53"/>
  <c r="AK83" i="53"/>
  <c r="U83" i="53"/>
  <c r="AC83" i="53"/>
  <c r="AW83" i="53"/>
  <c r="AG83" i="53"/>
  <c r="Q83" i="53"/>
  <c r="M83" i="53"/>
  <c r="AZ108" i="53"/>
  <c r="AV108" i="53"/>
  <c r="AR108" i="53"/>
  <c r="AN108" i="53"/>
  <c r="AJ108" i="53"/>
  <c r="BC108" i="53"/>
  <c r="AY108" i="53"/>
  <c r="AU108" i="53"/>
  <c r="AQ108" i="53"/>
  <c r="AM108" i="53"/>
  <c r="AI108" i="53"/>
  <c r="BB108" i="53"/>
  <c r="AX108" i="53"/>
  <c r="AT108" i="53"/>
  <c r="AP108" i="53"/>
  <c r="AL108" i="53"/>
  <c r="AH108" i="53"/>
  <c r="AO108" i="53"/>
  <c r="BA108" i="53"/>
  <c r="AK108" i="53"/>
  <c r="AW108" i="53"/>
  <c r="AS108" i="53"/>
  <c r="BB112" i="53"/>
  <c r="AX112" i="53"/>
  <c r="AT112" i="53"/>
  <c r="AP112" i="53"/>
  <c r="AL112" i="53"/>
  <c r="BA112" i="53"/>
  <c r="AW112" i="53"/>
  <c r="AS112" i="53"/>
  <c r="AO112" i="53"/>
  <c r="AZ112" i="53"/>
  <c r="AV112" i="53"/>
  <c r="AR112" i="53"/>
  <c r="AN112" i="53"/>
  <c r="BC112" i="53"/>
  <c r="AM112" i="53"/>
  <c r="AY112" i="53"/>
  <c r="AU112" i="53"/>
  <c r="AQ112" i="53"/>
  <c r="BA92" i="53"/>
  <c r="AW92" i="53"/>
  <c r="AS92" i="53"/>
  <c r="AO92" i="53"/>
  <c r="AK92" i="53"/>
  <c r="AG92" i="53"/>
  <c r="AC92" i="53"/>
  <c r="Y92" i="53"/>
  <c r="U92" i="53"/>
  <c r="AZ92" i="53"/>
  <c r="AV92" i="53"/>
  <c r="AR92" i="53"/>
  <c r="AN92" i="53"/>
  <c r="AJ92" i="53"/>
  <c r="AF92" i="53"/>
  <c r="AB92" i="53"/>
  <c r="X92" i="53"/>
  <c r="T92" i="53"/>
  <c r="BC92" i="53"/>
  <c r="AY92" i="53"/>
  <c r="AU92" i="53"/>
  <c r="AQ92" i="53"/>
  <c r="AM92" i="53"/>
  <c r="AI92" i="53"/>
  <c r="AE92" i="53"/>
  <c r="AA92" i="53"/>
  <c r="W92" i="53"/>
  <c r="S92" i="53"/>
  <c r="AP92" i="53"/>
  <c r="Z92" i="53"/>
  <c r="BB92" i="53"/>
  <c r="AL92" i="53"/>
  <c r="V92" i="53"/>
  <c r="AX92" i="53"/>
  <c r="AH92" i="53"/>
  <c r="R92" i="53"/>
  <c r="AT92" i="53"/>
  <c r="AD92" i="53"/>
  <c r="AZ121" i="53"/>
  <c r="AV121" i="53"/>
  <c r="BC121" i="53"/>
  <c r="BB121" i="53"/>
  <c r="AW121" i="53"/>
  <c r="BA121" i="53"/>
  <c r="AU121" i="53"/>
  <c r="AY121" i="53"/>
  <c r="AX121" i="53"/>
  <c r="BA97" i="53"/>
  <c r="AW97" i="53"/>
  <c r="AS97" i="53"/>
  <c r="AO97" i="53"/>
  <c r="AK97" i="53"/>
  <c r="AG97" i="53"/>
  <c r="AC97" i="53"/>
  <c r="Y97" i="53"/>
  <c r="AZ97" i="53"/>
  <c r="AV97" i="53"/>
  <c r="AR97" i="53"/>
  <c r="AN97" i="53"/>
  <c r="AJ97" i="53"/>
  <c r="AF97" i="53"/>
  <c r="AB97" i="53"/>
  <c r="X97" i="53"/>
  <c r="BC97" i="53"/>
  <c r="AY97" i="53"/>
  <c r="AU97" i="53"/>
  <c r="AQ97" i="53"/>
  <c r="AM97" i="53"/>
  <c r="AI97" i="53"/>
  <c r="AE97" i="53"/>
  <c r="AA97" i="53"/>
  <c r="W97" i="53"/>
  <c r="AP97" i="53"/>
  <c r="Z97" i="53"/>
  <c r="BB97" i="53"/>
  <c r="AL97" i="53"/>
  <c r="AX97" i="53"/>
  <c r="AH97" i="53"/>
  <c r="AD97" i="53"/>
  <c r="AT97" i="53"/>
  <c r="AZ120" i="52"/>
  <c r="AV120" i="52"/>
  <c r="BC120" i="52"/>
  <c r="AY120" i="52"/>
  <c r="AU120" i="52"/>
  <c r="BB120" i="52"/>
  <c r="AT120" i="52"/>
  <c r="BA120" i="52"/>
  <c r="AX120" i="52"/>
  <c r="AW120" i="52"/>
  <c r="BB96" i="52"/>
  <c r="AX96" i="52"/>
  <c r="AT96" i="52"/>
  <c r="AP96" i="52"/>
  <c r="AL96" i="52"/>
  <c r="AH96" i="52"/>
  <c r="AD96" i="52"/>
  <c r="Z96" i="52"/>
  <c r="V96" i="52"/>
  <c r="BA96" i="52"/>
  <c r="AW96" i="52"/>
  <c r="AS96" i="52"/>
  <c r="AO96" i="52"/>
  <c r="AK96" i="52"/>
  <c r="AG96" i="52"/>
  <c r="AC96" i="52"/>
  <c r="Y96" i="52"/>
  <c r="AZ96" i="52"/>
  <c r="AR96" i="52"/>
  <c r="AJ96" i="52"/>
  <c r="AB96" i="52"/>
  <c r="AY96" i="52"/>
  <c r="AQ96" i="52"/>
  <c r="AI96" i="52"/>
  <c r="AA96" i="52"/>
  <c r="AV96" i="52"/>
  <c r="AN96" i="52"/>
  <c r="AF96" i="52"/>
  <c r="X96" i="52"/>
  <c r="AM96" i="52"/>
  <c r="AE96" i="52"/>
  <c r="BC96" i="52"/>
  <c r="W96" i="52"/>
  <c r="AU96" i="52"/>
  <c r="BC119" i="52"/>
  <c r="AY119" i="52"/>
  <c r="AU119" i="52"/>
  <c r="BB119" i="52"/>
  <c r="AX119" i="52"/>
  <c r="AT119" i="52"/>
  <c r="AW119" i="52"/>
  <c r="AV119" i="52"/>
  <c r="BA119" i="52"/>
  <c r="AS119" i="52"/>
  <c r="AZ119" i="52"/>
  <c r="BC87" i="52"/>
  <c r="AY87" i="52"/>
  <c r="AU87" i="52"/>
  <c r="AQ87" i="52"/>
  <c r="AM87" i="52"/>
  <c r="AI87" i="52"/>
  <c r="AE87" i="52"/>
  <c r="AA87" i="52"/>
  <c r="W87" i="52"/>
  <c r="S87" i="52"/>
  <c r="O87" i="52"/>
  <c r="BB87" i="52"/>
  <c r="AX87" i="52"/>
  <c r="AT87" i="52"/>
  <c r="AP87" i="52"/>
  <c r="AL87" i="52"/>
  <c r="AH87" i="52"/>
  <c r="AD87" i="52"/>
  <c r="Z87" i="52"/>
  <c r="V87" i="52"/>
  <c r="R87" i="52"/>
  <c r="N87" i="52"/>
  <c r="BA87" i="52"/>
  <c r="AW87" i="52"/>
  <c r="AS87" i="52"/>
  <c r="AO87" i="52"/>
  <c r="AK87" i="52"/>
  <c r="AG87" i="52"/>
  <c r="AC87" i="52"/>
  <c r="Y87" i="52"/>
  <c r="U87" i="52"/>
  <c r="Q87" i="52"/>
  <c r="M87" i="52"/>
  <c r="AR87" i="52"/>
  <c r="AB87" i="52"/>
  <c r="AN87" i="52"/>
  <c r="X87" i="52"/>
  <c r="P87" i="52"/>
  <c r="AZ87" i="52"/>
  <c r="AJ87" i="52"/>
  <c r="T87" i="52"/>
  <c r="AF87" i="52"/>
  <c r="AV87" i="52"/>
  <c r="AZ125" i="52"/>
  <c r="BC125" i="52"/>
  <c r="AY125" i="52"/>
  <c r="BB125" i="52"/>
  <c r="BA125" i="52"/>
  <c r="AZ104" i="52"/>
  <c r="AV104" i="52"/>
  <c r="AR104" i="52"/>
  <c r="AN104" i="52"/>
  <c r="AJ104" i="52"/>
  <c r="AF104" i="52"/>
  <c r="BC104" i="52"/>
  <c r="AX104" i="52"/>
  <c r="AS104" i="52"/>
  <c r="AM104" i="52"/>
  <c r="AH104" i="52"/>
  <c r="BB104" i="52"/>
  <c r="AW104" i="52"/>
  <c r="AQ104" i="52"/>
  <c r="AL104" i="52"/>
  <c r="AG104" i="52"/>
  <c r="BA104" i="52"/>
  <c r="AU104" i="52"/>
  <c r="AP104" i="52"/>
  <c r="AK104" i="52"/>
  <c r="AE104" i="52"/>
  <c r="AO104" i="52"/>
  <c r="AI104" i="52"/>
  <c r="AY104" i="52"/>
  <c r="AD104" i="52"/>
  <c r="AT104" i="52"/>
  <c r="AZ117" i="52"/>
  <c r="AV117" i="52"/>
  <c r="AR117" i="52"/>
  <c r="BC117" i="52"/>
  <c r="AY117" i="52"/>
  <c r="AU117" i="52"/>
  <c r="AQ117" i="52"/>
  <c r="BA117" i="52"/>
  <c r="AS117" i="52"/>
  <c r="AX117" i="52"/>
  <c r="AW117" i="52"/>
  <c r="BB117" i="52"/>
  <c r="AT117" i="52"/>
  <c r="AZ109" i="52"/>
  <c r="AV109" i="52"/>
  <c r="AR109" i="52"/>
  <c r="AN109" i="52"/>
  <c r="AJ109" i="52"/>
  <c r="AY109" i="52"/>
  <c r="AT109" i="52"/>
  <c r="AO109" i="52"/>
  <c r="AI109" i="52"/>
  <c r="BC109" i="52"/>
  <c r="AX109" i="52"/>
  <c r="AS109" i="52"/>
  <c r="AM109" i="52"/>
  <c r="BB109" i="52"/>
  <c r="AW109" i="52"/>
  <c r="AQ109" i="52"/>
  <c r="AL109" i="52"/>
  <c r="BA109" i="52"/>
  <c r="AU109" i="52"/>
  <c r="AP109" i="52"/>
  <c r="AK109" i="52"/>
  <c r="AZ101" i="52"/>
  <c r="AV101" i="52"/>
  <c r="AR101" i="52"/>
  <c r="AN101" i="52"/>
  <c r="AJ101" i="52"/>
  <c r="AF101" i="52"/>
  <c r="AB101" i="52"/>
  <c r="BC101" i="52"/>
  <c r="AX101" i="52"/>
  <c r="AS101" i="52"/>
  <c r="AM101" i="52"/>
  <c r="AH101" i="52"/>
  <c r="AC101" i="52"/>
  <c r="BB101" i="52"/>
  <c r="AW101" i="52"/>
  <c r="AQ101" i="52"/>
  <c r="AL101" i="52"/>
  <c r="AG101" i="52"/>
  <c r="AA101" i="52"/>
  <c r="BA101" i="52"/>
  <c r="AU101" i="52"/>
  <c r="AP101" i="52"/>
  <c r="AK101" i="52"/>
  <c r="AE101" i="52"/>
  <c r="AY101" i="52"/>
  <c r="AD101" i="52"/>
  <c r="AT101" i="52"/>
  <c r="AO101" i="52"/>
  <c r="AI101" i="52"/>
  <c r="BA93" i="52"/>
  <c r="AW93" i="52"/>
  <c r="AS93" i="52"/>
  <c r="AO93" i="52"/>
  <c r="AK93" i="52"/>
  <c r="AG93" i="52"/>
  <c r="AC93" i="52"/>
  <c r="Y93" i="52"/>
  <c r="U93" i="52"/>
  <c r="BC93" i="52"/>
  <c r="AX93" i="52"/>
  <c r="AR93" i="52"/>
  <c r="AM93" i="52"/>
  <c r="AH93" i="52"/>
  <c r="AB93" i="52"/>
  <c r="W93" i="52"/>
  <c r="BB93" i="52"/>
  <c r="AV93" i="52"/>
  <c r="AQ93" i="52"/>
  <c r="AL93" i="52"/>
  <c r="AF93" i="52"/>
  <c r="AA93" i="52"/>
  <c r="V93" i="52"/>
  <c r="AZ93" i="52"/>
  <c r="AU93" i="52"/>
  <c r="AP93" i="52"/>
  <c r="AJ93" i="52"/>
  <c r="AE93" i="52"/>
  <c r="Z93" i="52"/>
  <c r="T93" i="52"/>
  <c r="AY93" i="52"/>
  <c r="AD93" i="52"/>
  <c r="AT93" i="52"/>
  <c r="X93" i="52"/>
  <c r="AI93" i="52"/>
  <c r="AN93" i="52"/>
  <c r="S93" i="52"/>
  <c r="AZ85" i="52"/>
  <c r="AV85" i="52"/>
  <c r="AR85" i="52"/>
  <c r="AN85" i="52"/>
  <c r="AJ85" i="52"/>
  <c r="AF85" i="52"/>
  <c r="AB85" i="52"/>
  <c r="X85" i="52"/>
  <c r="T85" i="52"/>
  <c r="P85" i="52"/>
  <c r="L85" i="52"/>
  <c r="BC85" i="52"/>
  <c r="AY85" i="52"/>
  <c r="AU85" i="52"/>
  <c r="AQ85" i="52"/>
  <c r="AM85" i="52"/>
  <c r="AI85" i="52"/>
  <c r="AE85" i="52"/>
  <c r="AA85" i="52"/>
  <c r="W85" i="52"/>
  <c r="S85" i="52"/>
  <c r="O85" i="52"/>
  <c r="K85" i="52"/>
  <c r="BB85" i="52"/>
  <c r="AX85" i="52"/>
  <c r="AT85" i="52"/>
  <c r="AP85" i="52"/>
  <c r="AL85" i="52"/>
  <c r="AH85" i="52"/>
  <c r="AD85" i="52"/>
  <c r="Z85" i="52"/>
  <c r="V85" i="52"/>
  <c r="R85" i="52"/>
  <c r="N85" i="52"/>
  <c r="AO85" i="52"/>
  <c r="Y85" i="52"/>
  <c r="AC85" i="52"/>
  <c r="BA85" i="52"/>
  <c r="AK85" i="52"/>
  <c r="U85" i="52"/>
  <c r="AS85" i="52"/>
  <c r="AW85" i="52"/>
  <c r="AG85" i="52"/>
  <c r="Q85" i="52"/>
  <c r="M85" i="52"/>
  <c r="BB124" i="52"/>
  <c r="AX124" i="52"/>
  <c r="BA124" i="52"/>
  <c r="BC124" i="52"/>
  <c r="AZ124" i="52"/>
  <c r="AY124" i="52"/>
  <c r="BB84" i="52"/>
  <c r="AX84" i="52"/>
  <c r="AT84" i="52"/>
  <c r="AP84" i="52"/>
  <c r="AL84" i="52"/>
  <c r="AH84" i="52"/>
  <c r="AD84" i="52"/>
  <c r="Z84" i="52"/>
  <c r="V84" i="52"/>
  <c r="R84" i="52"/>
  <c r="N84" i="52"/>
  <c r="J84" i="52"/>
  <c r="BA84" i="52"/>
  <c r="AW84" i="52"/>
  <c r="AS84" i="52"/>
  <c r="AO84" i="52"/>
  <c r="AK84" i="52"/>
  <c r="AG84" i="52"/>
  <c r="AC84" i="52"/>
  <c r="Y84" i="52"/>
  <c r="U84" i="52"/>
  <c r="Q84" i="52"/>
  <c r="M84" i="52"/>
  <c r="AZ84" i="52"/>
  <c r="AV84" i="52"/>
  <c r="AR84" i="52"/>
  <c r="AN84" i="52"/>
  <c r="AJ84" i="52"/>
  <c r="AF84" i="52"/>
  <c r="AB84" i="52"/>
  <c r="X84" i="52"/>
  <c r="T84" i="52"/>
  <c r="P84" i="52"/>
  <c r="L84" i="52"/>
  <c r="AQ84" i="52"/>
  <c r="AA84" i="52"/>
  <c r="K84" i="52"/>
  <c r="O84" i="52"/>
  <c r="AM84" i="52"/>
  <c r="W84" i="52"/>
  <c r="AE84" i="52"/>
  <c r="AY84" i="52"/>
  <c r="AI84" i="52"/>
  <c r="S84" i="52"/>
  <c r="AU84" i="52"/>
  <c r="BC110" i="52"/>
  <c r="AY110" i="52"/>
  <c r="AU110" i="52"/>
  <c r="AQ110" i="52"/>
  <c r="AM110" i="52"/>
  <c r="AX110" i="52"/>
  <c r="AS110" i="52"/>
  <c r="AN110" i="52"/>
  <c r="BB110" i="52"/>
  <c r="AW110" i="52"/>
  <c r="AR110" i="52"/>
  <c r="AL110" i="52"/>
  <c r="BA110" i="52"/>
  <c r="AV110" i="52"/>
  <c r="AP110" i="52"/>
  <c r="AK110" i="52"/>
  <c r="AT110" i="52"/>
  <c r="AO110" i="52"/>
  <c r="AJ110" i="52"/>
  <c r="AZ110" i="52"/>
  <c r="BA95" i="52"/>
  <c r="AW95" i="52"/>
  <c r="AS95" i="52"/>
  <c r="AO95" i="52"/>
  <c r="AK95" i="52"/>
  <c r="AG95" i="52"/>
  <c r="AC95" i="52"/>
  <c r="Y95" i="52"/>
  <c r="U95" i="52"/>
  <c r="AZ95" i="52"/>
  <c r="AV95" i="52"/>
  <c r="AR95" i="52"/>
  <c r="AN95" i="52"/>
  <c r="AJ95" i="52"/>
  <c r="AF95" i="52"/>
  <c r="AB95" i="52"/>
  <c r="X95" i="52"/>
  <c r="AX95" i="52"/>
  <c r="AP95" i="52"/>
  <c r="AH95" i="52"/>
  <c r="Z95" i="52"/>
  <c r="BC95" i="52"/>
  <c r="AU95" i="52"/>
  <c r="AM95" i="52"/>
  <c r="AE95" i="52"/>
  <c r="W95" i="52"/>
  <c r="BB95" i="52"/>
  <c r="AT95" i="52"/>
  <c r="AL95" i="52"/>
  <c r="AD95" i="52"/>
  <c r="V95" i="52"/>
  <c r="AY95" i="52"/>
  <c r="AQ95" i="52"/>
  <c r="AA95" i="52"/>
  <c r="AI95" i="52"/>
  <c r="BB108" i="52"/>
  <c r="AX108" i="52"/>
  <c r="AT108" i="52"/>
  <c r="AP108" i="52"/>
  <c r="AL108" i="52"/>
  <c r="AH108" i="52"/>
  <c r="AZ108" i="52"/>
  <c r="AU108" i="52"/>
  <c r="AO108" i="52"/>
  <c r="AJ108" i="52"/>
  <c r="AY108" i="52"/>
  <c r="AS108" i="52"/>
  <c r="AN108" i="52"/>
  <c r="AI108" i="52"/>
  <c r="BC108" i="52"/>
  <c r="AW108" i="52"/>
  <c r="AR108" i="52"/>
  <c r="AM108" i="52"/>
  <c r="AK108" i="52"/>
  <c r="BA108" i="52"/>
  <c r="AV108" i="52"/>
  <c r="AQ108" i="52"/>
  <c r="BC111" i="52"/>
  <c r="AY111" i="52"/>
  <c r="AU111" i="52"/>
  <c r="AQ111" i="52"/>
  <c r="AM111" i="52"/>
  <c r="AZ111" i="52"/>
  <c r="AT111" i="52"/>
  <c r="AO111" i="52"/>
  <c r="AX111" i="52"/>
  <c r="AS111" i="52"/>
  <c r="AN111" i="52"/>
  <c r="BB111" i="52"/>
  <c r="AW111" i="52"/>
  <c r="AR111" i="52"/>
  <c r="AL111" i="52"/>
  <c r="AP111" i="52"/>
  <c r="AK111" i="52"/>
  <c r="BA111" i="52"/>
  <c r="AV111" i="52"/>
  <c r="BC128" i="52"/>
  <c r="BB128" i="52"/>
  <c r="AZ88" i="52"/>
  <c r="AV88" i="52"/>
  <c r="AR88" i="52"/>
  <c r="AN88" i="52"/>
  <c r="AJ88" i="52"/>
  <c r="AF88" i="52"/>
  <c r="AB88" i="52"/>
  <c r="X88" i="52"/>
  <c r="T88" i="52"/>
  <c r="P88" i="52"/>
  <c r="BC88" i="52"/>
  <c r="AY88" i="52"/>
  <c r="AU88" i="52"/>
  <c r="AQ88" i="52"/>
  <c r="AM88" i="52"/>
  <c r="AI88" i="52"/>
  <c r="AE88" i="52"/>
  <c r="AA88" i="52"/>
  <c r="W88" i="52"/>
  <c r="S88" i="52"/>
  <c r="O88" i="52"/>
  <c r="BB88" i="52"/>
  <c r="AX88" i="52"/>
  <c r="AT88" i="52"/>
  <c r="AP88" i="52"/>
  <c r="AL88" i="52"/>
  <c r="AH88" i="52"/>
  <c r="AD88" i="52"/>
  <c r="Z88" i="52"/>
  <c r="V88" i="52"/>
  <c r="R88" i="52"/>
  <c r="N88" i="52"/>
  <c r="AW88" i="52"/>
  <c r="AG88" i="52"/>
  <c r="Q88" i="52"/>
  <c r="U88" i="52"/>
  <c r="AS88" i="52"/>
  <c r="AC88" i="52"/>
  <c r="AK88" i="52"/>
  <c r="AO88" i="52"/>
  <c r="Y88" i="52"/>
  <c r="BA88" i="52"/>
  <c r="AZ112" i="52"/>
  <c r="AV112" i="52"/>
  <c r="AR112" i="52"/>
  <c r="AN112" i="52"/>
  <c r="BB112" i="52"/>
  <c r="AW112" i="52"/>
  <c r="AQ112" i="52"/>
  <c r="AL112" i="52"/>
  <c r="BA112" i="52"/>
  <c r="AU112" i="52"/>
  <c r="AP112" i="52"/>
  <c r="AY112" i="52"/>
  <c r="AT112" i="52"/>
  <c r="AO112" i="52"/>
  <c r="AM112" i="52"/>
  <c r="BC112" i="52"/>
  <c r="AX112" i="52"/>
  <c r="AS112" i="52"/>
  <c r="BC118" i="52"/>
  <c r="AY118" i="52"/>
  <c r="AU118" i="52"/>
  <c r="BB118" i="52"/>
  <c r="AX118" i="52"/>
  <c r="AT118" i="52"/>
  <c r="BA118" i="52"/>
  <c r="AS118" i="52"/>
  <c r="AZ118" i="52"/>
  <c r="AR118" i="52"/>
  <c r="AW118" i="52"/>
  <c r="AV118" i="52"/>
  <c r="BC86" i="52"/>
  <c r="AY86" i="52"/>
  <c r="AU86" i="52"/>
  <c r="AQ86" i="52"/>
  <c r="AM86" i="52"/>
  <c r="AI86" i="52"/>
  <c r="AE86" i="52"/>
  <c r="AA86" i="52"/>
  <c r="W86" i="52"/>
  <c r="S86" i="52"/>
  <c r="O86" i="52"/>
  <c r="BB86" i="52"/>
  <c r="AX86" i="52"/>
  <c r="AT86" i="52"/>
  <c r="AP86" i="52"/>
  <c r="AL86" i="52"/>
  <c r="AH86" i="52"/>
  <c r="AD86" i="52"/>
  <c r="Z86" i="52"/>
  <c r="V86" i="52"/>
  <c r="R86" i="52"/>
  <c r="N86" i="52"/>
  <c r="BA86" i="52"/>
  <c r="AW86" i="52"/>
  <c r="AS86" i="52"/>
  <c r="AO86" i="52"/>
  <c r="AK86" i="52"/>
  <c r="AG86" i="52"/>
  <c r="AC86" i="52"/>
  <c r="Y86" i="52"/>
  <c r="U86" i="52"/>
  <c r="Q86" i="52"/>
  <c r="M86" i="52"/>
  <c r="AN86" i="52"/>
  <c r="X86" i="52"/>
  <c r="AR86" i="52"/>
  <c r="AZ86" i="52"/>
  <c r="AJ86" i="52"/>
  <c r="T86" i="52"/>
  <c r="AV86" i="52"/>
  <c r="AF86" i="52"/>
  <c r="P86" i="52"/>
  <c r="L86" i="52"/>
  <c r="AB86" i="52"/>
  <c r="BC103" i="52"/>
  <c r="AY103" i="52"/>
  <c r="AU103" i="52"/>
  <c r="AQ103" i="52"/>
  <c r="AM103" i="52"/>
  <c r="AI103" i="52"/>
  <c r="AE103" i="52"/>
  <c r="AX103" i="52"/>
  <c r="AS103" i="52"/>
  <c r="AN103" i="52"/>
  <c r="AH103" i="52"/>
  <c r="AC103" i="52"/>
  <c r="BB103" i="52"/>
  <c r="AW103" i="52"/>
  <c r="AR103" i="52"/>
  <c r="AL103" i="52"/>
  <c r="AG103" i="52"/>
  <c r="BA103" i="52"/>
  <c r="AV103" i="52"/>
  <c r="AP103" i="52"/>
  <c r="AK103" i="52"/>
  <c r="AF103" i="52"/>
  <c r="AZ103" i="52"/>
  <c r="AD103" i="52"/>
  <c r="AT103" i="52"/>
  <c r="AO103" i="52"/>
  <c r="AJ103" i="52"/>
  <c r="BB121" i="52"/>
  <c r="AX121" i="52"/>
  <c r="BA121" i="52"/>
  <c r="AW121" i="52"/>
  <c r="AY121" i="52"/>
  <c r="AV121" i="52"/>
  <c r="BC121" i="52"/>
  <c r="AU121" i="52"/>
  <c r="AZ121" i="52"/>
  <c r="BB116" i="52"/>
  <c r="AX116" i="52"/>
  <c r="AT116" i="52"/>
  <c r="AP116" i="52"/>
  <c r="BA116" i="52"/>
  <c r="AW116" i="52"/>
  <c r="AS116" i="52"/>
  <c r="AY116" i="52"/>
  <c r="AQ116" i="52"/>
  <c r="AV116" i="52"/>
  <c r="BC116" i="52"/>
  <c r="AU116" i="52"/>
  <c r="AR116" i="52"/>
  <c r="AZ116" i="52"/>
  <c r="BC92" i="52"/>
  <c r="AY92" i="52"/>
  <c r="AU92" i="52"/>
  <c r="AQ92" i="52"/>
  <c r="AM92" i="52"/>
  <c r="AI92" i="52"/>
  <c r="AX92" i="52"/>
  <c r="AS92" i="52"/>
  <c r="AN92" i="52"/>
  <c r="AH92" i="52"/>
  <c r="AD92" i="52"/>
  <c r="Z92" i="52"/>
  <c r="V92" i="52"/>
  <c r="R92" i="52"/>
  <c r="BB92" i="52"/>
  <c r="AW92" i="52"/>
  <c r="AR92" i="52"/>
  <c r="AL92" i="52"/>
  <c r="AG92" i="52"/>
  <c r="AC92" i="52"/>
  <c r="Y92" i="52"/>
  <c r="U92" i="52"/>
  <c r="BA92" i="52"/>
  <c r="AV92" i="52"/>
  <c r="AP92" i="52"/>
  <c r="AK92" i="52"/>
  <c r="AF92" i="52"/>
  <c r="AB92" i="52"/>
  <c r="X92" i="52"/>
  <c r="T92" i="52"/>
  <c r="AZ92" i="52"/>
  <c r="AE92" i="52"/>
  <c r="AT92" i="52"/>
  <c r="AA92" i="52"/>
  <c r="S92" i="52"/>
  <c r="AO92" i="52"/>
  <c r="W92" i="52"/>
  <c r="AJ92" i="52"/>
  <c r="BC129" i="52"/>
  <c r="BB113" i="52"/>
  <c r="AX113" i="52"/>
  <c r="AT113" i="52"/>
  <c r="AP113" i="52"/>
  <c r="AY113" i="52"/>
  <c r="AS113" i="52"/>
  <c r="AN113" i="52"/>
  <c r="BC113" i="52"/>
  <c r="AW113" i="52"/>
  <c r="AR113" i="52"/>
  <c r="AM113" i="52"/>
  <c r="BA113" i="52"/>
  <c r="AV113" i="52"/>
  <c r="AQ113" i="52"/>
  <c r="AZ113" i="52"/>
  <c r="AU113" i="52"/>
  <c r="AO113" i="52"/>
  <c r="BB105" i="52"/>
  <c r="AX105" i="52"/>
  <c r="AT105" i="52"/>
  <c r="AP105" i="52"/>
  <c r="AL105" i="52"/>
  <c r="AH105" i="52"/>
  <c r="BC105" i="52"/>
  <c r="AW105" i="52"/>
  <c r="AR105" i="52"/>
  <c r="AM105" i="52"/>
  <c r="AG105" i="52"/>
  <c r="BA105" i="52"/>
  <c r="AV105" i="52"/>
  <c r="AQ105" i="52"/>
  <c r="AK105" i="52"/>
  <c r="AF105" i="52"/>
  <c r="AZ105" i="52"/>
  <c r="AU105" i="52"/>
  <c r="AO105" i="52"/>
  <c r="AJ105" i="52"/>
  <c r="AE105" i="52"/>
  <c r="AI105" i="52"/>
  <c r="AY105" i="52"/>
  <c r="AS105" i="52"/>
  <c r="AN105" i="52"/>
  <c r="AZ97" i="52"/>
  <c r="AV97" i="52"/>
  <c r="AR97" i="52"/>
  <c r="AN97" i="52"/>
  <c r="AJ97" i="52"/>
  <c r="AF97" i="52"/>
  <c r="AB97" i="52"/>
  <c r="X97" i="52"/>
  <c r="BC97" i="52"/>
  <c r="AY97" i="52"/>
  <c r="AU97" i="52"/>
  <c r="AQ97" i="52"/>
  <c r="AM97" i="52"/>
  <c r="AI97" i="52"/>
  <c r="AE97" i="52"/>
  <c r="AA97" i="52"/>
  <c r="W97" i="52"/>
  <c r="AX97" i="52"/>
  <c r="AP97" i="52"/>
  <c r="AH97" i="52"/>
  <c r="Z97" i="52"/>
  <c r="AW97" i="52"/>
  <c r="AO97" i="52"/>
  <c r="AG97" i="52"/>
  <c r="Y97" i="52"/>
  <c r="BB97" i="52"/>
  <c r="AT97" i="52"/>
  <c r="AL97" i="52"/>
  <c r="AD97" i="52"/>
  <c r="AC97" i="52"/>
  <c r="BA97" i="52"/>
  <c r="AK97" i="52"/>
  <c r="AS97" i="52"/>
  <c r="BB89" i="52"/>
  <c r="AX89" i="52"/>
  <c r="AT89" i="52"/>
  <c r="AP89" i="52"/>
  <c r="AL89" i="52"/>
  <c r="AH89" i="52"/>
  <c r="AD89" i="52"/>
  <c r="Z89" i="52"/>
  <c r="V89" i="52"/>
  <c r="R89" i="52"/>
  <c r="BA89" i="52"/>
  <c r="AW89" i="52"/>
  <c r="AS89" i="52"/>
  <c r="AO89" i="52"/>
  <c r="AK89" i="52"/>
  <c r="AG89" i="52"/>
  <c r="AC89" i="52"/>
  <c r="Y89" i="52"/>
  <c r="U89" i="52"/>
  <c r="Q89" i="52"/>
  <c r="AZ89" i="52"/>
  <c r="AV89" i="52"/>
  <c r="AR89" i="52"/>
  <c r="AN89" i="52"/>
  <c r="AJ89" i="52"/>
  <c r="AF89" i="52"/>
  <c r="AB89" i="52"/>
  <c r="X89" i="52"/>
  <c r="T89" i="52"/>
  <c r="P89" i="52"/>
  <c r="AY89" i="52"/>
  <c r="AI89" i="52"/>
  <c r="S89" i="52"/>
  <c r="AU89" i="52"/>
  <c r="AE89" i="52"/>
  <c r="O89" i="52"/>
  <c r="AM89" i="52"/>
  <c r="AQ89" i="52"/>
  <c r="AA89" i="52"/>
  <c r="BC89" i="52"/>
  <c r="W89" i="52"/>
  <c r="AX81" i="52"/>
  <c r="AT81" i="52"/>
  <c r="AT130" i="52" s="1"/>
  <c r="AP81" i="52"/>
  <c r="AP130" i="52" s="1"/>
  <c r="AL81" i="52"/>
  <c r="AL130" i="52" s="1"/>
  <c r="AH81" i="52"/>
  <c r="AH130" i="52" s="1"/>
  <c r="AD81" i="52"/>
  <c r="Z81" i="52"/>
  <c r="Z130" i="52" s="1"/>
  <c r="V81" i="52"/>
  <c r="V130" i="52" s="1"/>
  <c r="R81" i="52"/>
  <c r="R130" i="52" s="1"/>
  <c r="N81" i="52"/>
  <c r="N130" i="52" s="1"/>
  <c r="J81" i="52"/>
  <c r="J130" i="52" s="1"/>
  <c r="AW81" i="52"/>
  <c r="AW130" i="52" s="1"/>
  <c r="AS81" i="52"/>
  <c r="AS130" i="52" s="1"/>
  <c r="AO81" i="52"/>
  <c r="AK81" i="52"/>
  <c r="AK130" i="52" s="1"/>
  <c r="AG81" i="52"/>
  <c r="AG130" i="52" s="1"/>
  <c r="AC81" i="52"/>
  <c r="AC130" i="52" s="1"/>
  <c r="Y81" i="52"/>
  <c r="Y130" i="52" s="1"/>
  <c r="U81" i="52"/>
  <c r="Q81" i="52"/>
  <c r="Q130" i="52" s="1"/>
  <c r="M81" i="52"/>
  <c r="M130" i="52" s="1"/>
  <c r="I81" i="52"/>
  <c r="I130" i="52" s="1"/>
  <c r="AU81" i="52"/>
  <c r="AU130" i="52" s="1"/>
  <c r="AM81" i="52"/>
  <c r="AM130" i="52" s="1"/>
  <c r="AE81" i="52"/>
  <c r="AE130" i="52" s="1"/>
  <c r="W81" i="52"/>
  <c r="W130" i="52" s="1"/>
  <c r="O81" i="52"/>
  <c r="O130" i="52" s="1"/>
  <c r="G81" i="52"/>
  <c r="G130" i="52" s="1"/>
  <c r="AF81" i="52"/>
  <c r="AF130" i="52" s="1"/>
  <c r="AR81" i="52"/>
  <c r="AR130" i="52" s="1"/>
  <c r="AJ81" i="52"/>
  <c r="AJ130" i="52" s="1"/>
  <c r="AB81" i="52"/>
  <c r="AB130" i="52" s="1"/>
  <c r="T81" i="52"/>
  <c r="T130" i="52" s="1"/>
  <c r="L81" i="52"/>
  <c r="L130" i="52" s="1"/>
  <c r="AN81" i="52"/>
  <c r="AN130" i="52" s="1"/>
  <c r="H81" i="52"/>
  <c r="H130" i="52" s="1"/>
  <c r="AY81" i="52"/>
  <c r="AY130" i="52" s="1"/>
  <c r="AQ81" i="52"/>
  <c r="AQ130" i="52" s="1"/>
  <c r="AI81" i="52"/>
  <c r="AI130" i="52" s="1"/>
  <c r="AA81" i="52"/>
  <c r="AA130" i="52" s="1"/>
  <c r="S81" i="52"/>
  <c r="S130" i="52" s="1"/>
  <c r="K81" i="52"/>
  <c r="K130" i="52" s="1"/>
  <c r="AV81" i="52"/>
  <c r="AV130" i="52" s="1"/>
  <c r="P81" i="52"/>
  <c r="P130" i="52" s="1"/>
  <c r="X81" i="52"/>
  <c r="X130" i="52" s="1"/>
  <c r="BB100" i="52"/>
  <c r="AX100" i="52"/>
  <c r="BA100" i="52"/>
  <c r="AV100" i="52"/>
  <c r="AR100" i="52"/>
  <c r="AN100" i="52"/>
  <c r="AJ100" i="52"/>
  <c r="AF100" i="52"/>
  <c r="AB100" i="52"/>
  <c r="AZ100" i="52"/>
  <c r="AU100" i="52"/>
  <c r="AQ100" i="52"/>
  <c r="AM100" i="52"/>
  <c r="AI100" i="52"/>
  <c r="AE100" i="52"/>
  <c r="AA100" i="52"/>
  <c r="AW100" i="52"/>
  <c r="AO100" i="52"/>
  <c r="AG100" i="52"/>
  <c r="AT100" i="52"/>
  <c r="AL100" i="52"/>
  <c r="AD100" i="52"/>
  <c r="BC100" i="52"/>
  <c r="AS100" i="52"/>
  <c r="AK100" i="52"/>
  <c r="AC100" i="52"/>
  <c r="AH100" i="52"/>
  <c r="Z100" i="52"/>
  <c r="AY100" i="52"/>
  <c r="AP100" i="52"/>
  <c r="BB126" i="52"/>
  <c r="BC126" i="52"/>
  <c r="BA126" i="52"/>
  <c r="AZ126" i="52"/>
  <c r="AZ94" i="52"/>
  <c r="AV94" i="52"/>
  <c r="AR94" i="52"/>
  <c r="AN94" i="52"/>
  <c r="AJ94" i="52"/>
  <c r="AF94" i="52"/>
  <c r="AB94" i="52"/>
  <c r="X94" i="52"/>
  <c r="T94" i="52"/>
  <c r="BC94" i="52"/>
  <c r="AX94" i="52"/>
  <c r="AS94" i="52"/>
  <c r="AM94" i="52"/>
  <c r="AH94" i="52"/>
  <c r="AC94" i="52"/>
  <c r="W94" i="52"/>
  <c r="BB94" i="52"/>
  <c r="AW94" i="52"/>
  <c r="AQ94" i="52"/>
  <c r="AL94" i="52"/>
  <c r="AG94" i="52"/>
  <c r="AA94" i="52"/>
  <c r="V94" i="52"/>
  <c r="BA94" i="52"/>
  <c r="AU94" i="52"/>
  <c r="AP94" i="52"/>
  <c r="AK94" i="52"/>
  <c r="AE94" i="52"/>
  <c r="Z94" i="52"/>
  <c r="U94" i="52"/>
  <c r="AI94" i="52"/>
  <c r="AY94" i="52"/>
  <c r="AD94" i="52"/>
  <c r="AT94" i="52"/>
  <c r="Y94" i="52"/>
  <c r="AO94" i="52"/>
  <c r="BB127" i="52"/>
  <c r="BA127" i="52"/>
  <c r="BC127" i="52"/>
  <c r="BC102" i="52"/>
  <c r="AY102" i="52"/>
  <c r="AU102" i="52"/>
  <c r="AQ102" i="52"/>
  <c r="AM102" i="52"/>
  <c r="AI102" i="52"/>
  <c r="AE102" i="52"/>
  <c r="AZ102" i="52"/>
  <c r="AT102" i="52"/>
  <c r="AO102" i="52"/>
  <c r="AJ102" i="52"/>
  <c r="AD102" i="52"/>
  <c r="AX102" i="52"/>
  <c r="AS102" i="52"/>
  <c r="AN102" i="52"/>
  <c r="AH102" i="52"/>
  <c r="AC102" i="52"/>
  <c r="BB102" i="52"/>
  <c r="AW102" i="52"/>
  <c r="AR102" i="52"/>
  <c r="AL102" i="52"/>
  <c r="AG102" i="52"/>
  <c r="AB102" i="52"/>
  <c r="AP102" i="52"/>
  <c r="AK102" i="52"/>
  <c r="BA102" i="52"/>
  <c r="AF102" i="52"/>
  <c r="AV102" i="52"/>
  <c r="BB117" i="51"/>
  <c r="AX117" i="51"/>
  <c r="AT117" i="51"/>
  <c r="BA117" i="51"/>
  <c r="AW117" i="51"/>
  <c r="AS117" i="51"/>
  <c r="AV117" i="51"/>
  <c r="BC117" i="51"/>
  <c r="AU117" i="51"/>
  <c r="AR117" i="51"/>
  <c r="AQ117" i="51"/>
  <c r="AZ117" i="51"/>
  <c r="AY117" i="51"/>
  <c r="BC114" i="51"/>
  <c r="AY114" i="51"/>
  <c r="AU114" i="51"/>
  <c r="AQ114" i="51"/>
  <c r="BB114" i="51"/>
  <c r="AX114" i="51"/>
  <c r="AT114" i="51"/>
  <c r="AP114" i="51"/>
  <c r="AV114" i="51"/>
  <c r="AN114" i="51"/>
  <c r="BA114" i="51"/>
  <c r="AS114" i="51"/>
  <c r="AO114" i="51"/>
  <c r="AW114" i="51"/>
  <c r="AZ114" i="51"/>
  <c r="AR114" i="51"/>
  <c r="AZ98" i="51"/>
  <c r="AV98" i="51"/>
  <c r="AR98" i="51"/>
  <c r="AN98" i="51"/>
  <c r="AJ98" i="51"/>
  <c r="AF98" i="51"/>
  <c r="AB98" i="51"/>
  <c r="X98" i="51"/>
  <c r="BC98" i="51"/>
  <c r="AY98" i="51"/>
  <c r="AU98" i="51"/>
  <c r="AQ98" i="51"/>
  <c r="AM98" i="51"/>
  <c r="AI98" i="51"/>
  <c r="AE98" i="51"/>
  <c r="AA98" i="51"/>
  <c r="AW98" i="51"/>
  <c r="AO98" i="51"/>
  <c r="AG98" i="51"/>
  <c r="Y98" i="51"/>
  <c r="BA98" i="51"/>
  <c r="AK98" i="51"/>
  <c r="AC98" i="51"/>
  <c r="BB98" i="51"/>
  <c r="AT98" i="51"/>
  <c r="AL98" i="51"/>
  <c r="AD98" i="51"/>
  <c r="AS98" i="51"/>
  <c r="AX98" i="51"/>
  <c r="Z98" i="51"/>
  <c r="AP98" i="51"/>
  <c r="AH98" i="51"/>
  <c r="AZ116" i="51"/>
  <c r="AV116" i="51"/>
  <c r="AR116" i="51"/>
  <c r="BC116" i="51"/>
  <c r="AY116" i="51"/>
  <c r="AU116" i="51"/>
  <c r="AQ116" i="51"/>
  <c r="AW116" i="51"/>
  <c r="BB116" i="51"/>
  <c r="AT116" i="51"/>
  <c r="AX116" i="51"/>
  <c r="AP116" i="51"/>
  <c r="AS116" i="51"/>
  <c r="BA116" i="51"/>
  <c r="AZ100" i="51"/>
  <c r="AV100" i="51"/>
  <c r="AR100" i="51"/>
  <c r="AN100" i="51"/>
  <c r="AJ100" i="51"/>
  <c r="AF100" i="51"/>
  <c r="AB100" i="51"/>
  <c r="BC100" i="51"/>
  <c r="AY100" i="51"/>
  <c r="AU100" i="51"/>
  <c r="AQ100" i="51"/>
  <c r="AM100" i="51"/>
  <c r="AI100" i="51"/>
  <c r="AE100" i="51"/>
  <c r="AA100" i="51"/>
  <c r="AW100" i="51"/>
  <c r="AO100" i="51"/>
  <c r="AG100" i="51"/>
  <c r="BB100" i="51"/>
  <c r="AT100" i="51"/>
  <c r="AL100" i="51"/>
  <c r="AD100" i="51"/>
  <c r="AP100" i="51"/>
  <c r="Z100" i="51"/>
  <c r="AX100" i="51"/>
  <c r="BA100" i="51"/>
  <c r="AK100" i="51"/>
  <c r="AH100" i="51"/>
  <c r="AS100" i="51"/>
  <c r="AC100" i="51"/>
  <c r="BA84" i="51"/>
  <c r="AW84" i="51"/>
  <c r="AS84" i="51"/>
  <c r="AO84" i="51"/>
  <c r="AK84" i="51"/>
  <c r="AG84" i="51"/>
  <c r="AC84" i="51"/>
  <c r="Y84" i="51"/>
  <c r="U84" i="51"/>
  <c r="Q84" i="51"/>
  <c r="M84" i="51"/>
  <c r="AY84" i="51"/>
  <c r="AQ84" i="51"/>
  <c r="AI84" i="51"/>
  <c r="AA84" i="51"/>
  <c r="S84" i="51"/>
  <c r="AZ84" i="51"/>
  <c r="AV84" i="51"/>
  <c r="AR84" i="51"/>
  <c r="AN84" i="51"/>
  <c r="AJ84" i="51"/>
  <c r="AF84" i="51"/>
  <c r="AB84" i="51"/>
  <c r="X84" i="51"/>
  <c r="T84" i="51"/>
  <c r="P84" i="51"/>
  <c r="L84" i="51"/>
  <c r="AU84" i="51"/>
  <c r="AM84" i="51"/>
  <c r="AE84" i="51"/>
  <c r="W84" i="51"/>
  <c r="O84" i="51"/>
  <c r="K84" i="51"/>
  <c r="AT84" i="51"/>
  <c r="AD84" i="51"/>
  <c r="N84" i="51"/>
  <c r="BB84" i="51"/>
  <c r="V84" i="51"/>
  <c r="AX84" i="51"/>
  <c r="AH84" i="51"/>
  <c r="R84" i="51"/>
  <c r="AP84" i="51"/>
  <c r="Z84" i="51"/>
  <c r="J84" i="51"/>
  <c r="AL84" i="51"/>
  <c r="BC125" i="51"/>
  <c r="AY125" i="51"/>
  <c r="AZ125" i="51"/>
  <c r="BA125" i="51"/>
  <c r="BB125" i="51"/>
  <c r="BC93" i="51"/>
  <c r="AY93" i="51"/>
  <c r="AU93" i="51"/>
  <c r="AQ93" i="51"/>
  <c r="AM93" i="51"/>
  <c r="AI93" i="51"/>
  <c r="AE93" i="51"/>
  <c r="AA93" i="51"/>
  <c r="W93" i="51"/>
  <c r="S93" i="51"/>
  <c r="BB93" i="51"/>
  <c r="AX93" i="51"/>
  <c r="AT93" i="51"/>
  <c r="AP93" i="51"/>
  <c r="AL93" i="51"/>
  <c r="AH93" i="51"/>
  <c r="AD93" i="51"/>
  <c r="Z93" i="51"/>
  <c r="V93" i="51"/>
  <c r="AW93" i="51"/>
  <c r="AO93" i="51"/>
  <c r="AG93" i="51"/>
  <c r="Y93" i="51"/>
  <c r="AS93" i="51"/>
  <c r="AC93" i="51"/>
  <c r="U93" i="51"/>
  <c r="AV93" i="51"/>
  <c r="AN93" i="51"/>
  <c r="AF93" i="51"/>
  <c r="X93" i="51"/>
  <c r="BA93" i="51"/>
  <c r="AK93" i="51"/>
  <c r="AJ93" i="51"/>
  <c r="AZ93" i="51"/>
  <c r="AR93" i="51"/>
  <c r="AB93" i="51"/>
  <c r="T93" i="51"/>
  <c r="BB101" i="51"/>
  <c r="AX101" i="51"/>
  <c r="AT101" i="51"/>
  <c r="AP101" i="51"/>
  <c r="AL101" i="51"/>
  <c r="AH101" i="51"/>
  <c r="AD101" i="51"/>
  <c r="BA101" i="51"/>
  <c r="AW101" i="51"/>
  <c r="AS101" i="51"/>
  <c r="AO101" i="51"/>
  <c r="AK101" i="51"/>
  <c r="AG101" i="51"/>
  <c r="AC101" i="51"/>
  <c r="AV101" i="51"/>
  <c r="AN101" i="51"/>
  <c r="AF101" i="51"/>
  <c r="BC101" i="51"/>
  <c r="AU101" i="51"/>
  <c r="AM101" i="51"/>
  <c r="AE101" i="51"/>
  <c r="AZ101" i="51"/>
  <c r="AJ101" i="51"/>
  <c r="AR101" i="51"/>
  <c r="AB101" i="51"/>
  <c r="AY101" i="51"/>
  <c r="AI101" i="51"/>
  <c r="AA101" i="51"/>
  <c r="AQ101" i="51"/>
  <c r="BA119" i="51"/>
  <c r="AW119" i="51"/>
  <c r="AS119" i="51"/>
  <c r="AZ119" i="51"/>
  <c r="AV119" i="51"/>
  <c r="BB119" i="51"/>
  <c r="AT119" i="51"/>
  <c r="AY119" i="51"/>
  <c r="AX119" i="51"/>
  <c r="BC119" i="51"/>
  <c r="AU119" i="51"/>
  <c r="BA118" i="51"/>
  <c r="AW118" i="51"/>
  <c r="AS118" i="51"/>
  <c r="AZ118" i="51"/>
  <c r="AV118" i="51"/>
  <c r="AR118" i="51"/>
  <c r="AY118" i="51"/>
  <c r="AX118" i="51"/>
  <c r="AT118" i="51"/>
  <c r="BB118" i="51"/>
  <c r="BC118" i="51"/>
  <c r="AU118" i="51"/>
  <c r="BA102" i="51"/>
  <c r="AW102" i="51"/>
  <c r="AS102" i="51"/>
  <c r="AO102" i="51"/>
  <c r="AK102" i="51"/>
  <c r="AG102" i="51"/>
  <c r="AC102" i="51"/>
  <c r="AZ102" i="51"/>
  <c r="AV102" i="51"/>
  <c r="AR102" i="51"/>
  <c r="AN102" i="51"/>
  <c r="AJ102" i="51"/>
  <c r="AF102" i="51"/>
  <c r="AB102" i="51"/>
  <c r="AY102" i="51"/>
  <c r="AQ102" i="51"/>
  <c r="AI102" i="51"/>
  <c r="AX102" i="51"/>
  <c r="AP102" i="51"/>
  <c r="AH102" i="51"/>
  <c r="BB102" i="51"/>
  <c r="AL102" i="51"/>
  <c r="AT102" i="51"/>
  <c r="AD102" i="51"/>
  <c r="AU102" i="51"/>
  <c r="AE102" i="51"/>
  <c r="AM102" i="51"/>
  <c r="BC102" i="51"/>
  <c r="AZ82" i="51"/>
  <c r="AV82" i="51"/>
  <c r="AR82" i="51"/>
  <c r="AN82" i="51"/>
  <c r="AJ82" i="51"/>
  <c r="AF82" i="51"/>
  <c r="AB82" i="51"/>
  <c r="X82" i="51"/>
  <c r="T82" i="51"/>
  <c r="P82" i="51"/>
  <c r="L82" i="51"/>
  <c r="H82" i="51"/>
  <c r="AX82" i="51"/>
  <c r="AT82" i="51"/>
  <c r="AP82" i="51"/>
  <c r="AL82" i="51"/>
  <c r="AH82" i="51"/>
  <c r="AD82" i="51"/>
  <c r="Z82" i="51"/>
  <c r="R82" i="51"/>
  <c r="J82" i="51"/>
  <c r="AY82" i="51"/>
  <c r="AU82" i="51"/>
  <c r="AQ82" i="51"/>
  <c r="AM82" i="51"/>
  <c r="AI82" i="51"/>
  <c r="AE82" i="51"/>
  <c r="AA82" i="51"/>
  <c r="W82" i="51"/>
  <c r="S82" i="51"/>
  <c r="O82" i="51"/>
  <c r="K82" i="51"/>
  <c r="V82" i="51"/>
  <c r="N82" i="51"/>
  <c r="AK82" i="51"/>
  <c r="U82" i="51"/>
  <c r="M82" i="51"/>
  <c r="AO82" i="51"/>
  <c r="Y82" i="51"/>
  <c r="I82" i="51"/>
  <c r="AW82" i="51"/>
  <c r="AG82" i="51"/>
  <c r="Q82" i="51"/>
  <c r="AS82" i="51"/>
  <c r="AC82" i="51"/>
  <c r="BB120" i="51"/>
  <c r="AX120" i="51"/>
  <c r="AT120" i="51"/>
  <c r="BA120" i="51"/>
  <c r="AW120" i="51"/>
  <c r="AV120" i="51"/>
  <c r="BC120" i="51"/>
  <c r="AU120" i="51"/>
  <c r="AZ120" i="51"/>
  <c r="AY120" i="51"/>
  <c r="BB104" i="51"/>
  <c r="AX104" i="51"/>
  <c r="AT104" i="51"/>
  <c r="AP104" i="51"/>
  <c r="AL104" i="51"/>
  <c r="AH104" i="51"/>
  <c r="AD104" i="51"/>
  <c r="BA104" i="51"/>
  <c r="AW104" i="51"/>
  <c r="AS104" i="51"/>
  <c r="AO104" i="51"/>
  <c r="AK104" i="51"/>
  <c r="AG104" i="51"/>
  <c r="AV104" i="51"/>
  <c r="AN104" i="51"/>
  <c r="AF104" i="51"/>
  <c r="BC104" i="51"/>
  <c r="AU104" i="51"/>
  <c r="AM104" i="51"/>
  <c r="AE104" i="51"/>
  <c r="AZ104" i="51"/>
  <c r="AJ104" i="51"/>
  <c r="AR104" i="51"/>
  <c r="AY104" i="51"/>
  <c r="AI104" i="51"/>
  <c r="AQ104" i="51"/>
  <c r="BC88" i="51"/>
  <c r="AY88" i="51"/>
  <c r="AU88" i="51"/>
  <c r="AQ88" i="51"/>
  <c r="AM88" i="51"/>
  <c r="AI88" i="51"/>
  <c r="AE88" i="51"/>
  <c r="AA88" i="51"/>
  <c r="W88" i="51"/>
  <c r="S88" i="51"/>
  <c r="O88" i="51"/>
  <c r="AZ88" i="51"/>
  <c r="AT88" i="51"/>
  <c r="AO88" i="51"/>
  <c r="AJ88" i="51"/>
  <c r="AD88" i="51"/>
  <c r="Y88" i="51"/>
  <c r="T88" i="51"/>
  <c r="N88" i="51"/>
  <c r="AW88" i="51"/>
  <c r="AL88" i="51"/>
  <c r="AB88" i="51"/>
  <c r="V88" i="51"/>
  <c r="AX88" i="51"/>
  <c r="AS88" i="51"/>
  <c r="AN88" i="51"/>
  <c r="AH88" i="51"/>
  <c r="AC88" i="51"/>
  <c r="X88" i="51"/>
  <c r="R88" i="51"/>
  <c r="BB88" i="51"/>
  <c r="AR88" i="51"/>
  <c r="AG88" i="51"/>
  <c r="Q88" i="51"/>
  <c r="AK88" i="51"/>
  <c r="P88" i="51"/>
  <c r="AV88" i="51"/>
  <c r="Z88" i="51"/>
  <c r="AP88" i="51"/>
  <c r="U88" i="51"/>
  <c r="BA88" i="51"/>
  <c r="AF88" i="51"/>
  <c r="AZ123" i="51"/>
  <c r="BC123" i="51"/>
  <c r="AX123" i="51"/>
  <c r="BB123" i="51"/>
  <c r="AW123" i="51"/>
  <c r="BA123" i="51"/>
  <c r="AY123" i="51"/>
  <c r="BA111" i="51"/>
  <c r="AW111" i="51"/>
  <c r="AS111" i="51"/>
  <c r="AO111" i="51"/>
  <c r="AK111" i="51"/>
  <c r="AZ111" i="51"/>
  <c r="AV111" i="51"/>
  <c r="AR111" i="51"/>
  <c r="AN111" i="51"/>
  <c r="AX111" i="51"/>
  <c r="AP111" i="51"/>
  <c r="BC111" i="51"/>
  <c r="AU111" i="51"/>
  <c r="AM111" i="51"/>
  <c r="AQ111" i="51"/>
  <c r="BB111" i="51"/>
  <c r="AL111" i="51"/>
  <c r="AY111" i="51"/>
  <c r="AT111" i="51"/>
  <c r="BA103" i="51"/>
  <c r="AW103" i="51"/>
  <c r="AS103" i="51"/>
  <c r="AO103" i="51"/>
  <c r="AK103" i="51"/>
  <c r="AG103" i="51"/>
  <c r="AC103" i="51"/>
  <c r="AZ103" i="51"/>
  <c r="AV103" i="51"/>
  <c r="AR103" i="51"/>
  <c r="AN103" i="51"/>
  <c r="AJ103" i="51"/>
  <c r="AF103" i="51"/>
  <c r="BB103" i="51"/>
  <c r="AT103" i="51"/>
  <c r="AL103" i="51"/>
  <c r="AD103" i="51"/>
  <c r="AY103" i="51"/>
  <c r="AQ103" i="51"/>
  <c r="AI103" i="51"/>
  <c r="AX103" i="51"/>
  <c r="AH103" i="51"/>
  <c r="AP103" i="51"/>
  <c r="AU103" i="51"/>
  <c r="AE103" i="51"/>
  <c r="BC103" i="51"/>
  <c r="AM103" i="51"/>
  <c r="AZ91" i="51"/>
  <c r="AV91" i="51"/>
  <c r="AR91" i="51"/>
  <c r="AN91" i="51"/>
  <c r="AJ91" i="51"/>
  <c r="AF91" i="51"/>
  <c r="AB91" i="51"/>
  <c r="X91" i="51"/>
  <c r="T91" i="51"/>
  <c r="BC91" i="51"/>
  <c r="AY91" i="51"/>
  <c r="AU91" i="51"/>
  <c r="AQ91" i="51"/>
  <c r="AM91" i="51"/>
  <c r="AI91" i="51"/>
  <c r="AE91" i="51"/>
  <c r="AA91" i="51"/>
  <c r="W91" i="51"/>
  <c r="S91" i="51"/>
  <c r="AX91" i="51"/>
  <c r="AP91" i="51"/>
  <c r="AH91" i="51"/>
  <c r="Z91" i="51"/>
  <c r="R91" i="51"/>
  <c r="AT91" i="51"/>
  <c r="AL91" i="51"/>
  <c r="AD91" i="51"/>
  <c r="V91" i="51"/>
  <c r="AW91" i="51"/>
  <c r="AO91" i="51"/>
  <c r="AG91" i="51"/>
  <c r="Y91" i="51"/>
  <c r="Q91" i="51"/>
  <c r="BB91" i="51"/>
  <c r="AK91" i="51"/>
  <c r="AS91" i="51"/>
  <c r="AC91" i="51"/>
  <c r="BA91" i="51"/>
  <c r="U91" i="51"/>
  <c r="BC129" i="51"/>
  <c r="BA97" i="51"/>
  <c r="AW97" i="51"/>
  <c r="AS97" i="51"/>
  <c r="AO97" i="51"/>
  <c r="AK97" i="51"/>
  <c r="AG97" i="51"/>
  <c r="AC97" i="51"/>
  <c r="Y97" i="51"/>
  <c r="AZ97" i="51"/>
  <c r="AV97" i="51"/>
  <c r="AR97" i="51"/>
  <c r="AN97" i="51"/>
  <c r="AJ97" i="51"/>
  <c r="AF97" i="51"/>
  <c r="AB97" i="51"/>
  <c r="X97" i="51"/>
  <c r="AY97" i="51"/>
  <c r="AQ97" i="51"/>
  <c r="AI97" i="51"/>
  <c r="AA97" i="51"/>
  <c r="AU97" i="51"/>
  <c r="AE97" i="51"/>
  <c r="AX97" i="51"/>
  <c r="AP97" i="51"/>
  <c r="AH97" i="51"/>
  <c r="Z97" i="51"/>
  <c r="BC97" i="51"/>
  <c r="AM97" i="51"/>
  <c r="W97" i="51"/>
  <c r="AD97" i="51"/>
  <c r="AT97" i="51"/>
  <c r="AL97" i="51"/>
  <c r="BB97" i="51"/>
  <c r="BC85" i="51"/>
  <c r="AY85" i="51"/>
  <c r="AU85" i="51"/>
  <c r="AQ85" i="51"/>
  <c r="AM85" i="51"/>
  <c r="AI85" i="51"/>
  <c r="AE85" i="51"/>
  <c r="AA85" i="51"/>
  <c r="W85" i="51"/>
  <c r="S85" i="51"/>
  <c r="O85" i="51"/>
  <c r="K85" i="51"/>
  <c r="BA85" i="51"/>
  <c r="AS85" i="51"/>
  <c r="AK85" i="51"/>
  <c r="AC85" i="51"/>
  <c r="U85" i="51"/>
  <c r="M85" i="51"/>
  <c r="BB85" i="51"/>
  <c r="AX85" i="51"/>
  <c r="AT85" i="51"/>
  <c r="AP85" i="51"/>
  <c r="AL85" i="51"/>
  <c r="AH85" i="51"/>
  <c r="AD85" i="51"/>
  <c r="Z85" i="51"/>
  <c r="V85" i="51"/>
  <c r="R85" i="51"/>
  <c r="N85" i="51"/>
  <c r="AW85" i="51"/>
  <c r="AO85" i="51"/>
  <c r="AG85" i="51"/>
  <c r="Y85" i="51"/>
  <c r="Q85" i="51"/>
  <c r="AN85" i="51"/>
  <c r="X85" i="51"/>
  <c r="AF85" i="51"/>
  <c r="AR85" i="51"/>
  <c r="AB85" i="51"/>
  <c r="L85" i="51"/>
  <c r="AZ85" i="51"/>
  <c r="AJ85" i="51"/>
  <c r="T85" i="51"/>
  <c r="AV85" i="51"/>
  <c r="P85" i="51"/>
  <c r="AZ122" i="51"/>
  <c r="AV122" i="51"/>
  <c r="BB122" i="51"/>
  <c r="AW122" i="51"/>
  <c r="BA122" i="51"/>
  <c r="BC122" i="51"/>
  <c r="AY122" i="51"/>
  <c r="AX122" i="51"/>
  <c r="BC106" i="51"/>
  <c r="AY106" i="51"/>
  <c r="AU106" i="51"/>
  <c r="AQ106" i="51"/>
  <c r="AM106" i="51"/>
  <c r="AI106" i="51"/>
  <c r="BB106" i="51"/>
  <c r="AX106" i="51"/>
  <c r="AT106" i="51"/>
  <c r="AP106" i="51"/>
  <c r="AL106" i="51"/>
  <c r="AH106" i="51"/>
  <c r="AZ106" i="51"/>
  <c r="AR106" i="51"/>
  <c r="AJ106" i="51"/>
  <c r="AW106" i="51"/>
  <c r="AO106" i="51"/>
  <c r="AG106" i="51"/>
  <c r="AS106" i="51"/>
  <c r="AK106" i="51"/>
  <c r="AN106" i="51"/>
  <c r="BA106" i="51"/>
  <c r="AV106" i="51"/>
  <c r="AF106" i="51"/>
  <c r="AZ90" i="51"/>
  <c r="AV90" i="51"/>
  <c r="AR90" i="51"/>
  <c r="AN90" i="51"/>
  <c r="AJ90" i="51"/>
  <c r="AF90" i="51"/>
  <c r="AB90" i="51"/>
  <c r="X90" i="51"/>
  <c r="T90" i="51"/>
  <c r="P90" i="51"/>
  <c r="BC90" i="51"/>
  <c r="AY90" i="51"/>
  <c r="AU90" i="51"/>
  <c r="AQ90" i="51"/>
  <c r="AM90" i="51"/>
  <c r="AI90" i="51"/>
  <c r="AE90" i="51"/>
  <c r="AA90" i="51"/>
  <c r="W90" i="51"/>
  <c r="S90" i="51"/>
  <c r="BA90" i="51"/>
  <c r="AS90" i="51"/>
  <c r="AK90" i="51"/>
  <c r="AC90" i="51"/>
  <c r="U90" i="51"/>
  <c r="AW90" i="51"/>
  <c r="AO90" i="51"/>
  <c r="AG90" i="51"/>
  <c r="Y90" i="51"/>
  <c r="AX90" i="51"/>
  <c r="AP90" i="51"/>
  <c r="AH90" i="51"/>
  <c r="Z90" i="51"/>
  <c r="R90" i="51"/>
  <c r="Q90" i="51"/>
  <c r="BB90" i="51"/>
  <c r="V90" i="51"/>
  <c r="AL90" i="51"/>
  <c r="AD90" i="51"/>
  <c r="AT90" i="51"/>
  <c r="BA124" i="51"/>
  <c r="AZ124" i="51"/>
  <c r="AY124" i="51"/>
  <c r="BC124" i="51"/>
  <c r="BB124" i="51"/>
  <c r="AX124" i="51"/>
  <c r="AZ108" i="51"/>
  <c r="AV108" i="51"/>
  <c r="AR108" i="51"/>
  <c r="AN108" i="51"/>
  <c r="AJ108" i="51"/>
  <c r="BC108" i="51"/>
  <c r="AY108" i="51"/>
  <c r="AU108" i="51"/>
  <c r="AQ108" i="51"/>
  <c r="AM108" i="51"/>
  <c r="AI108" i="51"/>
  <c r="BA108" i="51"/>
  <c r="AS108" i="51"/>
  <c r="AK108" i="51"/>
  <c r="AX108" i="51"/>
  <c r="AP108" i="51"/>
  <c r="AH108" i="51"/>
  <c r="AT108" i="51"/>
  <c r="AO108" i="51"/>
  <c r="BB108" i="51"/>
  <c r="AL108" i="51"/>
  <c r="AW108" i="51"/>
  <c r="BA92" i="51"/>
  <c r="AW92" i="51"/>
  <c r="AS92" i="51"/>
  <c r="AO92" i="51"/>
  <c r="AK92" i="51"/>
  <c r="AG92" i="51"/>
  <c r="AC92" i="51"/>
  <c r="Y92" i="51"/>
  <c r="U92" i="51"/>
  <c r="AZ92" i="51"/>
  <c r="AV92" i="51"/>
  <c r="AR92" i="51"/>
  <c r="AN92" i="51"/>
  <c r="AJ92" i="51"/>
  <c r="AF92" i="51"/>
  <c r="AB92" i="51"/>
  <c r="X92" i="51"/>
  <c r="T92" i="51"/>
  <c r="AX92" i="51"/>
  <c r="AP92" i="51"/>
  <c r="AH92" i="51"/>
  <c r="Z92" i="51"/>
  <c r="R92" i="51"/>
  <c r="AT92" i="51"/>
  <c r="AD92" i="51"/>
  <c r="BC92" i="51"/>
  <c r="AU92" i="51"/>
  <c r="AM92" i="51"/>
  <c r="AE92" i="51"/>
  <c r="W92" i="51"/>
  <c r="BB92" i="51"/>
  <c r="AL92" i="51"/>
  <c r="V92" i="51"/>
  <c r="AY92" i="51"/>
  <c r="S92" i="51"/>
  <c r="AI92" i="51"/>
  <c r="AA92" i="51"/>
  <c r="AQ92" i="51"/>
  <c r="BB109" i="51"/>
  <c r="AX109" i="51"/>
  <c r="AT109" i="51"/>
  <c r="AP109" i="51"/>
  <c r="AL109" i="51"/>
  <c r="BA109" i="51"/>
  <c r="AW109" i="51"/>
  <c r="AS109" i="51"/>
  <c r="AO109" i="51"/>
  <c r="AK109" i="51"/>
  <c r="AZ109" i="51"/>
  <c r="AR109" i="51"/>
  <c r="AJ109" i="51"/>
  <c r="AY109" i="51"/>
  <c r="AQ109" i="51"/>
  <c r="AI109" i="51"/>
  <c r="BC109" i="51"/>
  <c r="AM109" i="51"/>
  <c r="AU109" i="51"/>
  <c r="AV109" i="51"/>
  <c r="AN109" i="51"/>
  <c r="BB95" i="51"/>
  <c r="AX95" i="51"/>
  <c r="AT95" i="51"/>
  <c r="AP95" i="51"/>
  <c r="AL95" i="51"/>
  <c r="AH95" i="51"/>
  <c r="AD95" i="51"/>
  <c r="Z95" i="51"/>
  <c r="V95" i="51"/>
  <c r="BA95" i="51"/>
  <c r="AW95" i="51"/>
  <c r="AS95" i="51"/>
  <c r="AO95" i="51"/>
  <c r="AK95" i="51"/>
  <c r="AG95" i="51"/>
  <c r="AC95" i="51"/>
  <c r="Y95" i="51"/>
  <c r="U95" i="51"/>
  <c r="AV95" i="51"/>
  <c r="AN95" i="51"/>
  <c r="AF95" i="51"/>
  <c r="X95" i="51"/>
  <c r="AZ95" i="51"/>
  <c r="AJ95" i="51"/>
  <c r="BC95" i="51"/>
  <c r="AU95" i="51"/>
  <c r="AM95" i="51"/>
  <c r="AE95" i="51"/>
  <c r="W95" i="51"/>
  <c r="AR95" i="51"/>
  <c r="AB95" i="51"/>
  <c r="AQ95" i="51"/>
  <c r="AA95" i="51"/>
  <c r="AY95" i="51"/>
  <c r="AI95" i="51"/>
  <c r="BB126" i="51"/>
  <c r="AZ126" i="51"/>
  <c r="BA126" i="51"/>
  <c r="BC126" i="51"/>
  <c r="BA110" i="51"/>
  <c r="AW110" i="51"/>
  <c r="AS110" i="51"/>
  <c r="AO110" i="51"/>
  <c r="AK110" i="51"/>
  <c r="AZ110" i="51"/>
  <c r="AV110" i="51"/>
  <c r="AR110" i="51"/>
  <c r="AN110" i="51"/>
  <c r="AJ110" i="51"/>
  <c r="BC110" i="51"/>
  <c r="AU110" i="51"/>
  <c r="AM110" i="51"/>
  <c r="BB110" i="51"/>
  <c r="AT110" i="51"/>
  <c r="AL110" i="51"/>
  <c r="AX110" i="51"/>
  <c r="AQ110" i="51"/>
  <c r="AP110" i="51"/>
  <c r="AY110" i="51"/>
  <c r="BB94" i="51"/>
  <c r="AX94" i="51"/>
  <c r="AT94" i="51"/>
  <c r="AP94" i="51"/>
  <c r="AL94" i="51"/>
  <c r="AH94" i="51"/>
  <c r="AD94" i="51"/>
  <c r="Z94" i="51"/>
  <c r="V94" i="51"/>
  <c r="BA94" i="51"/>
  <c r="AW94" i="51"/>
  <c r="AS94" i="51"/>
  <c r="AO94" i="51"/>
  <c r="AK94" i="51"/>
  <c r="AG94" i="51"/>
  <c r="AC94" i="51"/>
  <c r="Y94" i="51"/>
  <c r="U94" i="51"/>
  <c r="AZ94" i="51"/>
  <c r="AR94" i="51"/>
  <c r="AJ94" i="51"/>
  <c r="AB94" i="51"/>
  <c r="T94" i="51"/>
  <c r="AF94" i="51"/>
  <c r="AY94" i="51"/>
  <c r="AQ94" i="51"/>
  <c r="AI94" i="51"/>
  <c r="AA94" i="51"/>
  <c r="AV94" i="51"/>
  <c r="AN94" i="51"/>
  <c r="X94" i="51"/>
  <c r="BC94" i="51"/>
  <c r="W94" i="51"/>
  <c r="AE94" i="51"/>
  <c r="AU94" i="51"/>
  <c r="AM94" i="51"/>
  <c r="BC128" i="51"/>
  <c r="BB128" i="51"/>
  <c r="BB112" i="51"/>
  <c r="AX112" i="51"/>
  <c r="AT112" i="51"/>
  <c r="AP112" i="51"/>
  <c r="AL112" i="51"/>
  <c r="BA112" i="51"/>
  <c r="AW112" i="51"/>
  <c r="AS112" i="51"/>
  <c r="AO112" i="51"/>
  <c r="AZ112" i="51"/>
  <c r="AR112" i="51"/>
  <c r="AY112" i="51"/>
  <c r="AQ112" i="51"/>
  <c r="AV112" i="51"/>
  <c r="AU112" i="51"/>
  <c r="AN112" i="51"/>
  <c r="BC112" i="51"/>
  <c r="AM112" i="51"/>
  <c r="BC96" i="51"/>
  <c r="AY96" i="51"/>
  <c r="AU96" i="51"/>
  <c r="AQ96" i="51"/>
  <c r="AM96" i="51"/>
  <c r="AI96" i="51"/>
  <c r="AE96" i="51"/>
  <c r="AA96" i="51"/>
  <c r="W96" i="51"/>
  <c r="BB96" i="51"/>
  <c r="AX96" i="51"/>
  <c r="AT96" i="51"/>
  <c r="AP96" i="51"/>
  <c r="AL96" i="51"/>
  <c r="AH96" i="51"/>
  <c r="AD96" i="51"/>
  <c r="Z96" i="51"/>
  <c r="V96" i="51"/>
  <c r="BA96" i="51"/>
  <c r="AS96" i="51"/>
  <c r="AK96" i="51"/>
  <c r="AC96" i="51"/>
  <c r="AW96" i="51"/>
  <c r="AG96" i="51"/>
  <c r="AZ96" i="51"/>
  <c r="AR96" i="51"/>
  <c r="AJ96" i="51"/>
  <c r="AB96" i="51"/>
  <c r="AO96" i="51"/>
  <c r="Y96" i="51"/>
  <c r="AF96" i="51"/>
  <c r="AN96" i="51"/>
  <c r="X96" i="51"/>
  <c r="AV96" i="51"/>
  <c r="BB127" i="51"/>
  <c r="BA127" i="51"/>
  <c r="BC127" i="51"/>
  <c r="BC115" i="51"/>
  <c r="AY115" i="51"/>
  <c r="AU115" i="51"/>
  <c r="AQ115" i="51"/>
  <c r="BB115" i="51"/>
  <c r="AX115" i="51"/>
  <c r="AT115" i="51"/>
  <c r="AP115" i="51"/>
  <c r="AV115" i="51"/>
  <c r="BA115" i="51"/>
  <c r="AS115" i="51"/>
  <c r="AZ115" i="51"/>
  <c r="AW115" i="51"/>
  <c r="AR115" i="51"/>
  <c r="AO115" i="51"/>
  <c r="BC107" i="51"/>
  <c r="AY107" i="51"/>
  <c r="AU107" i="51"/>
  <c r="AQ107" i="51"/>
  <c r="AM107" i="51"/>
  <c r="AI107" i="51"/>
  <c r="BB107" i="51"/>
  <c r="AX107" i="51"/>
  <c r="AT107" i="51"/>
  <c r="AP107" i="51"/>
  <c r="AL107" i="51"/>
  <c r="AH107" i="51"/>
  <c r="AZ107" i="51"/>
  <c r="AR107" i="51"/>
  <c r="AJ107" i="51"/>
  <c r="AW107" i="51"/>
  <c r="AO107" i="51"/>
  <c r="AG107" i="51"/>
  <c r="BA107" i="51"/>
  <c r="AK107" i="51"/>
  <c r="AS107" i="51"/>
  <c r="AV107" i="51"/>
  <c r="AN107" i="51"/>
  <c r="BC99" i="51"/>
  <c r="AY99" i="51"/>
  <c r="AU99" i="51"/>
  <c r="AQ99" i="51"/>
  <c r="AM99" i="51"/>
  <c r="AI99" i="51"/>
  <c r="BB99" i="51"/>
  <c r="AX99" i="51"/>
  <c r="AT99" i="51"/>
  <c r="AP99" i="51"/>
  <c r="AL99" i="51"/>
  <c r="AH99" i="51"/>
  <c r="AV99" i="51"/>
  <c r="AN99" i="51"/>
  <c r="AF99" i="51"/>
  <c r="AB99" i="51"/>
  <c r="BA99" i="51"/>
  <c r="AS99" i="51"/>
  <c r="AK99" i="51"/>
  <c r="AE99" i="51"/>
  <c r="AA99" i="51"/>
  <c r="AR99" i="51"/>
  <c r="AD99" i="51"/>
  <c r="AZ99" i="51"/>
  <c r="AJ99" i="51"/>
  <c r="AO99" i="51"/>
  <c r="AC99" i="51"/>
  <c r="Z99" i="51"/>
  <c r="AW99" i="51"/>
  <c r="Y99" i="51"/>
  <c r="AG99" i="51"/>
  <c r="BB87" i="51"/>
  <c r="AX87" i="51"/>
  <c r="AT87" i="51"/>
  <c r="AZ87" i="51"/>
  <c r="AU87" i="51"/>
  <c r="AP87" i="51"/>
  <c r="AL87" i="51"/>
  <c r="AH87" i="51"/>
  <c r="AD87" i="51"/>
  <c r="Z87" i="51"/>
  <c r="V87" i="51"/>
  <c r="R87" i="51"/>
  <c r="N87" i="51"/>
  <c r="BC87" i="51"/>
  <c r="AR87" i="51"/>
  <c r="AJ87" i="51"/>
  <c r="AF87" i="51"/>
  <c r="X87" i="51"/>
  <c r="P87" i="51"/>
  <c r="AY87" i="51"/>
  <c r="AS87" i="51"/>
  <c r="AO87" i="51"/>
  <c r="AK87" i="51"/>
  <c r="AG87" i="51"/>
  <c r="AC87" i="51"/>
  <c r="Y87" i="51"/>
  <c r="U87" i="51"/>
  <c r="Q87" i="51"/>
  <c r="M87" i="51"/>
  <c r="AW87" i="51"/>
  <c r="AN87" i="51"/>
  <c r="AB87" i="51"/>
  <c r="T87" i="51"/>
  <c r="AQ87" i="51"/>
  <c r="AA87" i="51"/>
  <c r="AI87" i="51"/>
  <c r="AV87" i="51"/>
  <c r="AE87" i="51"/>
  <c r="O87" i="51"/>
  <c r="AM87" i="51"/>
  <c r="W87" i="51"/>
  <c r="BA87" i="51"/>
  <c r="S87" i="51"/>
  <c r="AZ113" i="51"/>
  <c r="AV113" i="51"/>
  <c r="AR113" i="51"/>
  <c r="AN113" i="51"/>
  <c r="BC113" i="51"/>
  <c r="AY113" i="51"/>
  <c r="AU113" i="51"/>
  <c r="AQ113" i="51"/>
  <c r="AM113" i="51"/>
  <c r="AX113" i="51"/>
  <c r="AP113" i="51"/>
  <c r="AW113" i="51"/>
  <c r="AO113" i="51"/>
  <c r="AT113" i="51"/>
  <c r="AS113" i="51"/>
  <c r="BB113" i="51"/>
  <c r="BA113" i="51"/>
  <c r="BA106" i="50"/>
  <c r="AW106" i="50"/>
  <c r="AS106" i="50"/>
  <c r="AO106" i="50"/>
  <c r="AK106" i="50"/>
  <c r="AG106" i="50"/>
  <c r="AZ106" i="50"/>
  <c r="AV106" i="50"/>
  <c r="AR106" i="50"/>
  <c r="AN106" i="50"/>
  <c r="AJ106" i="50"/>
  <c r="AF106" i="50"/>
  <c r="BC106" i="50"/>
  <c r="AY106" i="50"/>
  <c r="AU106" i="50"/>
  <c r="AQ106" i="50"/>
  <c r="AM106" i="50"/>
  <c r="AI106" i="50"/>
  <c r="AX106" i="50"/>
  <c r="AH106" i="50"/>
  <c r="AT106" i="50"/>
  <c r="AP106" i="50"/>
  <c r="BB106" i="50"/>
  <c r="AL106" i="50"/>
  <c r="BB88" i="50"/>
  <c r="AX88" i="50"/>
  <c r="AT88" i="50"/>
  <c r="AP88" i="50"/>
  <c r="AL88" i="50"/>
  <c r="AH88" i="50"/>
  <c r="AD88" i="50"/>
  <c r="Z88" i="50"/>
  <c r="V88" i="50"/>
  <c r="R88" i="50"/>
  <c r="N88" i="50"/>
  <c r="BA88" i="50"/>
  <c r="AW88" i="50"/>
  <c r="AS88" i="50"/>
  <c r="AO88" i="50"/>
  <c r="AK88" i="50"/>
  <c r="AG88" i="50"/>
  <c r="AC88" i="50"/>
  <c r="Y88" i="50"/>
  <c r="U88" i="50"/>
  <c r="Q88" i="50"/>
  <c r="AZ88" i="50"/>
  <c r="AV88" i="50"/>
  <c r="AR88" i="50"/>
  <c r="AN88" i="50"/>
  <c r="AJ88" i="50"/>
  <c r="AF88" i="50"/>
  <c r="AB88" i="50"/>
  <c r="X88" i="50"/>
  <c r="T88" i="50"/>
  <c r="P88" i="50"/>
  <c r="BC88" i="50"/>
  <c r="AM88" i="50"/>
  <c r="W88" i="50"/>
  <c r="AY88" i="50"/>
  <c r="AI88" i="50"/>
  <c r="S88" i="50"/>
  <c r="AQ88" i="50"/>
  <c r="AU88" i="50"/>
  <c r="AE88" i="50"/>
  <c r="O88" i="50"/>
  <c r="AA88" i="50"/>
  <c r="BA97" i="50"/>
  <c r="AW97" i="50"/>
  <c r="AS97" i="50"/>
  <c r="AO97" i="50"/>
  <c r="AK97" i="50"/>
  <c r="AG97" i="50"/>
  <c r="AC97" i="50"/>
  <c r="Y97" i="50"/>
  <c r="AZ97" i="50"/>
  <c r="AV97" i="50"/>
  <c r="AR97" i="50"/>
  <c r="AN97" i="50"/>
  <c r="AJ97" i="50"/>
  <c r="AF97" i="50"/>
  <c r="AB97" i="50"/>
  <c r="X97" i="50"/>
  <c r="BC97" i="50"/>
  <c r="AU97" i="50"/>
  <c r="AM97" i="50"/>
  <c r="AE97" i="50"/>
  <c r="W97" i="50"/>
  <c r="BB97" i="50"/>
  <c r="AT97" i="50"/>
  <c r="AL97" i="50"/>
  <c r="AD97" i="50"/>
  <c r="AY97" i="50"/>
  <c r="AQ97" i="50"/>
  <c r="AI97" i="50"/>
  <c r="AA97" i="50"/>
  <c r="Z97" i="50"/>
  <c r="AX97" i="50"/>
  <c r="AH97" i="50"/>
  <c r="AP97" i="50"/>
  <c r="AY81" i="50"/>
  <c r="AY130" i="50" s="1"/>
  <c r="AU81" i="50"/>
  <c r="AU130" i="50" s="1"/>
  <c r="AQ81" i="50"/>
  <c r="AQ130" i="50" s="1"/>
  <c r="AM81" i="50"/>
  <c r="AI81" i="50"/>
  <c r="AI130" i="50" s="1"/>
  <c r="AE81" i="50"/>
  <c r="AE130" i="50" s="1"/>
  <c r="AA81" i="50"/>
  <c r="AA130" i="50" s="1"/>
  <c r="W81" i="50"/>
  <c r="W130" i="50" s="1"/>
  <c r="S81" i="50"/>
  <c r="S130" i="50" s="1"/>
  <c r="O81" i="50"/>
  <c r="O130" i="50" s="1"/>
  <c r="K81" i="50"/>
  <c r="K130" i="50" s="1"/>
  <c r="G81" i="50"/>
  <c r="G130" i="50" s="1"/>
  <c r="AJ81" i="50"/>
  <c r="AJ130" i="50" s="1"/>
  <c r="X81" i="50"/>
  <c r="X130" i="50" s="1"/>
  <c r="L81" i="50"/>
  <c r="L130" i="50" s="1"/>
  <c r="AX81" i="50"/>
  <c r="AX130" i="50" s="1"/>
  <c r="AT81" i="50"/>
  <c r="AT130" i="50" s="1"/>
  <c r="AP81" i="50"/>
  <c r="AP130" i="50" s="1"/>
  <c r="AL81" i="50"/>
  <c r="AH81" i="50"/>
  <c r="AH130" i="50" s="1"/>
  <c r="AD81" i="50"/>
  <c r="AD130" i="50" s="1"/>
  <c r="Z81" i="50"/>
  <c r="Z130" i="50" s="1"/>
  <c r="V81" i="50"/>
  <c r="V130" i="50" s="1"/>
  <c r="R81" i="50"/>
  <c r="R130" i="50" s="1"/>
  <c r="N81" i="50"/>
  <c r="N130" i="50" s="1"/>
  <c r="J81" i="50"/>
  <c r="J130" i="50" s="1"/>
  <c r="AV81" i="50"/>
  <c r="AR81" i="50"/>
  <c r="AR130" i="50" s="1"/>
  <c r="AF81" i="50"/>
  <c r="AF130" i="50" s="1"/>
  <c r="T81" i="50"/>
  <c r="T130" i="50" s="1"/>
  <c r="H81" i="50"/>
  <c r="H130" i="50" s="1"/>
  <c r="AW81" i="50"/>
  <c r="AS81" i="50"/>
  <c r="AS130" i="50" s="1"/>
  <c r="AO81" i="50"/>
  <c r="AO130" i="50" s="1"/>
  <c r="AK81" i="50"/>
  <c r="AG81" i="50"/>
  <c r="AC81" i="50"/>
  <c r="AC130" i="50" s="1"/>
  <c r="Y81" i="50"/>
  <c r="Y130" i="50" s="1"/>
  <c r="U81" i="50"/>
  <c r="U130" i="50" s="1"/>
  <c r="Q81" i="50"/>
  <c r="Q130" i="50" s="1"/>
  <c r="M81" i="50"/>
  <c r="M130" i="50" s="1"/>
  <c r="I81" i="50"/>
  <c r="I130" i="50" s="1"/>
  <c r="AN81" i="50"/>
  <c r="AB81" i="50"/>
  <c r="AB130" i="50" s="1"/>
  <c r="P81" i="50"/>
  <c r="P130" i="50" s="1"/>
  <c r="BC111" i="50"/>
  <c r="AY111" i="50"/>
  <c r="AU111" i="50"/>
  <c r="AQ111" i="50"/>
  <c r="AM111" i="50"/>
  <c r="BB111" i="50"/>
  <c r="AX111" i="50"/>
  <c r="AT111" i="50"/>
  <c r="AP111" i="50"/>
  <c r="AL111" i="50"/>
  <c r="BA111" i="50"/>
  <c r="AW111" i="50"/>
  <c r="AS111" i="50"/>
  <c r="AO111" i="50"/>
  <c r="AK111" i="50"/>
  <c r="AZ111" i="50"/>
  <c r="AV111" i="50"/>
  <c r="AR111" i="50"/>
  <c r="AN111" i="50"/>
  <c r="BB95" i="50"/>
  <c r="AX95" i="50"/>
  <c r="AT95" i="50"/>
  <c r="AP95" i="50"/>
  <c r="AL95" i="50"/>
  <c r="AH95" i="50"/>
  <c r="AD95" i="50"/>
  <c r="Z95" i="50"/>
  <c r="V95" i="50"/>
  <c r="BA95" i="50"/>
  <c r="AW95" i="50"/>
  <c r="AS95" i="50"/>
  <c r="AO95" i="50"/>
  <c r="AK95" i="50"/>
  <c r="AG95" i="50"/>
  <c r="AC95" i="50"/>
  <c r="Y95" i="50"/>
  <c r="U95" i="50"/>
  <c r="AZ95" i="50"/>
  <c r="AR95" i="50"/>
  <c r="AJ95" i="50"/>
  <c r="AB95" i="50"/>
  <c r="AY95" i="50"/>
  <c r="AQ95" i="50"/>
  <c r="AI95" i="50"/>
  <c r="AA95" i="50"/>
  <c r="AV95" i="50"/>
  <c r="AN95" i="50"/>
  <c r="AF95" i="50"/>
  <c r="X95" i="50"/>
  <c r="AU95" i="50"/>
  <c r="AM95" i="50"/>
  <c r="W95" i="50"/>
  <c r="AE95" i="50"/>
  <c r="BC95" i="50"/>
  <c r="BC91" i="50"/>
  <c r="AY91" i="50"/>
  <c r="AU91" i="50"/>
  <c r="AQ91" i="50"/>
  <c r="AM91" i="50"/>
  <c r="AI91" i="50"/>
  <c r="AE91" i="50"/>
  <c r="AA91" i="50"/>
  <c r="W91" i="50"/>
  <c r="S91" i="50"/>
  <c r="BB91" i="50"/>
  <c r="AX91" i="50"/>
  <c r="AT91" i="50"/>
  <c r="AP91" i="50"/>
  <c r="AL91" i="50"/>
  <c r="AH91" i="50"/>
  <c r="AD91" i="50"/>
  <c r="Z91" i="50"/>
  <c r="V91" i="50"/>
  <c r="R91" i="50"/>
  <c r="BA91" i="50"/>
  <c r="AW91" i="50"/>
  <c r="AS91" i="50"/>
  <c r="AO91" i="50"/>
  <c r="AK91" i="50"/>
  <c r="AG91" i="50"/>
  <c r="AC91" i="50"/>
  <c r="Y91" i="50"/>
  <c r="U91" i="50"/>
  <c r="Q91" i="50"/>
  <c r="AZ91" i="50"/>
  <c r="AJ91" i="50"/>
  <c r="T91" i="50"/>
  <c r="AN91" i="50"/>
  <c r="AV91" i="50"/>
  <c r="AF91" i="50"/>
  <c r="AR91" i="50"/>
  <c r="AB91" i="50"/>
  <c r="X91" i="50"/>
  <c r="AZ126" i="50"/>
  <c r="BC126" i="50"/>
  <c r="BB126" i="50"/>
  <c r="BA126" i="50"/>
  <c r="BC110" i="50"/>
  <c r="AY110" i="50"/>
  <c r="AU110" i="50"/>
  <c r="AQ110" i="50"/>
  <c r="AM110" i="50"/>
  <c r="BB110" i="50"/>
  <c r="AX110" i="50"/>
  <c r="AT110" i="50"/>
  <c r="AP110" i="50"/>
  <c r="AL110" i="50"/>
  <c r="BA110" i="50"/>
  <c r="AW110" i="50"/>
  <c r="AS110" i="50"/>
  <c r="AO110" i="50"/>
  <c r="AK110" i="50"/>
  <c r="AN110" i="50"/>
  <c r="AZ110" i="50"/>
  <c r="AJ110" i="50"/>
  <c r="AV110" i="50"/>
  <c r="AR110" i="50"/>
  <c r="BB94" i="50"/>
  <c r="AX94" i="50"/>
  <c r="AT94" i="50"/>
  <c r="AP94" i="50"/>
  <c r="AL94" i="50"/>
  <c r="AH94" i="50"/>
  <c r="AD94" i="50"/>
  <c r="Z94" i="50"/>
  <c r="V94" i="50"/>
  <c r="BA94" i="50"/>
  <c r="AW94" i="50"/>
  <c r="AS94" i="50"/>
  <c r="AO94" i="50"/>
  <c r="AV94" i="50"/>
  <c r="AN94" i="50"/>
  <c r="AI94" i="50"/>
  <c r="AC94" i="50"/>
  <c r="X94" i="50"/>
  <c r="BC94" i="50"/>
  <c r="AU94" i="50"/>
  <c r="AM94" i="50"/>
  <c r="AG94" i="50"/>
  <c r="AB94" i="50"/>
  <c r="W94" i="50"/>
  <c r="AZ94" i="50"/>
  <c r="AR94" i="50"/>
  <c r="AK94" i="50"/>
  <c r="AF94" i="50"/>
  <c r="AA94" i="50"/>
  <c r="U94" i="50"/>
  <c r="AE94" i="50"/>
  <c r="AJ94" i="50"/>
  <c r="AY94" i="50"/>
  <c r="Y94" i="50"/>
  <c r="AQ94" i="50"/>
  <c r="T94" i="50"/>
  <c r="BB100" i="50"/>
  <c r="AX100" i="50"/>
  <c r="AT100" i="50"/>
  <c r="AP100" i="50"/>
  <c r="AL100" i="50"/>
  <c r="AH100" i="50"/>
  <c r="AD100" i="50"/>
  <c r="Z100" i="50"/>
  <c r="BA100" i="50"/>
  <c r="AW100" i="50"/>
  <c r="AS100" i="50"/>
  <c r="AO100" i="50"/>
  <c r="AK100" i="50"/>
  <c r="AG100" i="50"/>
  <c r="AC100" i="50"/>
  <c r="AZ100" i="50"/>
  <c r="AV100" i="50"/>
  <c r="AR100" i="50"/>
  <c r="AN100" i="50"/>
  <c r="AJ100" i="50"/>
  <c r="AF100" i="50"/>
  <c r="AB100" i="50"/>
  <c r="BC100" i="50"/>
  <c r="AM100" i="50"/>
  <c r="AY100" i="50"/>
  <c r="AI100" i="50"/>
  <c r="AU100" i="50"/>
  <c r="AE100" i="50"/>
  <c r="AQ100" i="50"/>
  <c r="AA100" i="50"/>
  <c r="BA117" i="50"/>
  <c r="AW117" i="50"/>
  <c r="AS117" i="50"/>
  <c r="AZ117" i="50"/>
  <c r="AV117" i="50"/>
  <c r="AR117" i="50"/>
  <c r="AX117" i="50"/>
  <c r="BC117" i="50"/>
  <c r="AU117" i="50"/>
  <c r="BB117" i="50"/>
  <c r="AT117" i="50"/>
  <c r="AY117" i="50"/>
  <c r="AQ117" i="50"/>
  <c r="BB105" i="50"/>
  <c r="AX105" i="50"/>
  <c r="AT105" i="50"/>
  <c r="AP105" i="50"/>
  <c r="AL105" i="50"/>
  <c r="AH105" i="50"/>
  <c r="BA105" i="50"/>
  <c r="AW105" i="50"/>
  <c r="AS105" i="50"/>
  <c r="AO105" i="50"/>
  <c r="AK105" i="50"/>
  <c r="AG105" i="50"/>
  <c r="AZ105" i="50"/>
  <c r="AV105" i="50"/>
  <c r="AR105" i="50"/>
  <c r="AN105" i="50"/>
  <c r="AJ105" i="50"/>
  <c r="AF105" i="50"/>
  <c r="AU105" i="50"/>
  <c r="AE105" i="50"/>
  <c r="AQ105" i="50"/>
  <c r="BC105" i="50"/>
  <c r="AM105" i="50"/>
  <c r="AY105" i="50"/>
  <c r="AI105" i="50"/>
  <c r="AZ101" i="50"/>
  <c r="AV101" i="50"/>
  <c r="AR101" i="50"/>
  <c r="AN101" i="50"/>
  <c r="AJ101" i="50"/>
  <c r="AF101" i="50"/>
  <c r="AB101" i="50"/>
  <c r="BC101" i="50"/>
  <c r="AY101" i="50"/>
  <c r="AU101" i="50"/>
  <c r="AQ101" i="50"/>
  <c r="AM101" i="50"/>
  <c r="AI101" i="50"/>
  <c r="AE101" i="50"/>
  <c r="AA101" i="50"/>
  <c r="BB101" i="50"/>
  <c r="AX101" i="50"/>
  <c r="AT101" i="50"/>
  <c r="AP101" i="50"/>
  <c r="AL101" i="50"/>
  <c r="AH101" i="50"/>
  <c r="AD101" i="50"/>
  <c r="BA101" i="50"/>
  <c r="AK101" i="50"/>
  <c r="AW101" i="50"/>
  <c r="AG101" i="50"/>
  <c r="AS101" i="50"/>
  <c r="AC101" i="50"/>
  <c r="AO101" i="50"/>
  <c r="AZ89" i="50"/>
  <c r="AV89" i="50"/>
  <c r="AR89" i="50"/>
  <c r="AN89" i="50"/>
  <c r="AJ89" i="50"/>
  <c r="AF89" i="50"/>
  <c r="AB89" i="50"/>
  <c r="X89" i="50"/>
  <c r="T89" i="50"/>
  <c r="P89" i="50"/>
  <c r="BC89" i="50"/>
  <c r="AY89" i="50"/>
  <c r="AU89" i="50"/>
  <c r="AQ89" i="50"/>
  <c r="AM89" i="50"/>
  <c r="AI89" i="50"/>
  <c r="AE89" i="50"/>
  <c r="AA89" i="50"/>
  <c r="W89" i="50"/>
  <c r="S89" i="50"/>
  <c r="O89" i="50"/>
  <c r="BB89" i="50"/>
  <c r="AX89" i="50"/>
  <c r="AT89" i="50"/>
  <c r="AP89" i="50"/>
  <c r="AL89" i="50"/>
  <c r="AH89" i="50"/>
  <c r="AD89" i="50"/>
  <c r="Z89" i="50"/>
  <c r="V89" i="50"/>
  <c r="R89" i="50"/>
  <c r="AO89" i="50"/>
  <c r="Y89" i="50"/>
  <c r="AC89" i="50"/>
  <c r="BA89" i="50"/>
  <c r="AK89" i="50"/>
  <c r="U89" i="50"/>
  <c r="AS89" i="50"/>
  <c r="AW89" i="50"/>
  <c r="AG89" i="50"/>
  <c r="Q89" i="50"/>
  <c r="BB85" i="50"/>
  <c r="AX85" i="50"/>
  <c r="AT85" i="50"/>
  <c r="AP85" i="50"/>
  <c r="AL85" i="50"/>
  <c r="AH85" i="50"/>
  <c r="AD85" i="50"/>
  <c r="Z85" i="50"/>
  <c r="V85" i="50"/>
  <c r="R85" i="50"/>
  <c r="N85" i="50"/>
  <c r="BA85" i="50"/>
  <c r="AW85" i="50"/>
  <c r="AS85" i="50"/>
  <c r="AO85" i="50"/>
  <c r="AK85" i="50"/>
  <c r="AG85" i="50"/>
  <c r="AC85" i="50"/>
  <c r="Y85" i="50"/>
  <c r="U85" i="50"/>
  <c r="Q85" i="50"/>
  <c r="M85" i="50"/>
  <c r="AZ85" i="50"/>
  <c r="AV85" i="50"/>
  <c r="AR85" i="50"/>
  <c r="AN85" i="50"/>
  <c r="AJ85" i="50"/>
  <c r="AF85" i="50"/>
  <c r="AB85" i="50"/>
  <c r="X85" i="50"/>
  <c r="T85" i="50"/>
  <c r="P85" i="50"/>
  <c r="L85" i="50"/>
  <c r="BC85" i="50"/>
  <c r="AM85" i="50"/>
  <c r="W85" i="50"/>
  <c r="K85" i="50"/>
  <c r="AY85" i="50"/>
  <c r="AI85" i="50"/>
  <c r="S85" i="50"/>
  <c r="AA85" i="50"/>
  <c r="AU85" i="50"/>
  <c r="AE85" i="50"/>
  <c r="O85" i="50"/>
  <c r="AQ85" i="50"/>
  <c r="BA120" i="50"/>
  <c r="AW120" i="50"/>
  <c r="AZ120" i="50"/>
  <c r="AV120" i="50"/>
  <c r="BC120" i="50"/>
  <c r="AY120" i="50"/>
  <c r="AU120" i="50"/>
  <c r="AX120" i="50"/>
  <c r="AT120" i="50"/>
  <c r="BB120" i="50"/>
  <c r="AZ84" i="50"/>
  <c r="AV84" i="50"/>
  <c r="AR84" i="50"/>
  <c r="AN84" i="50"/>
  <c r="AJ84" i="50"/>
  <c r="AF84" i="50"/>
  <c r="AB84" i="50"/>
  <c r="X84" i="50"/>
  <c r="T84" i="50"/>
  <c r="P84" i="50"/>
  <c r="L84" i="50"/>
  <c r="AY84" i="50"/>
  <c r="AU84" i="50"/>
  <c r="AQ84" i="50"/>
  <c r="AM84" i="50"/>
  <c r="AI84" i="50"/>
  <c r="AE84" i="50"/>
  <c r="AA84" i="50"/>
  <c r="W84" i="50"/>
  <c r="S84" i="50"/>
  <c r="O84" i="50"/>
  <c r="K84" i="50"/>
  <c r="BB84" i="50"/>
  <c r="AX84" i="50"/>
  <c r="AT84" i="50"/>
  <c r="AP84" i="50"/>
  <c r="AS84" i="50"/>
  <c r="AH84" i="50"/>
  <c r="Z84" i="50"/>
  <c r="R84" i="50"/>
  <c r="J84" i="50"/>
  <c r="AC84" i="50"/>
  <c r="AO84" i="50"/>
  <c r="AG84" i="50"/>
  <c r="Y84" i="50"/>
  <c r="Q84" i="50"/>
  <c r="AW84" i="50"/>
  <c r="U84" i="50"/>
  <c r="BA84" i="50"/>
  <c r="AL84" i="50"/>
  <c r="AD84" i="50"/>
  <c r="V84" i="50"/>
  <c r="N84" i="50"/>
  <c r="AK84" i="50"/>
  <c r="M84" i="50"/>
  <c r="BA107" i="50"/>
  <c r="AW107" i="50"/>
  <c r="AS107" i="50"/>
  <c r="AO107" i="50"/>
  <c r="AK107" i="50"/>
  <c r="AG107" i="50"/>
  <c r="AZ107" i="50"/>
  <c r="AV107" i="50"/>
  <c r="AR107" i="50"/>
  <c r="AN107" i="50"/>
  <c r="AJ107" i="50"/>
  <c r="BC107" i="50"/>
  <c r="AY107" i="50"/>
  <c r="AU107" i="50"/>
  <c r="AQ107" i="50"/>
  <c r="AM107" i="50"/>
  <c r="AI107" i="50"/>
  <c r="BB107" i="50"/>
  <c r="AL107" i="50"/>
  <c r="AX107" i="50"/>
  <c r="AH107" i="50"/>
  <c r="AT107" i="50"/>
  <c r="AP107" i="50"/>
  <c r="BB122" i="50"/>
  <c r="AX122" i="50"/>
  <c r="BA122" i="50"/>
  <c r="AW122" i="50"/>
  <c r="AZ122" i="50"/>
  <c r="AV122" i="50"/>
  <c r="BC122" i="50"/>
  <c r="AY122" i="50"/>
  <c r="BC90" i="50"/>
  <c r="AY90" i="50"/>
  <c r="AU90" i="50"/>
  <c r="AQ90" i="50"/>
  <c r="AM90" i="50"/>
  <c r="AI90" i="50"/>
  <c r="AE90" i="50"/>
  <c r="AA90" i="50"/>
  <c r="W90" i="50"/>
  <c r="S90" i="50"/>
  <c r="BB90" i="50"/>
  <c r="AX90" i="50"/>
  <c r="AT90" i="50"/>
  <c r="AP90" i="50"/>
  <c r="AL90" i="50"/>
  <c r="AH90" i="50"/>
  <c r="AD90" i="50"/>
  <c r="Z90" i="50"/>
  <c r="V90" i="50"/>
  <c r="R90" i="50"/>
  <c r="BA90" i="50"/>
  <c r="AW90" i="50"/>
  <c r="AS90" i="50"/>
  <c r="AO90" i="50"/>
  <c r="AK90" i="50"/>
  <c r="AG90" i="50"/>
  <c r="AC90" i="50"/>
  <c r="Y90" i="50"/>
  <c r="U90" i="50"/>
  <c r="Q90" i="50"/>
  <c r="AR90" i="50"/>
  <c r="AB90" i="50"/>
  <c r="AF90" i="50"/>
  <c r="AN90" i="50"/>
  <c r="X90" i="50"/>
  <c r="AV90" i="50"/>
  <c r="AZ90" i="50"/>
  <c r="AJ90" i="50"/>
  <c r="T90" i="50"/>
  <c r="P90" i="50"/>
  <c r="BC129" i="50"/>
  <c r="BC127" i="50"/>
  <c r="BB127" i="50"/>
  <c r="BA127" i="50"/>
  <c r="BA99" i="50"/>
  <c r="AW99" i="50"/>
  <c r="AS99" i="50"/>
  <c r="AO99" i="50"/>
  <c r="AK99" i="50"/>
  <c r="AG99" i="50"/>
  <c r="AC99" i="50"/>
  <c r="Y99" i="50"/>
  <c r="AZ99" i="50"/>
  <c r="AV99" i="50"/>
  <c r="AR99" i="50"/>
  <c r="AN99" i="50"/>
  <c r="AJ99" i="50"/>
  <c r="AF99" i="50"/>
  <c r="AB99" i="50"/>
  <c r="BC99" i="50"/>
  <c r="AY99" i="50"/>
  <c r="AU99" i="50"/>
  <c r="AQ99" i="50"/>
  <c r="AM99" i="50"/>
  <c r="AI99" i="50"/>
  <c r="AE99" i="50"/>
  <c r="AA99" i="50"/>
  <c r="AP99" i="50"/>
  <c r="Z99" i="50"/>
  <c r="BB99" i="50"/>
  <c r="AL99" i="50"/>
  <c r="AX99" i="50"/>
  <c r="AH99" i="50"/>
  <c r="AD99" i="50"/>
  <c r="AT99" i="50"/>
  <c r="BC96" i="50"/>
  <c r="AY96" i="50"/>
  <c r="AU96" i="50"/>
  <c r="AQ96" i="50"/>
  <c r="AM96" i="50"/>
  <c r="AI96" i="50"/>
  <c r="AE96" i="50"/>
  <c r="AA96" i="50"/>
  <c r="W96" i="50"/>
  <c r="BB96" i="50"/>
  <c r="AX96" i="50"/>
  <c r="AT96" i="50"/>
  <c r="AP96" i="50"/>
  <c r="AL96" i="50"/>
  <c r="AH96" i="50"/>
  <c r="AD96" i="50"/>
  <c r="Z96" i="50"/>
  <c r="V96" i="50"/>
  <c r="AW96" i="50"/>
  <c r="AO96" i="50"/>
  <c r="AG96" i="50"/>
  <c r="Y96" i="50"/>
  <c r="AV96" i="50"/>
  <c r="AN96" i="50"/>
  <c r="AF96" i="50"/>
  <c r="X96" i="50"/>
  <c r="BA96" i="50"/>
  <c r="AS96" i="50"/>
  <c r="AK96" i="50"/>
  <c r="AC96" i="50"/>
  <c r="AJ96" i="50"/>
  <c r="AR96" i="50"/>
  <c r="AB96" i="50"/>
  <c r="AZ96" i="50"/>
  <c r="BA114" i="50"/>
  <c r="AW114" i="50"/>
  <c r="AS114" i="50"/>
  <c r="AO114" i="50"/>
  <c r="AZ114" i="50"/>
  <c r="AV114" i="50"/>
  <c r="AR114" i="50"/>
  <c r="AN114" i="50"/>
  <c r="BC114" i="50"/>
  <c r="AY114" i="50"/>
  <c r="AU114" i="50"/>
  <c r="AQ114" i="50"/>
  <c r="BB114" i="50"/>
  <c r="AX114" i="50"/>
  <c r="AT114" i="50"/>
  <c r="AP114" i="50"/>
  <c r="BA98" i="50"/>
  <c r="AW98" i="50"/>
  <c r="AS98" i="50"/>
  <c r="AO98" i="50"/>
  <c r="AK98" i="50"/>
  <c r="AG98" i="50"/>
  <c r="AC98" i="50"/>
  <c r="AZ98" i="50"/>
  <c r="AV98" i="50"/>
  <c r="AR98" i="50"/>
  <c r="AN98" i="50"/>
  <c r="AJ98" i="50"/>
  <c r="AF98" i="50"/>
  <c r="AB98" i="50"/>
  <c r="X98" i="50"/>
  <c r="BC98" i="50"/>
  <c r="AY98" i="50"/>
  <c r="AU98" i="50"/>
  <c r="AQ98" i="50"/>
  <c r="AM98" i="50"/>
  <c r="AI98" i="50"/>
  <c r="AE98" i="50"/>
  <c r="AA98" i="50"/>
  <c r="AT98" i="50"/>
  <c r="AD98" i="50"/>
  <c r="AP98" i="50"/>
  <c r="Z98" i="50"/>
  <c r="BB98" i="50"/>
  <c r="AL98" i="50"/>
  <c r="Y98" i="50"/>
  <c r="AH98" i="50"/>
  <c r="AX98" i="50"/>
  <c r="AY82" i="50"/>
  <c r="AU82" i="50"/>
  <c r="AQ82" i="50"/>
  <c r="AM82" i="50"/>
  <c r="AX82" i="50"/>
  <c r="AT82" i="50"/>
  <c r="AP82" i="50"/>
  <c r="AL82" i="50"/>
  <c r="AH82" i="50"/>
  <c r="AW82" i="50"/>
  <c r="AO82" i="50"/>
  <c r="AI82" i="50"/>
  <c r="AD82" i="50"/>
  <c r="Z82" i="50"/>
  <c r="V82" i="50"/>
  <c r="R82" i="50"/>
  <c r="N82" i="50"/>
  <c r="J82" i="50"/>
  <c r="AZ82" i="50"/>
  <c r="AE82" i="50"/>
  <c r="S82" i="50"/>
  <c r="AV82" i="50"/>
  <c r="AN82" i="50"/>
  <c r="AG82" i="50"/>
  <c r="AC82" i="50"/>
  <c r="Y82" i="50"/>
  <c r="U82" i="50"/>
  <c r="Q82" i="50"/>
  <c r="M82" i="50"/>
  <c r="I82" i="50"/>
  <c r="AJ82" i="50"/>
  <c r="AA82" i="50"/>
  <c r="O82" i="50"/>
  <c r="AS82" i="50"/>
  <c r="AK82" i="50"/>
  <c r="AF82" i="50"/>
  <c r="AB82" i="50"/>
  <c r="X82" i="50"/>
  <c r="T82" i="50"/>
  <c r="P82" i="50"/>
  <c r="L82" i="50"/>
  <c r="H82" i="50"/>
  <c r="AR82" i="50"/>
  <c r="W82" i="50"/>
  <c r="K82" i="50"/>
  <c r="BB108" i="50"/>
  <c r="AX108" i="50"/>
  <c r="AT108" i="50"/>
  <c r="AP108" i="50"/>
  <c r="AL108" i="50"/>
  <c r="AH108" i="50"/>
  <c r="BA108" i="50"/>
  <c r="AW108" i="50"/>
  <c r="AS108" i="50"/>
  <c r="AO108" i="50"/>
  <c r="AK108" i="50"/>
  <c r="AZ108" i="50"/>
  <c r="AV108" i="50"/>
  <c r="AR108" i="50"/>
  <c r="AN108" i="50"/>
  <c r="AJ108" i="50"/>
  <c r="AQ108" i="50"/>
  <c r="BC108" i="50"/>
  <c r="AM108" i="50"/>
  <c r="AY108" i="50"/>
  <c r="AI108" i="50"/>
  <c r="AU108" i="50"/>
  <c r="BC121" i="50"/>
  <c r="AY121" i="50"/>
  <c r="AU121" i="50"/>
  <c r="BB121" i="50"/>
  <c r="AX121" i="50"/>
  <c r="BA121" i="50"/>
  <c r="AW121" i="50"/>
  <c r="AZ121" i="50"/>
  <c r="AV121" i="50"/>
  <c r="BC128" i="50"/>
  <c r="BB128" i="50"/>
  <c r="AZ92" i="50"/>
  <c r="AV92" i="50"/>
  <c r="AR92" i="50"/>
  <c r="AN92" i="50"/>
  <c r="AJ92" i="50"/>
  <c r="AF92" i="50"/>
  <c r="AB92" i="50"/>
  <c r="X92" i="50"/>
  <c r="T92" i="50"/>
  <c r="BC92" i="50"/>
  <c r="AY92" i="50"/>
  <c r="AU92" i="50"/>
  <c r="AQ92" i="50"/>
  <c r="AM92" i="50"/>
  <c r="AI92" i="50"/>
  <c r="AE92" i="50"/>
  <c r="AA92" i="50"/>
  <c r="W92" i="50"/>
  <c r="S92" i="50"/>
  <c r="BB92" i="50"/>
  <c r="AX92" i="50"/>
  <c r="AT92" i="50"/>
  <c r="AP92" i="50"/>
  <c r="AL92" i="50"/>
  <c r="AH92" i="50"/>
  <c r="AD92" i="50"/>
  <c r="Z92" i="50"/>
  <c r="V92" i="50"/>
  <c r="R92" i="50"/>
  <c r="AS92" i="50"/>
  <c r="AC92" i="50"/>
  <c r="AW92" i="50"/>
  <c r="AO92" i="50"/>
  <c r="Y92" i="50"/>
  <c r="BA92" i="50"/>
  <c r="AK92" i="50"/>
  <c r="U92" i="50"/>
  <c r="AG92" i="50"/>
  <c r="BB123" i="50"/>
  <c r="AX123" i="50"/>
  <c r="BA123" i="50"/>
  <c r="AW123" i="50"/>
  <c r="AZ123" i="50"/>
  <c r="BC123" i="50"/>
  <c r="AY123" i="50"/>
  <c r="BC103" i="50"/>
  <c r="AY103" i="50"/>
  <c r="AU103" i="50"/>
  <c r="AQ103" i="50"/>
  <c r="AM103" i="50"/>
  <c r="AI103" i="50"/>
  <c r="AE103" i="50"/>
  <c r="BB103" i="50"/>
  <c r="AX103" i="50"/>
  <c r="AT103" i="50"/>
  <c r="AP103" i="50"/>
  <c r="AL103" i="50"/>
  <c r="AH103" i="50"/>
  <c r="AD103" i="50"/>
  <c r="BA103" i="50"/>
  <c r="AW103" i="50"/>
  <c r="AS103" i="50"/>
  <c r="AO103" i="50"/>
  <c r="AK103" i="50"/>
  <c r="AG103" i="50"/>
  <c r="AC103" i="50"/>
  <c r="AN103" i="50"/>
  <c r="AZ103" i="50"/>
  <c r="AJ103" i="50"/>
  <c r="AV103" i="50"/>
  <c r="AF103" i="50"/>
  <c r="AR103" i="50"/>
  <c r="BC124" i="50"/>
  <c r="AY124" i="50"/>
  <c r="BB124" i="50"/>
  <c r="AX124" i="50"/>
  <c r="BA124" i="50"/>
  <c r="AZ124" i="50"/>
  <c r="BB113" i="50"/>
  <c r="AX113" i="50"/>
  <c r="AT113" i="50"/>
  <c r="AP113" i="50"/>
  <c r="BA113" i="50"/>
  <c r="AW113" i="50"/>
  <c r="AS113" i="50"/>
  <c r="AO113" i="50"/>
  <c r="AZ113" i="50"/>
  <c r="AV113" i="50"/>
  <c r="AR113" i="50"/>
  <c r="AN113" i="50"/>
  <c r="AQ113" i="50"/>
  <c r="BC113" i="50"/>
  <c r="AM113" i="50"/>
  <c r="AY113" i="50"/>
  <c r="AU113" i="50"/>
  <c r="AZ112" i="50"/>
  <c r="AV112" i="50"/>
  <c r="AR112" i="50"/>
  <c r="AN112" i="50"/>
  <c r="BC112" i="50"/>
  <c r="AY112" i="50"/>
  <c r="AU112" i="50"/>
  <c r="AQ112" i="50"/>
  <c r="AM112" i="50"/>
  <c r="BB112" i="50"/>
  <c r="AX112" i="50"/>
  <c r="AT112" i="50"/>
  <c r="AP112" i="50"/>
  <c r="AL112" i="50"/>
  <c r="AW112" i="50"/>
  <c r="AS112" i="50"/>
  <c r="AO112" i="50"/>
  <c r="BA112" i="50"/>
  <c r="AZ119" i="50"/>
  <c r="AV119" i="50"/>
  <c r="BC119" i="50"/>
  <c r="AY119" i="50"/>
  <c r="AU119" i="50"/>
  <c r="BA119" i="50"/>
  <c r="AS119" i="50"/>
  <c r="AX119" i="50"/>
  <c r="AW119" i="50"/>
  <c r="BB119" i="50"/>
  <c r="AT119" i="50"/>
  <c r="BA115" i="50"/>
  <c r="AW115" i="50"/>
  <c r="AS115" i="50"/>
  <c r="AO115" i="50"/>
  <c r="AZ115" i="50"/>
  <c r="AV115" i="50"/>
  <c r="AR115" i="50"/>
  <c r="BC115" i="50"/>
  <c r="AY115" i="50"/>
  <c r="AU115" i="50"/>
  <c r="AQ115" i="50"/>
  <c r="AX115" i="50"/>
  <c r="AT115" i="50"/>
  <c r="AP115" i="50"/>
  <c r="BB115" i="50"/>
  <c r="BA87" i="50"/>
  <c r="AW87" i="50"/>
  <c r="AS87" i="50"/>
  <c r="AO87" i="50"/>
  <c r="AK87" i="50"/>
  <c r="AG87" i="50"/>
  <c r="AC87" i="50"/>
  <c r="Y87" i="50"/>
  <c r="U87" i="50"/>
  <c r="Q87" i="50"/>
  <c r="M87" i="50"/>
  <c r="AZ87" i="50"/>
  <c r="AV87" i="50"/>
  <c r="AR87" i="50"/>
  <c r="AN87" i="50"/>
  <c r="AJ87" i="50"/>
  <c r="AF87" i="50"/>
  <c r="AB87" i="50"/>
  <c r="X87" i="50"/>
  <c r="T87" i="50"/>
  <c r="P87" i="50"/>
  <c r="BC87" i="50"/>
  <c r="AY87" i="50"/>
  <c r="AU87" i="50"/>
  <c r="AQ87" i="50"/>
  <c r="AM87" i="50"/>
  <c r="AI87" i="50"/>
  <c r="AE87" i="50"/>
  <c r="AA87" i="50"/>
  <c r="W87" i="50"/>
  <c r="S87" i="50"/>
  <c r="O87" i="50"/>
  <c r="BB87" i="50"/>
  <c r="AL87" i="50"/>
  <c r="V87" i="50"/>
  <c r="AP87" i="50"/>
  <c r="AX87" i="50"/>
  <c r="AH87" i="50"/>
  <c r="R87" i="50"/>
  <c r="Z87" i="50"/>
  <c r="AT87" i="50"/>
  <c r="AD87" i="50"/>
  <c r="N87" i="50"/>
  <c r="AZ118" i="50"/>
  <c r="AV118" i="50"/>
  <c r="AR118" i="50"/>
  <c r="BC118" i="50"/>
  <c r="AY118" i="50"/>
  <c r="AU118" i="50"/>
  <c r="AX118" i="50"/>
  <c r="AW118" i="50"/>
  <c r="BB118" i="50"/>
  <c r="AT118" i="50"/>
  <c r="BA118" i="50"/>
  <c r="AS118" i="50"/>
  <c r="BC102" i="50"/>
  <c r="AY102" i="50"/>
  <c r="AU102" i="50"/>
  <c r="AQ102" i="50"/>
  <c r="AM102" i="50"/>
  <c r="AI102" i="50"/>
  <c r="AE102" i="50"/>
  <c r="BB102" i="50"/>
  <c r="AX102" i="50"/>
  <c r="AT102" i="50"/>
  <c r="AP102" i="50"/>
  <c r="AL102" i="50"/>
  <c r="AH102" i="50"/>
  <c r="AD102" i="50"/>
  <c r="BA102" i="50"/>
  <c r="AW102" i="50"/>
  <c r="AS102" i="50"/>
  <c r="AO102" i="50"/>
  <c r="AK102" i="50"/>
  <c r="AG102" i="50"/>
  <c r="AC102" i="50"/>
  <c r="AZ102" i="50"/>
  <c r="AJ102" i="50"/>
  <c r="AV102" i="50"/>
  <c r="AF102" i="50"/>
  <c r="AR102" i="50"/>
  <c r="AB102" i="50"/>
  <c r="AN102" i="50"/>
  <c r="BA86" i="50"/>
  <c r="AW86" i="50"/>
  <c r="AS86" i="50"/>
  <c r="AO86" i="50"/>
  <c r="AK86" i="50"/>
  <c r="AG86" i="50"/>
  <c r="AC86" i="50"/>
  <c r="Y86" i="50"/>
  <c r="U86" i="50"/>
  <c r="Q86" i="50"/>
  <c r="M86" i="50"/>
  <c r="AZ86" i="50"/>
  <c r="AV86" i="50"/>
  <c r="AR86" i="50"/>
  <c r="AN86" i="50"/>
  <c r="AJ86" i="50"/>
  <c r="AF86" i="50"/>
  <c r="AB86" i="50"/>
  <c r="X86" i="50"/>
  <c r="T86" i="50"/>
  <c r="P86" i="50"/>
  <c r="L86" i="50"/>
  <c r="BC86" i="50"/>
  <c r="AY86" i="50"/>
  <c r="AU86" i="50"/>
  <c r="AQ86" i="50"/>
  <c r="AM86" i="50"/>
  <c r="AI86" i="50"/>
  <c r="AE86" i="50"/>
  <c r="AA86" i="50"/>
  <c r="W86" i="50"/>
  <c r="S86" i="50"/>
  <c r="O86" i="50"/>
  <c r="BB86" i="50"/>
  <c r="AL86" i="50"/>
  <c r="V86" i="50"/>
  <c r="Z86" i="50"/>
  <c r="AX86" i="50"/>
  <c r="AH86" i="50"/>
  <c r="R86" i="50"/>
  <c r="AT86" i="50"/>
  <c r="AD86" i="50"/>
  <c r="N86" i="50"/>
  <c r="AP86" i="50"/>
  <c r="BC116" i="50"/>
  <c r="AY116" i="50"/>
  <c r="AX116" i="50"/>
  <c r="AT116" i="50"/>
  <c r="AP116" i="50"/>
  <c r="BB116" i="50"/>
  <c r="AW116" i="50"/>
  <c r="AS116" i="50"/>
  <c r="BA116" i="50"/>
  <c r="AV116" i="50"/>
  <c r="AR116" i="50"/>
  <c r="AU116" i="50"/>
  <c r="AQ116" i="50"/>
  <c r="AZ116" i="50"/>
  <c r="BA125" i="50"/>
  <c r="AZ125" i="50"/>
  <c r="BC125" i="50"/>
  <c r="AY125" i="50"/>
  <c r="BB125" i="50"/>
  <c r="AZ109" i="50"/>
  <c r="AV109" i="50"/>
  <c r="AR109" i="50"/>
  <c r="AN109" i="50"/>
  <c r="AJ109" i="50"/>
  <c r="BC109" i="50"/>
  <c r="AY109" i="50"/>
  <c r="AU109" i="50"/>
  <c r="AQ109" i="50"/>
  <c r="AM109" i="50"/>
  <c r="AI109" i="50"/>
  <c r="BB109" i="50"/>
  <c r="AX109" i="50"/>
  <c r="AT109" i="50"/>
  <c r="AP109" i="50"/>
  <c r="AL109" i="50"/>
  <c r="AW109" i="50"/>
  <c r="AS109" i="50"/>
  <c r="AO109" i="50"/>
  <c r="AK109" i="50"/>
  <c r="BA109" i="50"/>
  <c r="BC93" i="50"/>
  <c r="AY93" i="50"/>
  <c r="AX93" i="50"/>
  <c r="AT93" i="50"/>
  <c r="AP93" i="50"/>
  <c r="AL93" i="50"/>
  <c r="AH93" i="50"/>
  <c r="AD93" i="50"/>
  <c r="Z93" i="50"/>
  <c r="V93" i="50"/>
  <c r="BB93" i="50"/>
  <c r="AW93" i="50"/>
  <c r="AS93" i="50"/>
  <c r="AO93" i="50"/>
  <c r="AK93" i="50"/>
  <c r="AG93" i="50"/>
  <c r="AC93" i="50"/>
  <c r="Y93" i="50"/>
  <c r="U93" i="50"/>
  <c r="BA93" i="50"/>
  <c r="AV93" i="50"/>
  <c r="AR93" i="50"/>
  <c r="AN93" i="50"/>
  <c r="AJ93" i="50"/>
  <c r="AF93" i="50"/>
  <c r="AB93" i="50"/>
  <c r="X93" i="50"/>
  <c r="T93" i="50"/>
  <c r="AZ93" i="50"/>
  <c r="AI93" i="50"/>
  <c r="S93" i="50"/>
  <c r="AU93" i="50"/>
  <c r="AE93" i="50"/>
  <c r="W93" i="50"/>
  <c r="AQ93" i="50"/>
  <c r="AA93" i="50"/>
  <c r="AM93" i="50"/>
  <c r="AZ104" i="50"/>
  <c r="AV104" i="50"/>
  <c r="AR104" i="50"/>
  <c r="AN104" i="50"/>
  <c r="AJ104" i="50"/>
  <c r="AF104" i="50"/>
  <c r="BC104" i="50"/>
  <c r="AY104" i="50"/>
  <c r="AU104" i="50"/>
  <c r="AQ104" i="50"/>
  <c r="AM104" i="50"/>
  <c r="AI104" i="50"/>
  <c r="AE104" i="50"/>
  <c r="BB104" i="50"/>
  <c r="AX104" i="50"/>
  <c r="AT104" i="50"/>
  <c r="AP104" i="50"/>
  <c r="AL104" i="50"/>
  <c r="AH104" i="50"/>
  <c r="AD104" i="50"/>
  <c r="AS104" i="50"/>
  <c r="AO104" i="50"/>
  <c r="BA104" i="50"/>
  <c r="AK104" i="50"/>
  <c r="AG104" i="50"/>
  <c r="AW104" i="50"/>
  <c r="BA102" i="49"/>
  <c r="AW102" i="49"/>
  <c r="AS102" i="49"/>
  <c r="AO102" i="49"/>
  <c r="AK102" i="49"/>
  <c r="AG102" i="49"/>
  <c r="AC102" i="49"/>
  <c r="AZ102" i="49"/>
  <c r="AV102" i="49"/>
  <c r="AR102" i="49"/>
  <c r="AN102" i="49"/>
  <c r="AJ102" i="49"/>
  <c r="AF102" i="49"/>
  <c r="AB102" i="49"/>
  <c r="BC102" i="49"/>
  <c r="AY102" i="49"/>
  <c r="AU102" i="49"/>
  <c r="AQ102" i="49"/>
  <c r="AM102" i="49"/>
  <c r="AI102" i="49"/>
  <c r="AE102" i="49"/>
  <c r="BB102" i="49"/>
  <c r="AX102" i="49"/>
  <c r="AT102" i="49"/>
  <c r="AP102" i="49"/>
  <c r="AL102" i="49"/>
  <c r="AH102" i="49"/>
  <c r="AD102" i="49"/>
  <c r="BA95" i="49"/>
  <c r="AW95" i="49"/>
  <c r="AS95" i="49"/>
  <c r="AO95" i="49"/>
  <c r="AK95" i="49"/>
  <c r="AG95" i="49"/>
  <c r="AC95" i="49"/>
  <c r="Y95" i="49"/>
  <c r="U95" i="49"/>
  <c r="AZ95" i="49"/>
  <c r="AV95" i="49"/>
  <c r="AR95" i="49"/>
  <c r="AN95" i="49"/>
  <c r="AJ95" i="49"/>
  <c r="AF95" i="49"/>
  <c r="AB95" i="49"/>
  <c r="X95" i="49"/>
  <c r="BC95" i="49"/>
  <c r="AY95" i="49"/>
  <c r="AU95" i="49"/>
  <c r="AQ95" i="49"/>
  <c r="AM95" i="49"/>
  <c r="AI95" i="49"/>
  <c r="AE95" i="49"/>
  <c r="AA95" i="49"/>
  <c r="W95" i="49"/>
  <c r="BB95" i="49"/>
  <c r="AL95" i="49"/>
  <c r="V95" i="49"/>
  <c r="AX95" i="49"/>
  <c r="AH95" i="49"/>
  <c r="AT95" i="49"/>
  <c r="AD95" i="49"/>
  <c r="AP95" i="49"/>
  <c r="Z95" i="49"/>
  <c r="AX82" i="49"/>
  <c r="AT82" i="49"/>
  <c r="AP82" i="49"/>
  <c r="AL82" i="49"/>
  <c r="AH82" i="49"/>
  <c r="AD82" i="49"/>
  <c r="Z82" i="49"/>
  <c r="V82" i="49"/>
  <c r="R82" i="49"/>
  <c r="N82" i="49"/>
  <c r="J82" i="49"/>
  <c r="AZ82" i="49"/>
  <c r="AV82" i="49"/>
  <c r="AR82" i="49"/>
  <c r="AN82" i="49"/>
  <c r="AJ82" i="49"/>
  <c r="AF82" i="49"/>
  <c r="AB82" i="49"/>
  <c r="X82" i="49"/>
  <c r="T82" i="49"/>
  <c r="P82" i="49"/>
  <c r="L82" i="49"/>
  <c r="H82" i="49"/>
  <c r="AW82" i="49"/>
  <c r="AO82" i="49"/>
  <c r="AG82" i="49"/>
  <c r="Y82" i="49"/>
  <c r="Q82" i="49"/>
  <c r="I82" i="49"/>
  <c r="AY82" i="49"/>
  <c r="K82" i="49"/>
  <c r="AU82" i="49"/>
  <c r="AM82" i="49"/>
  <c r="AE82" i="49"/>
  <c r="W82" i="49"/>
  <c r="O82" i="49"/>
  <c r="S82" i="49"/>
  <c r="AS82" i="49"/>
  <c r="AK82" i="49"/>
  <c r="AC82" i="49"/>
  <c r="U82" i="49"/>
  <c r="M82" i="49"/>
  <c r="AQ82" i="49"/>
  <c r="AI82" i="49"/>
  <c r="AA82" i="49"/>
  <c r="BC116" i="49"/>
  <c r="AY116" i="49"/>
  <c r="AU116" i="49"/>
  <c r="AQ116" i="49"/>
  <c r="BB116" i="49"/>
  <c r="AX116" i="49"/>
  <c r="AT116" i="49"/>
  <c r="AP116" i="49"/>
  <c r="BA116" i="49"/>
  <c r="AS116" i="49"/>
  <c r="AZ116" i="49"/>
  <c r="AR116" i="49"/>
  <c r="AW116" i="49"/>
  <c r="AV116" i="49"/>
  <c r="BB122" i="49"/>
  <c r="AX122" i="49"/>
  <c r="BA122" i="49"/>
  <c r="AW122" i="49"/>
  <c r="AZ122" i="49"/>
  <c r="AV122" i="49"/>
  <c r="BC122" i="49"/>
  <c r="AY122" i="49"/>
  <c r="BA106" i="49"/>
  <c r="AW106" i="49"/>
  <c r="AS106" i="49"/>
  <c r="AO106" i="49"/>
  <c r="AK106" i="49"/>
  <c r="AG106" i="49"/>
  <c r="AY106" i="49"/>
  <c r="AT106" i="49"/>
  <c r="AN106" i="49"/>
  <c r="AI106" i="49"/>
  <c r="BC106" i="49"/>
  <c r="AX106" i="49"/>
  <c r="AR106" i="49"/>
  <c r="AM106" i="49"/>
  <c r="AH106" i="49"/>
  <c r="BB106" i="49"/>
  <c r="AV106" i="49"/>
  <c r="AQ106" i="49"/>
  <c r="AL106" i="49"/>
  <c r="AF106" i="49"/>
  <c r="AZ106" i="49"/>
  <c r="AU106" i="49"/>
  <c r="AP106" i="49"/>
  <c r="AJ106" i="49"/>
  <c r="BB96" i="49"/>
  <c r="AX96" i="49"/>
  <c r="AT96" i="49"/>
  <c r="AP96" i="49"/>
  <c r="AL96" i="49"/>
  <c r="AH96" i="49"/>
  <c r="AD96" i="49"/>
  <c r="Z96" i="49"/>
  <c r="V96" i="49"/>
  <c r="BA96" i="49"/>
  <c r="AW96" i="49"/>
  <c r="AS96" i="49"/>
  <c r="AO96" i="49"/>
  <c r="AK96" i="49"/>
  <c r="AG96" i="49"/>
  <c r="AC96" i="49"/>
  <c r="Y96" i="49"/>
  <c r="AZ96" i="49"/>
  <c r="AV96" i="49"/>
  <c r="AR96" i="49"/>
  <c r="AN96" i="49"/>
  <c r="AJ96" i="49"/>
  <c r="AF96" i="49"/>
  <c r="AB96" i="49"/>
  <c r="X96" i="49"/>
  <c r="AU96" i="49"/>
  <c r="AE96" i="49"/>
  <c r="AQ96" i="49"/>
  <c r="AA96" i="49"/>
  <c r="BC96" i="49"/>
  <c r="AM96" i="49"/>
  <c r="W96" i="49"/>
  <c r="AY96" i="49"/>
  <c r="AI96" i="49"/>
  <c r="BC99" i="49"/>
  <c r="AY99" i="49"/>
  <c r="AU99" i="49"/>
  <c r="AQ99" i="49"/>
  <c r="AM99" i="49"/>
  <c r="AI99" i="49"/>
  <c r="AE99" i="49"/>
  <c r="AA99" i="49"/>
  <c r="BB99" i="49"/>
  <c r="AX99" i="49"/>
  <c r="AT99" i="49"/>
  <c r="AP99" i="49"/>
  <c r="AL99" i="49"/>
  <c r="AH99" i="49"/>
  <c r="AD99" i="49"/>
  <c r="Z99" i="49"/>
  <c r="BA99" i="49"/>
  <c r="AW99" i="49"/>
  <c r="AS99" i="49"/>
  <c r="AO99" i="49"/>
  <c r="AK99" i="49"/>
  <c r="AG99" i="49"/>
  <c r="AC99" i="49"/>
  <c r="Y99" i="49"/>
  <c r="AZ99" i="49"/>
  <c r="AJ99" i="49"/>
  <c r="AV99" i="49"/>
  <c r="AF99" i="49"/>
  <c r="AR99" i="49"/>
  <c r="AB99" i="49"/>
  <c r="AN99" i="49"/>
  <c r="BA125" i="49"/>
  <c r="AZ125" i="49"/>
  <c r="BC125" i="49"/>
  <c r="AY125" i="49"/>
  <c r="BB125" i="49"/>
  <c r="AZ97" i="49"/>
  <c r="AV97" i="49"/>
  <c r="AR97" i="49"/>
  <c r="AN97" i="49"/>
  <c r="AJ97" i="49"/>
  <c r="AF97" i="49"/>
  <c r="AB97" i="49"/>
  <c r="X97" i="49"/>
  <c r="BC97" i="49"/>
  <c r="AY97" i="49"/>
  <c r="AU97" i="49"/>
  <c r="AQ97" i="49"/>
  <c r="AM97" i="49"/>
  <c r="AI97" i="49"/>
  <c r="AE97" i="49"/>
  <c r="AA97" i="49"/>
  <c r="W97" i="49"/>
  <c r="BB97" i="49"/>
  <c r="AX97" i="49"/>
  <c r="AT97" i="49"/>
  <c r="AP97" i="49"/>
  <c r="AL97" i="49"/>
  <c r="AH97" i="49"/>
  <c r="AD97" i="49"/>
  <c r="Z97" i="49"/>
  <c r="AO97" i="49"/>
  <c r="Y97" i="49"/>
  <c r="BA97" i="49"/>
  <c r="AK97" i="49"/>
  <c r="AW97" i="49"/>
  <c r="AG97" i="49"/>
  <c r="AS97" i="49"/>
  <c r="AC97" i="49"/>
  <c r="BB93" i="49"/>
  <c r="AX93" i="49"/>
  <c r="AT93" i="49"/>
  <c r="AP93" i="49"/>
  <c r="AL93" i="49"/>
  <c r="AH93" i="49"/>
  <c r="AD93" i="49"/>
  <c r="Z93" i="49"/>
  <c r="V93" i="49"/>
  <c r="BA93" i="49"/>
  <c r="AW93" i="49"/>
  <c r="AS93" i="49"/>
  <c r="AO93" i="49"/>
  <c r="AK93" i="49"/>
  <c r="AG93" i="49"/>
  <c r="AC93" i="49"/>
  <c r="Y93" i="49"/>
  <c r="U93" i="49"/>
  <c r="AZ93" i="49"/>
  <c r="AV93" i="49"/>
  <c r="AR93" i="49"/>
  <c r="AN93" i="49"/>
  <c r="AJ93" i="49"/>
  <c r="AF93" i="49"/>
  <c r="AB93" i="49"/>
  <c r="X93" i="49"/>
  <c r="T93" i="49"/>
  <c r="BC93" i="49"/>
  <c r="AM93" i="49"/>
  <c r="W93" i="49"/>
  <c r="AY93" i="49"/>
  <c r="AI93" i="49"/>
  <c r="S93" i="49"/>
  <c r="AU93" i="49"/>
  <c r="AE93" i="49"/>
  <c r="AQ93" i="49"/>
  <c r="AA93" i="49"/>
  <c r="AZ119" i="49"/>
  <c r="AV119" i="49"/>
  <c r="BC119" i="49"/>
  <c r="AY119" i="49"/>
  <c r="AU119" i="49"/>
  <c r="BB119" i="49"/>
  <c r="AX119" i="49"/>
  <c r="BA119" i="49"/>
  <c r="AW119" i="49"/>
  <c r="AT119" i="49"/>
  <c r="AS119" i="49"/>
  <c r="BA86" i="49"/>
  <c r="AW86" i="49"/>
  <c r="AS86" i="49"/>
  <c r="AO86" i="49"/>
  <c r="AK86" i="49"/>
  <c r="AG86" i="49"/>
  <c r="AC86" i="49"/>
  <c r="Y86" i="49"/>
  <c r="U86" i="49"/>
  <c r="Q86" i="49"/>
  <c r="M86" i="49"/>
  <c r="AZ86" i="49"/>
  <c r="AV86" i="49"/>
  <c r="AR86" i="49"/>
  <c r="AN86" i="49"/>
  <c r="AJ86" i="49"/>
  <c r="AF86" i="49"/>
  <c r="AB86" i="49"/>
  <c r="X86" i="49"/>
  <c r="T86" i="49"/>
  <c r="P86" i="49"/>
  <c r="L86" i="49"/>
  <c r="BC86" i="49"/>
  <c r="AY86" i="49"/>
  <c r="AU86" i="49"/>
  <c r="AQ86" i="49"/>
  <c r="AM86" i="49"/>
  <c r="AI86" i="49"/>
  <c r="AE86" i="49"/>
  <c r="AA86" i="49"/>
  <c r="W86" i="49"/>
  <c r="S86" i="49"/>
  <c r="O86" i="49"/>
  <c r="BB86" i="49"/>
  <c r="AX86" i="49"/>
  <c r="AT86" i="49"/>
  <c r="AP86" i="49"/>
  <c r="AL86" i="49"/>
  <c r="AH86" i="49"/>
  <c r="AD86" i="49"/>
  <c r="Z86" i="49"/>
  <c r="V86" i="49"/>
  <c r="R86" i="49"/>
  <c r="N86" i="49"/>
  <c r="BC121" i="49"/>
  <c r="AY121" i="49"/>
  <c r="AU121" i="49"/>
  <c r="BB121" i="49"/>
  <c r="AX121" i="49"/>
  <c r="BA121" i="49"/>
  <c r="AW121" i="49"/>
  <c r="AZ121" i="49"/>
  <c r="AV121" i="49"/>
  <c r="AZ89" i="49"/>
  <c r="AV89" i="49"/>
  <c r="AR89" i="49"/>
  <c r="AN89" i="49"/>
  <c r="AJ89" i="49"/>
  <c r="AF89" i="49"/>
  <c r="AB89" i="49"/>
  <c r="X89" i="49"/>
  <c r="T89" i="49"/>
  <c r="P89" i="49"/>
  <c r="BC89" i="49"/>
  <c r="AY89" i="49"/>
  <c r="AU89" i="49"/>
  <c r="AQ89" i="49"/>
  <c r="AM89" i="49"/>
  <c r="AI89" i="49"/>
  <c r="AE89" i="49"/>
  <c r="AA89" i="49"/>
  <c r="W89" i="49"/>
  <c r="S89" i="49"/>
  <c r="O89" i="49"/>
  <c r="BB89" i="49"/>
  <c r="AX89" i="49"/>
  <c r="AT89" i="49"/>
  <c r="AP89" i="49"/>
  <c r="AL89" i="49"/>
  <c r="AH89" i="49"/>
  <c r="AD89" i="49"/>
  <c r="Z89" i="49"/>
  <c r="V89" i="49"/>
  <c r="R89" i="49"/>
  <c r="BA89" i="49"/>
  <c r="AW89" i="49"/>
  <c r="AS89" i="49"/>
  <c r="AO89" i="49"/>
  <c r="AK89" i="49"/>
  <c r="AG89" i="49"/>
  <c r="AC89" i="49"/>
  <c r="Y89" i="49"/>
  <c r="U89" i="49"/>
  <c r="Q89" i="49"/>
  <c r="BC128" i="49"/>
  <c r="BB128" i="49"/>
  <c r="BA112" i="49"/>
  <c r="AW112" i="49"/>
  <c r="AS112" i="49"/>
  <c r="AO112" i="49"/>
  <c r="AZ112" i="49"/>
  <c r="AV112" i="49"/>
  <c r="AR112" i="49"/>
  <c r="AN112" i="49"/>
  <c r="AX112" i="49"/>
  <c r="AP112" i="49"/>
  <c r="BC112" i="49"/>
  <c r="AU112" i="49"/>
  <c r="AM112" i="49"/>
  <c r="BB112" i="49"/>
  <c r="AT112" i="49"/>
  <c r="AL112" i="49"/>
  <c r="AY112" i="49"/>
  <c r="AQ112" i="49"/>
  <c r="AZ118" i="49"/>
  <c r="AV118" i="49"/>
  <c r="AR118" i="49"/>
  <c r="BC118" i="49"/>
  <c r="AY118" i="49"/>
  <c r="AU118" i="49"/>
  <c r="AW118" i="49"/>
  <c r="BB118" i="49"/>
  <c r="AT118" i="49"/>
  <c r="BA118" i="49"/>
  <c r="AS118" i="49"/>
  <c r="AX118" i="49"/>
  <c r="AZ92" i="49"/>
  <c r="AV92" i="49"/>
  <c r="AR92" i="49"/>
  <c r="AN92" i="49"/>
  <c r="AJ92" i="49"/>
  <c r="AF92" i="49"/>
  <c r="AB92" i="49"/>
  <c r="X92" i="49"/>
  <c r="T92" i="49"/>
  <c r="BC92" i="49"/>
  <c r="AY92" i="49"/>
  <c r="AU92" i="49"/>
  <c r="AQ92" i="49"/>
  <c r="BB92" i="49"/>
  <c r="AX92" i="49"/>
  <c r="AT92" i="49"/>
  <c r="AP92" i="49"/>
  <c r="AL92" i="49"/>
  <c r="AH92" i="49"/>
  <c r="AD92" i="49"/>
  <c r="Z92" i="49"/>
  <c r="V92" i="49"/>
  <c r="R92" i="49"/>
  <c r="AW92" i="49"/>
  <c r="AK92" i="49"/>
  <c r="AC92" i="49"/>
  <c r="U92" i="49"/>
  <c r="AS92" i="49"/>
  <c r="AI92" i="49"/>
  <c r="AA92" i="49"/>
  <c r="S92" i="49"/>
  <c r="AO92" i="49"/>
  <c r="AG92" i="49"/>
  <c r="Y92" i="49"/>
  <c r="BA92" i="49"/>
  <c r="AM92" i="49"/>
  <c r="AE92" i="49"/>
  <c r="W92" i="49"/>
  <c r="BB115" i="49"/>
  <c r="AX115" i="49"/>
  <c r="AT115" i="49"/>
  <c r="AP115" i="49"/>
  <c r="BA115" i="49"/>
  <c r="AW115" i="49"/>
  <c r="AS115" i="49"/>
  <c r="AO115" i="49"/>
  <c r="AZ115" i="49"/>
  <c r="AR115" i="49"/>
  <c r="AY115" i="49"/>
  <c r="AQ115" i="49"/>
  <c r="AV115" i="49"/>
  <c r="BC115" i="49"/>
  <c r="AU115" i="49"/>
  <c r="BA120" i="49"/>
  <c r="AW120" i="49"/>
  <c r="AZ120" i="49"/>
  <c r="AV120" i="49"/>
  <c r="BC120" i="49"/>
  <c r="AY120" i="49"/>
  <c r="AU120" i="49"/>
  <c r="BB120" i="49"/>
  <c r="AX120" i="49"/>
  <c r="AT120" i="49"/>
  <c r="AZ126" i="49"/>
  <c r="BC126" i="49"/>
  <c r="BB126" i="49"/>
  <c r="BA126" i="49"/>
  <c r="AZ110" i="49"/>
  <c r="AV110" i="49"/>
  <c r="AR110" i="49"/>
  <c r="AN110" i="49"/>
  <c r="AJ110" i="49"/>
  <c r="BC110" i="49"/>
  <c r="AY110" i="49"/>
  <c r="AU110" i="49"/>
  <c r="AQ110" i="49"/>
  <c r="AM110" i="49"/>
  <c r="BA110" i="49"/>
  <c r="AS110" i="49"/>
  <c r="AK110" i="49"/>
  <c r="AX110" i="49"/>
  <c r="AP110" i="49"/>
  <c r="AW110" i="49"/>
  <c r="AO110" i="49"/>
  <c r="BB110" i="49"/>
  <c r="AT110" i="49"/>
  <c r="AL110" i="49"/>
  <c r="BA94" i="49"/>
  <c r="AW94" i="49"/>
  <c r="AS94" i="49"/>
  <c r="AO94" i="49"/>
  <c r="AK94" i="49"/>
  <c r="AG94" i="49"/>
  <c r="AC94" i="49"/>
  <c r="Y94" i="49"/>
  <c r="U94" i="49"/>
  <c r="AZ94" i="49"/>
  <c r="AV94" i="49"/>
  <c r="AR94" i="49"/>
  <c r="AN94" i="49"/>
  <c r="AJ94" i="49"/>
  <c r="AF94" i="49"/>
  <c r="AB94" i="49"/>
  <c r="X94" i="49"/>
  <c r="T94" i="49"/>
  <c r="BC94" i="49"/>
  <c r="AY94" i="49"/>
  <c r="AU94" i="49"/>
  <c r="AQ94" i="49"/>
  <c r="AM94" i="49"/>
  <c r="AI94" i="49"/>
  <c r="AE94" i="49"/>
  <c r="AA94" i="49"/>
  <c r="W94" i="49"/>
  <c r="AT94" i="49"/>
  <c r="AD94" i="49"/>
  <c r="AP94" i="49"/>
  <c r="Z94" i="49"/>
  <c r="BB94" i="49"/>
  <c r="AL94" i="49"/>
  <c r="V94" i="49"/>
  <c r="AX94" i="49"/>
  <c r="AH94" i="49"/>
  <c r="AZ100" i="49"/>
  <c r="AV100" i="49"/>
  <c r="AR100" i="49"/>
  <c r="AN100" i="49"/>
  <c r="AJ100" i="49"/>
  <c r="AF100" i="49"/>
  <c r="AB100" i="49"/>
  <c r="BC100" i="49"/>
  <c r="AY100" i="49"/>
  <c r="AU100" i="49"/>
  <c r="AQ100" i="49"/>
  <c r="AM100" i="49"/>
  <c r="AI100" i="49"/>
  <c r="AE100" i="49"/>
  <c r="AA100" i="49"/>
  <c r="BB100" i="49"/>
  <c r="AX100" i="49"/>
  <c r="AT100" i="49"/>
  <c r="AP100" i="49"/>
  <c r="AL100" i="49"/>
  <c r="AH100" i="49"/>
  <c r="AD100" i="49"/>
  <c r="Z100" i="49"/>
  <c r="BA100" i="49"/>
  <c r="AW100" i="49"/>
  <c r="AS100" i="49"/>
  <c r="AK100" i="49"/>
  <c r="AG100" i="49"/>
  <c r="AC100" i="49"/>
  <c r="AO100" i="49"/>
  <c r="AZ84" i="49"/>
  <c r="AV84" i="49"/>
  <c r="AR84" i="49"/>
  <c r="AN84" i="49"/>
  <c r="AJ84" i="49"/>
  <c r="AF84" i="49"/>
  <c r="AB84" i="49"/>
  <c r="X84" i="49"/>
  <c r="T84" i="49"/>
  <c r="P84" i="49"/>
  <c r="L84" i="49"/>
  <c r="AY84" i="49"/>
  <c r="AU84" i="49"/>
  <c r="AQ84" i="49"/>
  <c r="AM84" i="49"/>
  <c r="AI84" i="49"/>
  <c r="AE84" i="49"/>
  <c r="AA84" i="49"/>
  <c r="W84" i="49"/>
  <c r="S84" i="49"/>
  <c r="O84" i="49"/>
  <c r="K84" i="49"/>
  <c r="BB84" i="49"/>
  <c r="AX84" i="49"/>
  <c r="AT84" i="49"/>
  <c r="AP84" i="49"/>
  <c r="AL84" i="49"/>
  <c r="AH84" i="49"/>
  <c r="AD84" i="49"/>
  <c r="Z84" i="49"/>
  <c r="V84" i="49"/>
  <c r="R84" i="49"/>
  <c r="N84" i="49"/>
  <c r="J84" i="49"/>
  <c r="BA84" i="49"/>
  <c r="AW84" i="49"/>
  <c r="AS84" i="49"/>
  <c r="AO84" i="49"/>
  <c r="AK84" i="49"/>
  <c r="AG84" i="49"/>
  <c r="AC84" i="49"/>
  <c r="Y84" i="49"/>
  <c r="U84" i="49"/>
  <c r="Q84" i="49"/>
  <c r="M84" i="49"/>
  <c r="BB123" i="49"/>
  <c r="AX123" i="49"/>
  <c r="BA123" i="49"/>
  <c r="AW123" i="49"/>
  <c r="AZ123" i="49"/>
  <c r="AY123" i="49"/>
  <c r="BC123" i="49"/>
  <c r="BA107" i="49"/>
  <c r="AW107" i="49"/>
  <c r="AS107" i="49"/>
  <c r="AO107" i="49"/>
  <c r="AK107" i="49"/>
  <c r="AG107" i="49"/>
  <c r="BB107" i="49"/>
  <c r="AV107" i="49"/>
  <c r="AQ107" i="49"/>
  <c r="AL107" i="49"/>
  <c r="AZ107" i="49"/>
  <c r="AU107" i="49"/>
  <c r="AP107" i="49"/>
  <c r="AJ107" i="49"/>
  <c r="AY107" i="49"/>
  <c r="AT107" i="49"/>
  <c r="AN107" i="49"/>
  <c r="AI107" i="49"/>
  <c r="BC107" i="49"/>
  <c r="AX107" i="49"/>
  <c r="AR107" i="49"/>
  <c r="AM107" i="49"/>
  <c r="AH107" i="49"/>
  <c r="BA103" i="49"/>
  <c r="AW103" i="49"/>
  <c r="AS103" i="49"/>
  <c r="AO103" i="49"/>
  <c r="AK103" i="49"/>
  <c r="AG103" i="49"/>
  <c r="AC103" i="49"/>
  <c r="AZ103" i="49"/>
  <c r="AV103" i="49"/>
  <c r="AR103" i="49"/>
  <c r="AN103" i="49"/>
  <c r="AJ103" i="49"/>
  <c r="AF103" i="49"/>
  <c r="BC103" i="49"/>
  <c r="AY103" i="49"/>
  <c r="AU103" i="49"/>
  <c r="AQ103" i="49"/>
  <c r="AM103" i="49"/>
  <c r="AI103" i="49"/>
  <c r="AE103" i="49"/>
  <c r="BB103" i="49"/>
  <c r="AX103" i="49"/>
  <c r="AT103" i="49"/>
  <c r="AP103" i="49"/>
  <c r="AL103" i="49"/>
  <c r="AH103" i="49"/>
  <c r="AD103" i="49"/>
  <c r="BA87" i="49"/>
  <c r="AW87" i="49"/>
  <c r="AS87" i="49"/>
  <c r="AO87" i="49"/>
  <c r="AK87" i="49"/>
  <c r="AG87" i="49"/>
  <c r="AC87" i="49"/>
  <c r="Y87" i="49"/>
  <c r="U87" i="49"/>
  <c r="Q87" i="49"/>
  <c r="M87" i="49"/>
  <c r="AZ87" i="49"/>
  <c r="AV87" i="49"/>
  <c r="AR87" i="49"/>
  <c r="AN87" i="49"/>
  <c r="AJ87" i="49"/>
  <c r="AF87" i="49"/>
  <c r="AB87" i="49"/>
  <c r="X87" i="49"/>
  <c r="T87" i="49"/>
  <c r="P87" i="49"/>
  <c r="BC87" i="49"/>
  <c r="AY87" i="49"/>
  <c r="AU87" i="49"/>
  <c r="AQ87" i="49"/>
  <c r="AM87" i="49"/>
  <c r="AI87" i="49"/>
  <c r="AE87" i="49"/>
  <c r="AA87" i="49"/>
  <c r="W87" i="49"/>
  <c r="S87" i="49"/>
  <c r="O87" i="49"/>
  <c r="BB87" i="49"/>
  <c r="AX87" i="49"/>
  <c r="AT87" i="49"/>
  <c r="AP87" i="49"/>
  <c r="AL87" i="49"/>
  <c r="AH87" i="49"/>
  <c r="AD87" i="49"/>
  <c r="Z87" i="49"/>
  <c r="V87" i="49"/>
  <c r="R87" i="49"/>
  <c r="N87" i="49"/>
  <c r="BC90" i="49"/>
  <c r="AY90" i="49"/>
  <c r="AU90" i="49"/>
  <c r="AQ90" i="49"/>
  <c r="AM90" i="49"/>
  <c r="AI90" i="49"/>
  <c r="AE90" i="49"/>
  <c r="AA90" i="49"/>
  <c r="W90" i="49"/>
  <c r="S90" i="49"/>
  <c r="BB90" i="49"/>
  <c r="AX90" i="49"/>
  <c r="AT90" i="49"/>
  <c r="AP90" i="49"/>
  <c r="AL90" i="49"/>
  <c r="AH90" i="49"/>
  <c r="AD90" i="49"/>
  <c r="Z90" i="49"/>
  <c r="V90" i="49"/>
  <c r="R90" i="49"/>
  <c r="BA90" i="49"/>
  <c r="AW90" i="49"/>
  <c r="AS90" i="49"/>
  <c r="AO90" i="49"/>
  <c r="AK90" i="49"/>
  <c r="AG90" i="49"/>
  <c r="AC90" i="49"/>
  <c r="Y90" i="49"/>
  <c r="U90" i="49"/>
  <c r="Q90" i="49"/>
  <c r="AZ90" i="49"/>
  <c r="AV90" i="49"/>
  <c r="AR90" i="49"/>
  <c r="AN90" i="49"/>
  <c r="AJ90" i="49"/>
  <c r="AF90" i="49"/>
  <c r="AB90" i="49"/>
  <c r="X90" i="49"/>
  <c r="T90" i="49"/>
  <c r="P90" i="49"/>
  <c r="BC129" i="49"/>
  <c r="BA117" i="49"/>
  <c r="AW117" i="49"/>
  <c r="AS117" i="49"/>
  <c r="AZ117" i="49"/>
  <c r="AV117" i="49"/>
  <c r="AR117" i="49"/>
  <c r="BC117" i="49"/>
  <c r="AU117" i="49"/>
  <c r="BB117" i="49"/>
  <c r="AT117" i="49"/>
  <c r="AY117" i="49"/>
  <c r="AQ117" i="49"/>
  <c r="AX117" i="49"/>
  <c r="BC113" i="49"/>
  <c r="AY113" i="49"/>
  <c r="AU113" i="49"/>
  <c r="AQ113" i="49"/>
  <c r="AM113" i="49"/>
  <c r="BB113" i="49"/>
  <c r="AX113" i="49"/>
  <c r="AT113" i="49"/>
  <c r="AP113" i="49"/>
  <c r="BA113" i="49"/>
  <c r="AS113" i="49"/>
  <c r="AZ113" i="49"/>
  <c r="AR113" i="49"/>
  <c r="AW113" i="49"/>
  <c r="AO113" i="49"/>
  <c r="AV113" i="49"/>
  <c r="AN113" i="49"/>
  <c r="BC124" i="49"/>
  <c r="AY124" i="49"/>
  <c r="BB124" i="49"/>
  <c r="AX124" i="49"/>
  <c r="BA124" i="49"/>
  <c r="AZ124" i="49"/>
  <c r="BB114" i="49"/>
  <c r="AX114" i="49"/>
  <c r="AT114" i="49"/>
  <c r="AP114" i="49"/>
  <c r="BA114" i="49"/>
  <c r="AW114" i="49"/>
  <c r="AS114" i="49"/>
  <c r="AO114" i="49"/>
  <c r="AZ114" i="49"/>
  <c r="AR114" i="49"/>
  <c r="AY114" i="49"/>
  <c r="AQ114" i="49"/>
  <c r="AV114" i="49"/>
  <c r="AN114" i="49"/>
  <c r="BC114" i="49"/>
  <c r="AU114" i="49"/>
  <c r="BC98" i="49"/>
  <c r="AY98" i="49"/>
  <c r="AU98" i="49"/>
  <c r="AQ98" i="49"/>
  <c r="AM98" i="49"/>
  <c r="AI98" i="49"/>
  <c r="AE98" i="49"/>
  <c r="AA98" i="49"/>
  <c r="BB98" i="49"/>
  <c r="AX98" i="49"/>
  <c r="AT98" i="49"/>
  <c r="AP98" i="49"/>
  <c r="AL98" i="49"/>
  <c r="AH98" i="49"/>
  <c r="AD98" i="49"/>
  <c r="Z98" i="49"/>
  <c r="BA98" i="49"/>
  <c r="AW98" i="49"/>
  <c r="AS98" i="49"/>
  <c r="AO98" i="49"/>
  <c r="AK98" i="49"/>
  <c r="AG98" i="49"/>
  <c r="AC98" i="49"/>
  <c r="Y98" i="49"/>
  <c r="AZ98" i="49"/>
  <c r="AJ98" i="49"/>
  <c r="AV98" i="49"/>
  <c r="AF98" i="49"/>
  <c r="AR98" i="49"/>
  <c r="AB98" i="49"/>
  <c r="AN98" i="49"/>
  <c r="X98" i="49"/>
  <c r="AZ104" i="49"/>
  <c r="AV104" i="49"/>
  <c r="AR104" i="49"/>
  <c r="AN104" i="49"/>
  <c r="AJ104" i="49"/>
  <c r="BC104" i="49"/>
  <c r="AX104" i="49"/>
  <c r="AS104" i="49"/>
  <c r="AM104" i="49"/>
  <c r="AH104" i="49"/>
  <c r="AD104" i="49"/>
  <c r="BB104" i="49"/>
  <c r="AW104" i="49"/>
  <c r="AQ104" i="49"/>
  <c r="AL104" i="49"/>
  <c r="AG104" i="49"/>
  <c r="BA104" i="49"/>
  <c r="AU104" i="49"/>
  <c r="AP104" i="49"/>
  <c r="AK104" i="49"/>
  <c r="AF104" i="49"/>
  <c r="AY104" i="49"/>
  <c r="AT104" i="49"/>
  <c r="AO104" i="49"/>
  <c r="AI104" i="49"/>
  <c r="AE104" i="49"/>
  <c r="BB108" i="49"/>
  <c r="AX108" i="49"/>
  <c r="AT108" i="49"/>
  <c r="AP108" i="49"/>
  <c r="AL108" i="49"/>
  <c r="AH108" i="49"/>
  <c r="AZ108" i="49"/>
  <c r="AU108" i="49"/>
  <c r="AO108" i="49"/>
  <c r="AJ108" i="49"/>
  <c r="AY108" i="49"/>
  <c r="AS108" i="49"/>
  <c r="AN108" i="49"/>
  <c r="AI108" i="49"/>
  <c r="BC108" i="49"/>
  <c r="AW108" i="49"/>
  <c r="AR108" i="49"/>
  <c r="AM108" i="49"/>
  <c r="BA108" i="49"/>
  <c r="AV108" i="49"/>
  <c r="AQ108" i="49"/>
  <c r="AK108" i="49"/>
  <c r="BB88" i="49"/>
  <c r="AX88" i="49"/>
  <c r="AT88" i="49"/>
  <c r="AP88" i="49"/>
  <c r="AL88" i="49"/>
  <c r="AH88" i="49"/>
  <c r="AD88" i="49"/>
  <c r="Z88" i="49"/>
  <c r="V88" i="49"/>
  <c r="R88" i="49"/>
  <c r="N88" i="49"/>
  <c r="BA88" i="49"/>
  <c r="AW88" i="49"/>
  <c r="AS88" i="49"/>
  <c r="AO88" i="49"/>
  <c r="AK88" i="49"/>
  <c r="AG88" i="49"/>
  <c r="AC88" i="49"/>
  <c r="Y88" i="49"/>
  <c r="U88" i="49"/>
  <c r="Q88" i="49"/>
  <c r="AZ88" i="49"/>
  <c r="AV88" i="49"/>
  <c r="AR88" i="49"/>
  <c r="AN88" i="49"/>
  <c r="AJ88" i="49"/>
  <c r="AF88" i="49"/>
  <c r="AB88" i="49"/>
  <c r="X88" i="49"/>
  <c r="T88" i="49"/>
  <c r="P88" i="49"/>
  <c r="BC88" i="49"/>
  <c r="AY88" i="49"/>
  <c r="AU88" i="49"/>
  <c r="AQ88" i="49"/>
  <c r="AM88" i="49"/>
  <c r="AI88" i="49"/>
  <c r="AE88" i="49"/>
  <c r="AA88" i="49"/>
  <c r="W88" i="49"/>
  <c r="S88" i="49"/>
  <c r="O88" i="49"/>
  <c r="BA109" i="49"/>
  <c r="AZ109" i="49"/>
  <c r="AV109" i="49"/>
  <c r="AR109" i="49"/>
  <c r="AN109" i="49"/>
  <c r="AJ109" i="49"/>
  <c r="AY109" i="49"/>
  <c r="AT109" i="49"/>
  <c r="AO109" i="49"/>
  <c r="AI109" i="49"/>
  <c r="AX109" i="49"/>
  <c r="AS109" i="49"/>
  <c r="AM109" i="49"/>
  <c r="BC109" i="49"/>
  <c r="AW109" i="49"/>
  <c r="AQ109" i="49"/>
  <c r="AL109" i="49"/>
  <c r="BB109" i="49"/>
  <c r="AU109" i="49"/>
  <c r="AP109" i="49"/>
  <c r="AK109" i="49"/>
  <c r="BC127" i="49"/>
  <c r="BB127" i="49"/>
  <c r="BA127" i="49"/>
  <c r="AZ111" i="49"/>
  <c r="AV111" i="49"/>
  <c r="AR111" i="49"/>
  <c r="AN111" i="49"/>
  <c r="BC111" i="49"/>
  <c r="AY111" i="49"/>
  <c r="AU111" i="49"/>
  <c r="AQ111" i="49"/>
  <c r="AM111" i="49"/>
  <c r="BB111" i="49"/>
  <c r="AT111" i="49"/>
  <c r="AL111" i="49"/>
  <c r="BA111" i="49"/>
  <c r="AS111" i="49"/>
  <c r="AK111" i="49"/>
  <c r="AX111" i="49"/>
  <c r="AP111" i="49"/>
  <c r="AW111" i="49"/>
  <c r="AO111" i="49"/>
  <c r="BC91" i="49"/>
  <c r="AY91" i="49"/>
  <c r="AU91" i="49"/>
  <c r="AQ91" i="49"/>
  <c r="AM91" i="49"/>
  <c r="AI91" i="49"/>
  <c r="AE91" i="49"/>
  <c r="AA91" i="49"/>
  <c r="BA91" i="49"/>
  <c r="AW91" i="49"/>
  <c r="AS91" i="49"/>
  <c r="AO91" i="49"/>
  <c r="AK91" i="49"/>
  <c r="AG91" i="49"/>
  <c r="AC91" i="49"/>
  <c r="AZ91" i="49"/>
  <c r="AR91" i="49"/>
  <c r="AJ91" i="49"/>
  <c r="AB91" i="49"/>
  <c r="W91" i="49"/>
  <c r="S91" i="49"/>
  <c r="AX91" i="49"/>
  <c r="AP91" i="49"/>
  <c r="AH91" i="49"/>
  <c r="Z91" i="49"/>
  <c r="V91" i="49"/>
  <c r="R91" i="49"/>
  <c r="AV91" i="49"/>
  <c r="AN91" i="49"/>
  <c r="AF91" i="49"/>
  <c r="Y91" i="49"/>
  <c r="U91" i="49"/>
  <c r="Q91" i="49"/>
  <c r="BB91" i="49"/>
  <c r="AT91" i="49"/>
  <c r="AL91" i="49"/>
  <c r="AD91" i="49"/>
  <c r="X91" i="49"/>
  <c r="T91" i="49"/>
  <c r="BB105" i="49"/>
  <c r="AX105" i="49"/>
  <c r="AT105" i="49"/>
  <c r="AP105" i="49"/>
  <c r="AL105" i="49"/>
  <c r="AH105" i="49"/>
  <c r="BC105" i="49"/>
  <c r="AW105" i="49"/>
  <c r="AR105" i="49"/>
  <c r="AM105" i="49"/>
  <c r="AG105" i="49"/>
  <c r="BA105" i="49"/>
  <c r="AV105" i="49"/>
  <c r="AQ105" i="49"/>
  <c r="AK105" i="49"/>
  <c r="AF105" i="49"/>
  <c r="AZ105" i="49"/>
  <c r="AU105" i="49"/>
  <c r="AO105" i="49"/>
  <c r="AJ105" i="49"/>
  <c r="AE105" i="49"/>
  <c r="AY105" i="49"/>
  <c r="AS105" i="49"/>
  <c r="AN105" i="49"/>
  <c r="AI105" i="49"/>
  <c r="BB101" i="49"/>
  <c r="AX101" i="49"/>
  <c r="AT101" i="49"/>
  <c r="AP101" i="49"/>
  <c r="AL101" i="49"/>
  <c r="AH101" i="49"/>
  <c r="AD101" i="49"/>
  <c r="BA101" i="49"/>
  <c r="AW101" i="49"/>
  <c r="AS101" i="49"/>
  <c r="AO101" i="49"/>
  <c r="AK101" i="49"/>
  <c r="AG101" i="49"/>
  <c r="AC101" i="49"/>
  <c r="AZ101" i="49"/>
  <c r="AV101" i="49"/>
  <c r="AR101" i="49"/>
  <c r="AN101" i="49"/>
  <c r="AJ101" i="49"/>
  <c r="AF101" i="49"/>
  <c r="AB101" i="49"/>
  <c r="BC101" i="49"/>
  <c r="AY101" i="49"/>
  <c r="AU101" i="49"/>
  <c r="AQ101" i="49"/>
  <c r="AM101" i="49"/>
  <c r="AI101" i="49"/>
  <c r="AE101" i="49"/>
  <c r="AA101" i="49"/>
  <c r="BC79" i="47"/>
  <c r="BC80" i="47" s="1"/>
  <c r="AM79" i="47"/>
  <c r="AM80" i="47" s="1"/>
  <c r="AZ114" i="47"/>
  <c r="AV114" i="47"/>
  <c r="AR114" i="47"/>
  <c r="AN114" i="47"/>
  <c r="BA114" i="47"/>
  <c r="AW114" i="47"/>
  <c r="AS114" i="47"/>
  <c r="AO114" i="47"/>
  <c r="BB114" i="47"/>
  <c r="AT114" i="47"/>
  <c r="AY114" i="47"/>
  <c r="AQ114" i="47"/>
  <c r="AX114" i="47"/>
  <c r="AU114" i="47"/>
  <c r="AP114" i="47"/>
  <c r="BC114" i="47"/>
  <c r="BB118" i="47"/>
  <c r="AX118" i="47"/>
  <c r="AT118" i="47"/>
  <c r="BC118" i="47"/>
  <c r="AY118" i="47"/>
  <c r="AU118" i="47"/>
  <c r="AV118" i="47"/>
  <c r="BA118" i="47"/>
  <c r="AS118" i="47"/>
  <c r="AR118" i="47"/>
  <c r="AZ118" i="47"/>
  <c r="AW118" i="47"/>
  <c r="BB110" i="47"/>
  <c r="AX110" i="47"/>
  <c r="AT110" i="47"/>
  <c r="AP110" i="47"/>
  <c r="AL110" i="47"/>
  <c r="BC110" i="47"/>
  <c r="AY110" i="47"/>
  <c r="AU110" i="47"/>
  <c r="AQ110" i="47"/>
  <c r="AM110" i="47"/>
  <c r="AZ110" i="47"/>
  <c r="AR110" i="47"/>
  <c r="AJ110" i="47"/>
  <c r="AW110" i="47"/>
  <c r="AO110" i="47"/>
  <c r="AN110" i="47"/>
  <c r="BA110" i="47"/>
  <c r="AK110" i="47"/>
  <c r="AV110" i="47"/>
  <c r="AS110" i="47"/>
  <c r="BB90" i="47"/>
  <c r="AX90" i="47"/>
  <c r="AT90" i="47"/>
  <c r="AP90" i="47"/>
  <c r="AL90" i="47"/>
  <c r="AH90" i="47"/>
  <c r="AD90" i="47"/>
  <c r="Z90" i="47"/>
  <c r="V90" i="47"/>
  <c r="R90" i="47"/>
  <c r="BA90" i="47"/>
  <c r="AW90" i="47"/>
  <c r="AS90" i="47"/>
  <c r="AO90" i="47"/>
  <c r="AK90" i="47"/>
  <c r="AG90" i="47"/>
  <c r="AC90" i="47"/>
  <c r="Y90" i="47"/>
  <c r="U90" i="47"/>
  <c r="Q90" i="47"/>
  <c r="AZ90" i="47"/>
  <c r="AR90" i="47"/>
  <c r="AJ90" i="47"/>
  <c r="AB90" i="47"/>
  <c r="T90" i="47"/>
  <c r="AY90" i="47"/>
  <c r="AQ90" i="47"/>
  <c r="AI90" i="47"/>
  <c r="AA90" i="47"/>
  <c r="S90" i="47"/>
  <c r="AU90" i="47"/>
  <c r="AE90" i="47"/>
  <c r="X90" i="47"/>
  <c r="AV90" i="47"/>
  <c r="AF90" i="47"/>
  <c r="P90" i="47"/>
  <c r="AN90" i="47"/>
  <c r="AM90" i="47"/>
  <c r="W90" i="47"/>
  <c r="BC90" i="47"/>
  <c r="BA98" i="47"/>
  <c r="AW98" i="47"/>
  <c r="AS98" i="47"/>
  <c r="AO98" i="47"/>
  <c r="AK98" i="47"/>
  <c r="BC98" i="47"/>
  <c r="AX98" i="47"/>
  <c r="AR98" i="47"/>
  <c r="AM98" i="47"/>
  <c r="AH98" i="47"/>
  <c r="AD98" i="47"/>
  <c r="Z98" i="47"/>
  <c r="BB98" i="47"/>
  <c r="AV98" i="47"/>
  <c r="AQ98" i="47"/>
  <c r="AL98" i="47"/>
  <c r="AG98" i="47"/>
  <c r="AC98" i="47"/>
  <c r="Y98" i="47"/>
  <c r="AZ98" i="47"/>
  <c r="AP98" i="47"/>
  <c r="AF98" i="47"/>
  <c r="X98" i="47"/>
  <c r="AJ98" i="47"/>
  <c r="AY98" i="47"/>
  <c r="AN98" i="47"/>
  <c r="AE98" i="47"/>
  <c r="AU98" i="47"/>
  <c r="AB98" i="47"/>
  <c r="AA98" i="47"/>
  <c r="AT98" i="47"/>
  <c r="AI98" i="47"/>
  <c r="AZ102" i="47"/>
  <c r="AV102" i="47"/>
  <c r="AR102" i="47"/>
  <c r="AN102" i="47"/>
  <c r="AJ102" i="47"/>
  <c r="AF102" i="47"/>
  <c r="AB102" i="47"/>
  <c r="BC102" i="47"/>
  <c r="AY102" i="47"/>
  <c r="AU102" i="47"/>
  <c r="AQ102" i="47"/>
  <c r="AM102" i="47"/>
  <c r="AI102" i="47"/>
  <c r="AE102" i="47"/>
  <c r="BB102" i="47"/>
  <c r="AT102" i="47"/>
  <c r="AL102" i="47"/>
  <c r="AD102" i="47"/>
  <c r="BA102" i="47"/>
  <c r="AS102" i="47"/>
  <c r="AK102" i="47"/>
  <c r="AC102" i="47"/>
  <c r="AP102" i="47"/>
  <c r="AH102" i="47"/>
  <c r="AO102" i="47"/>
  <c r="AX102" i="47"/>
  <c r="AG102" i="47"/>
  <c r="AW102" i="47"/>
  <c r="BB126" i="47"/>
  <c r="BC126" i="47"/>
  <c r="AZ126" i="47"/>
  <c r="BA126" i="47"/>
  <c r="AZ122" i="47"/>
  <c r="AV122" i="47"/>
  <c r="BA122" i="47"/>
  <c r="AW122" i="47"/>
  <c r="AX122" i="47"/>
  <c r="BC122" i="47"/>
  <c r="BB122" i="47"/>
  <c r="AY122" i="47"/>
  <c r="AY82" i="47"/>
  <c r="AU82" i="47"/>
  <c r="AQ82" i="47"/>
  <c r="AM82" i="47"/>
  <c r="AI82" i="47"/>
  <c r="AE82" i="47"/>
  <c r="AA82" i="47"/>
  <c r="W82" i="47"/>
  <c r="S82" i="47"/>
  <c r="O82" i="47"/>
  <c r="K82" i="47"/>
  <c r="AX82" i="47"/>
  <c r="AT82" i="47"/>
  <c r="AP82" i="47"/>
  <c r="AL82" i="47"/>
  <c r="AH82" i="47"/>
  <c r="AD82" i="47"/>
  <c r="Z82" i="47"/>
  <c r="V82" i="47"/>
  <c r="R82" i="47"/>
  <c r="N82" i="47"/>
  <c r="J82" i="47"/>
  <c r="AW82" i="47"/>
  <c r="AO82" i="47"/>
  <c r="AG82" i="47"/>
  <c r="Y82" i="47"/>
  <c r="Q82" i="47"/>
  <c r="I82" i="47"/>
  <c r="AZ82" i="47"/>
  <c r="AR82" i="47"/>
  <c r="AJ82" i="47"/>
  <c r="AB82" i="47"/>
  <c r="T82" i="47"/>
  <c r="L82" i="47"/>
  <c r="AV82" i="47"/>
  <c r="AF82" i="47"/>
  <c r="P82" i="47"/>
  <c r="AS82" i="47"/>
  <c r="AC82" i="47"/>
  <c r="M82" i="47"/>
  <c r="AN82" i="47"/>
  <c r="X82" i="47"/>
  <c r="H82" i="47"/>
  <c r="H130" i="47"/>
  <c r="AK82" i="47"/>
  <c r="U82" i="47"/>
  <c r="BC86" i="47"/>
  <c r="AY86" i="47"/>
  <c r="AU86" i="47"/>
  <c r="AQ86" i="47"/>
  <c r="AM86" i="47"/>
  <c r="AI86" i="47"/>
  <c r="AE86" i="47"/>
  <c r="AA86" i="47"/>
  <c r="W86" i="47"/>
  <c r="S86" i="47"/>
  <c r="O86" i="47"/>
  <c r="AX86" i="47"/>
  <c r="AS86" i="47"/>
  <c r="AN86" i="47"/>
  <c r="AH86" i="47"/>
  <c r="AC86" i="47"/>
  <c r="X86" i="47"/>
  <c r="R86" i="47"/>
  <c r="M86" i="47"/>
  <c r="BB86" i="47"/>
  <c r="AW86" i="47"/>
  <c r="AR86" i="47"/>
  <c r="AL86" i="47"/>
  <c r="AG86" i="47"/>
  <c r="AB86" i="47"/>
  <c r="V86" i="47"/>
  <c r="Q86" i="47"/>
  <c r="L86" i="47"/>
  <c r="AZ86" i="47"/>
  <c r="AO86" i="47"/>
  <c r="AD86" i="47"/>
  <c r="T86" i="47"/>
  <c r="AV86" i="47"/>
  <c r="Z86" i="47"/>
  <c r="BA86" i="47"/>
  <c r="AP86" i="47"/>
  <c r="AF86" i="47"/>
  <c r="U86" i="47"/>
  <c r="AK86" i="47"/>
  <c r="P86" i="47"/>
  <c r="AJ86" i="47"/>
  <c r="Y86" i="47"/>
  <c r="N86" i="47"/>
  <c r="AT86" i="47"/>
  <c r="AZ94" i="47"/>
  <c r="AV94" i="47"/>
  <c r="AR94" i="47"/>
  <c r="AN94" i="47"/>
  <c r="AJ94" i="47"/>
  <c r="AF94" i="47"/>
  <c r="AB94" i="47"/>
  <c r="X94" i="47"/>
  <c r="T94" i="47"/>
  <c r="BC94" i="47"/>
  <c r="AY94" i="47"/>
  <c r="AU94" i="47"/>
  <c r="AQ94" i="47"/>
  <c r="AM94" i="47"/>
  <c r="AI94" i="47"/>
  <c r="AE94" i="47"/>
  <c r="AA94" i="47"/>
  <c r="W94" i="47"/>
  <c r="BB94" i="47"/>
  <c r="AT94" i="47"/>
  <c r="AL94" i="47"/>
  <c r="AD94" i="47"/>
  <c r="V94" i="47"/>
  <c r="AP94" i="47"/>
  <c r="Z94" i="47"/>
  <c r="BA94" i="47"/>
  <c r="AS94" i="47"/>
  <c r="AK94" i="47"/>
  <c r="AC94" i="47"/>
  <c r="U94" i="47"/>
  <c r="AX94" i="47"/>
  <c r="AH94" i="47"/>
  <c r="Y94" i="47"/>
  <c r="AW94" i="47"/>
  <c r="AG94" i="47"/>
  <c r="AO94" i="47"/>
  <c r="AZ106" i="47"/>
  <c r="AV106" i="47"/>
  <c r="AR106" i="47"/>
  <c r="AN106" i="47"/>
  <c r="AJ106" i="47"/>
  <c r="AF106" i="47"/>
  <c r="BA106" i="47"/>
  <c r="AW106" i="47"/>
  <c r="AS106" i="47"/>
  <c r="AO106" i="47"/>
  <c r="AK106" i="47"/>
  <c r="AG106" i="47"/>
  <c r="AX106" i="47"/>
  <c r="AP106" i="47"/>
  <c r="AH106" i="47"/>
  <c r="BC106" i="47"/>
  <c r="AU106" i="47"/>
  <c r="AM106" i="47"/>
  <c r="AT106" i="47"/>
  <c r="AQ106" i="47"/>
  <c r="BB106" i="47"/>
  <c r="AY106" i="47"/>
  <c r="AL106" i="47"/>
  <c r="AI106" i="47"/>
  <c r="AZ142" i="57"/>
  <c r="AV142" i="57"/>
  <c r="AR142" i="57"/>
  <c r="AN142" i="57"/>
  <c r="AJ142" i="57"/>
  <c r="AF142" i="57"/>
  <c r="AB142" i="57"/>
  <c r="AB157" i="57" s="1"/>
  <c r="AB161" i="57" s="1"/>
  <c r="X142" i="57"/>
  <c r="T142" i="57"/>
  <c r="P142" i="57"/>
  <c r="L142" i="57"/>
  <c r="H142" i="57"/>
  <c r="BA142" i="56"/>
  <c r="AW142" i="56"/>
  <c r="AW157" i="56" s="1"/>
  <c r="AW161" i="56" s="1"/>
  <c r="AS142" i="56"/>
  <c r="AO142" i="56"/>
  <c r="AK142" i="56"/>
  <c r="AG142" i="56"/>
  <c r="AC142" i="56"/>
  <c r="Y142" i="56"/>
  <c r="U142" i="56"/>
  <c r="Q142" i="56"/>
  <c r="M142" i="56"/>
  <c r="I142" i="56"/>
  <c r="AY142" i="57"/>
  <c r="AT142" i="57"/>
  <c r="AO142" i="57"/>
  <c r="AI142" i="57"/>
  <c r="AD142" i="57"/>
  <c r="AD157" i="57" s="1"/>
  <c r="AD161" i="57" s="1"/>
  <c r="Y142" i="57"/>
  <c r="S142" i="57"/>
  <c r="N142" i="57"/>
  <c r="I142" i="57"/>
  <c r="AY142" i="56"/>
  <c r="AT142" i="56"/>
  <c r="AN142" i="56"/>
  <c r="AI142" i="56"/>
  <c r="AI157" i="56" s="1"/>
  <c r="AD142" i="56"/>
  <c r="X142" i="56"/>
  <c r="S142" i="56"/>
  <c r="N142" i="56"/>
  <c r="H142" i="56"/>
  <c r="BC142" i="55"/>
  <c r="AY142" i="55"/>
  <c r="AU142" i="55"/>
  <c r="AU157" i="55" s="1"/>
  <c r="AU161" i="55" s="1"/>
  <c r="AQ142" i="55"/>
  <c r="AM142" i="55"/>
  <c r="AI142" i="55"/>
  <c r="AE142" i="55"/>
  <c r="AA142" i="55"/>
  <c r="W142" i="55"/>
  <c r="W157" i="55" s="1"/>
  <c r="S142" i="55"/>
  <c r="O142" i="55"/>
  <c r="K142" i="55"/>
  <c r="G142" i="55"/>
  <c r="BC142" i="54"/>
  <c r="AY142" i="54"/>
  <c r="AU142" i="54"/>
  <c r="AU157" i="54" s="1"/>
  <c r="AQ142" i="54"/>
  <c r="AM142" i="54"/>
  <c r="AI142" i="54"/>
  <c r="AE142" i="54"/>
  <c r="AA142" i="54"/>
  <c r="W142" i="54"/>
  <c r="S142" i="54"/>
  <c r="O142" i="54"/>
  <c r="K142" i="54"/>
  <c r="G142" i="54"/>
  <c r="BA142" i="53"/>
  <c r="AW142" i="53"/>
  <c r="AW157" i="53" s="1"/>
  <c r="AW161" i="53" s="1"/>
  <c r="AS142" i="53"/>
  <c r="AO142" i="53"/>
  <c r="AO157" i="53" s="1"/>
  <c r="AO161" i="53" s="1"/>
  <c r="AK142" i="53"/>
  <c r="AG142" i="53"/>
  <c r="AC142" i="53"/>
  <c r="Y142" i="53"/>
  <c r="U142" i="53"/>
  <c r="Q142" i="53"/>
  <c r="M142" i="53"/>
  <c r="I142" i="53"/>
  <c r="BC142" i="57"/>
  <c r="AX142" i="57"/>
  <c r="AS142" i="57"/>
  <c r="AS157" i="57" s="1"/>
  <c r="AM142" i="57"/>
  <c r="AH142" i="57"/>
  <c r="AH157" i="57" s="1"/>
  <c r="AH161" i="57" s="1"/>
  <c r="AC142" i="57"/>
  <c r="W142" i="57"/>
  <c r="R142" i="57"/>
  <c r="M142" i="57"/>
  <c r="G142" i="57"/>
  <c r="BC142" i="56"/>
  <c r="BC157" i="56" s="1"/>
  <c r="BC161" i="56" s="1"/>
  <c r="AX142" i="56"/>
  <c r="AR142" i="56"/>
  <c r="AM142" i="56"/>
  <c r="AH142" i="56"/>
  <c r="AB142" i="56"/>
  <c r="W142" i="56"/>
  <c r="W157" i="56" s="1"/>
  <c r="W161" i="56" s="1"/>
  <c r="R142" i="56"/>
  <c r="L142" i="56"/>
  <c r="L157" i="56" s="1"/>
  <c r="G142" i="56"/>
  <c r="BA142" i="57"/>
  <c r="AP142" i="57"/>
  <c r="AE142" i="57"/>
  <c r="AE157" i="57" s="1"/>
  <c r="AE161" i="57" s="1"/>
  <c r="U142" i="57"/>
  <c r="J142" i="57"/>
  <c r="AZ142" i="56"/>
  <c r="AP142" i="56"/>
  <c r="AP157" i="56" s="1"/>
  <c r="AE142" i="56"/>
  <c r="T142" i="56"/>
  <c r="J142" i="56"/>
  <c r="AW142" i="57"/>
  <c r="AL142" i="57"/>
  <c r="AL157" i="57" s="1"/>
  <c r="AL161" i="57" s="1"/>
  <c r="AA142" i="57"/>
  <c r="Q142" i="57"/>
  <c r="F142" i="57"/>
  <c r="AV142" i="56"/>
  <c r="AL142" i="56"/>
  <c r="AA142" i="56"/>
  <c r="P142" i="56"/>
  <c r="F142" i="56"/>
  <c r="F157" i="56" s="1"/>
  <c r="F161" i="56" s="1"/>
  <c r="AX142" i="55"/>
  <c r="AX157" i="55" s="1"/>
  <c r="AS142" i="55"/>
  <c r="AN142" i="55"/>
  <c r="AH142" i="55"/>
  <c r="AH157" i="55" s="1"/>
  <c r="AC142" i="55"/>
  <c r="X142" i="55"/>
  <c r="R142" i="55"/>
  <c r="M142" i="55"/>
  <c r="H142" i="55"/>
  <c r="BA142" i="54"/>
  <c r="BA157" i="54" s="1"/>
  <c r="BA161" i="54" s="1"/>
  <c r="AV142" i="54"/>
  <c r="AP142" i="54"/>
  <c r="AK142" i="54"/>
  <c r="AF142" i="54"/>
  <c r="Z142" i="54"/>
  <c r="Z157" i="54" s="1"/>
  <c r="U142" i="54"/>
  <c r="U157" i="54" s="1"/>
  <c r="U161" i="54" s="1"/>
  <c r="P142" i="54"/>
  <c r="P157" i="54" s="1"/>
  <c r="P161" i="54" s="1"/>
  <c r="J142" i="54"/>
  <c r="AZ142" i="53"/>
  <c r="AU142" i="53"/>
  <c r="AU157" i="53" s="1"/>
  <c r="AU161" i="53" s="1"/>
  <c r="BB142" i="57"/>
  <c r="AG142" i="57"/>
  <c r="AG157" i="57" s="1"/>
  <c r="K142" i="57"/>
  <c r="AQ142" i="56"/>
  <c r="V142" i="56"/>
  <c r="BA142" i="55"/>
  <c r="AT142" i="55"/>
  <c r="AL142" i="55"/>
  <c r="AF142" i="55"/>
  <c r="Y142" i="55"/>
  <c r="Q142" i="55"/>
  <c r="Q157" i="55" s="1"/>
  <c r="J142" i="55"/>
  <c r="J157" i="55" s="1"/>
  <c r="BB142" i="54"/>
  <c r="AT142" i="54"/>
  <c r="AN142" i="54"/>
  <c r="AG142" i="54"/>
  <c r="AG157" i="54" s="1"/>
  <c r="Y142" i="54"/>
  <c r="R142" i="54"/>
  <c r="R157" i="54" s="1"/>
  <c r="L142" i="54"/>
  <c r="AY142" i="53"/>
  <c r="AY157" i="53" s="1"/>
  <c r="AR142" i="53"/>
  <c r="AR157" i="53" s="1"/>
  <c r="AM142" i="53"/>
  <c r="AH142" i="53"/>
  <c r="AB142" i="53"/>
  <c r="W142" i="53"/>
  <c r="R142" i="53"/>
  <c r="R157" i="53" s="1"/>
  <c r="L142" i="53"/>
  <c r="G142" i="53"/>
  <c r="BC142" i="52"/>
  <c r="AY142" i="52"/>
  <c r="AU142" i="52"/>
  <c r="AQ142" i="52"/>
  <c r="AM142" i="52"/>
  <c r="AI142" i="52"/>
  <c r="AE142" i="52"/>
  <c r="AE157" i="52" s="1"/>
  <c r="AE161" i="52" s="1"/>
  <c r="AA142" i="52"/>
  <c r="W142" i="52"/>
  <c r="S142" i="52"/>
  <c r="S157" i="52" s="1"/>
  <c r="O142" i="52"/>
  <c r="K142" i="52"/>
  <c r="K157" i="52" s="1"/>
  <c r="G142" i="52"/>
  <c r="BC142" i="51"/>
  <c r="BC157" i="51" s="1"/>
  <c r="AY142" i="51"/>
  <c r="AU142" i="51"/>
  <c r="AQ142" i="51"/>
  <c r="AM142" i="51"/>
  <c r="AI142" i="51"/>
  <c r="AI157" i="51" s="1"/>
  <c r="AE142" i="51"/>
  <c r="AA142" i="51"/>
  <c r="AA157" i="51" s="1"/>
  <c r="W142" i="51"/>
  <c r="S142" i="51"/>
  <c r="O142" i="51"/>
  <c r="O157" i="51" s="1"/>
  <c r="K142" i="51"/>
  <c r="G142" i="51"/>
  <c r="AU142" i="57"/>
  <c r="Z142" i="57"/>
  <c r="AJ142" i="56"/>
  <c r="AJ157" i="56" s="1"/>
  <c r="O142" i="56"/>
  <c r="AZ142" i="55"/>
  <c r="AZ157" i="55" s="1"/>
  <c r="AZ161" i="55" s="1"/>
  <c r="AR142" i="55"/>
  <c r="AK142" i="55"/>
  <c r="AD142" i="55"/>
  <c r="V142" i="55"/>
  <c r="P142" i="55"/>
  <c r="P157" i="55" s="1"/>
  <c r="I142" i="55"/>
  <c r="AZ142" i="54"/>
  <c r="AZ157" i="54" s="1"/>
  <c r="AZ161" i="54" s="1"/>
  <c r="AS142" i="54"/>
  <c r="AL142" i="54"/>
  <c r="AD142" i="54"/>
  <c r="X142" i="54"/>
  <c r="Q142" i="54"/>
  <c r="I142" i="54"/>
  <c r="AX142" i="53"/>
  <c r="AQ142" i="53"/>
  <c r="AL142" i="53"/>
  <c r="AF142" i="53"/>
  <c r="AA142" i="53"/>
  <c r="V142" i="53"/>
  <c r="P142" i="53"/>
  <c r="K142" i="53"/>
  <c r="F142" i="53"/>
  <c r="BB142" i="52"/>
  <c r="AX142" i="52"/>
  <c r="AX157" i="52" s="1"/>
  <c r="AX161" i="52" s="1"/>
  <c r="AT142" i="52"/>
  <c r="AP142" i="52"/>
  <c r="AL142" i="52"/>
  <c r="AH142" i="52"/>
  <c r="AD142" i="52"/>
  <c r="Z142" i="52"/>
  <c r="V142" i="52"/>
  <c r="V157" i="52" s="1"/>
  <c r="V161" i="52" s="1"/>
  <c r="R142" i="52"/>
  <c r="N142" i="52"/>
  <c r="J142" i="52"/>
  <c r="F142" i="52"/>
  <c r="BB142" i="51"/>
  <c r="AX142" i="51"/>
  <c r="AT142" i="51"/>
  <c r="AP142" i="51"/>
  <c r="AL142" i="51"/>
  <c r="AH142" i="51"/>
  <c r="AD142" i="51"/>
  <c r="Z142" i="51"/>
  <c r="Z157" i="51" s="1"/>
  <c r="Z161" i="51" s="1"/>
  <c r="V142" i="51"/>
  <c r="R142" i="51"/>
  <c r="N142" i="51"/>
  <c r="J142" i="51"/>
  <c r="F142" i="51"/>
  <c r="F157" i="51" s="1"/>
  <c r="BA142" i="50"/>
  <c r="AW142" i="50"/>
  <c r="AS142" i="50"/>
  <c r="AO142" i="50"/>
  <c r="AK142" i="50"/>
  <c r="AG142" i="50"/>
  <c r="AG157" i="50" s="1"/>
  <c r="AG161" i="50" s="1"/>
  <c r="AC142" i="50"/>
  <c r="Y142" i="50"/>
  <c r="U142" i="50"/>
  <c r="Q142" i="50"/>
  <c r="M142" i="50"/>
  <c r="M157" i="50" s="1"/>
  <c r="M161" i="50" s="1"/>
  <c r="I142" i="50"/>
  <c r="AK142" i="57"/>
  <c r="AK157" i="57" s="1"/>
  <c r="AF142" i="56"/>
  <c r="AP142" i="55"/>
  <c r="AB142" i="55"/>
  <c r="N142" i="55"/>
  <c r="AX142" i="54"/>
  <c r="AJ142" i="54"/>
  <c r="AJ157" i="54" s="1"/>
  <c r="AJ161" i="54" s="1"/>
  <c r="V142" i="54"/>
  <c r="H142" i="54"/>
  <c r="AV142" i="53"/>
  <c r="AJ142" i="53"/>
  <c r="Z142" i="53"/>
  <c r="O142" i="53"/>
  <c r="AZ142" i="52"/>
  <c r="AR142" i="52"/>
  <c r="AJ142" i="52"/>
  <c r="AB142" i="52"/>
  <c r="AB157" i="52" s="1"/>
  <c r="T142" i="52"/>
  <c r="L142" i="52"/>
  <c r="BA142" i="51"/>
  <c r="BA157" i="51" s="1"/>
  <c r="BA161" i="51" s="1"/>
  <c r="AS142" i="51"/>
  <c r="AK142" i="51"/>
  <c r="AC142" i="51"/>
  <c r="U142" i="51"/>
  <c r="M142" i="51"/>
  <c r="AY142" i="50"/>
  <c r="AT142" i="50"/>
  <c r="AN142" i="50"/>
  <c r="AI142" i="50"/>
  <c r="AD142" i="50"/>
  <c r="X142" i="50"/>
  <c r="S142" i="50"/>
  <c r="N142" i="50"/>
  <c r="H142" i="50"/>
  <c r="V142" i="57"/>
  <c r="V157" i="57" s="1"/>
  <c r="V161" i="57" s="1"/>
  <c r="Z142" i="56"/>
  <c r="BB142" i="55"/>
  <c r="BB157" i="55" s="1"/>
  <c r="AO142" i="55"/>
  <c r="Z142" i="55"/>
  <c r="L142" i="55"/>
  <c r="AW142" i="54"/>
  <c r="AH142" i="54"/>
  <c r="AH157" i="54" s="1"/>
  <c r="AH161" i="54" s="1"/>
  <c r="T142" i="54"/>
  <c r="F142" i="54"/>
  <c r="F157" i="54" s="1"/>
  <c r="F161" i="54" s="1"/>
  <c r="AT142" i="53"/>
  <c r="AI142" i="53"/>
  <c r="X142" i="53"/>
  <c r="N142" i="53"/>
  <c r="AW142" i="52"/>
  <c r="AW157" i="52" s="1"/>
  <c r="AO142" i="52"/>
  <c r="AG142" i="52"/>
  <c r="Y142" i="52"/>
  <c r="Q142" i="52"/>
  <c r="Q157" i="52" s="1"/>
  <c r="I142" i="52"/>
  <c r="AZ142" i="51"/>
  <c r="AR142" i="51"/>
  <c r="AJ142" i="51"/>
  <c r="AB142" i="51"/>
  <c r="AB157" i="51" s="1"/>
  <c r="T142" i="51"/>
  <c r="L142" i="51"/>
  <c r="BC142" i="50"/>
  <c r="AX142" i="50"/>
  <c r="AR142" i="50"/>
  <c r="AM142" i="50"/>
  <c r="AH142" i="50"/>
  <c r="AB142" i="50"/>
  <c r="AB157" i="50" s="1"/>
  <c r="AB161" i="50" s="1"/>
  <c r="W142" i="50"/>
  <c r="R142" i="50"/>
  <c r="L142" i="50"/>
  <c r="G142" i="50"/>
  <c r="BA142" i="49"/>
  <c r="AW142" i="49"/>
  <c r="AS142" i="49"/>
  <c r="AO142" i="49"/>
  <c r="AK142" i="49"/>
  <c r="AG142" i="49"/>
  <c r="AC142" i="49"/>
  <c r="AC157" i="49" s="1"/>
  <c r="AC161" i="49" s="1"/>
  <c r="Y142" i="49"/>
  <c r="U142" i="49"/>
  <c r="Q142" i="49"/>
  <c r="M142" i="49"/>
  <c r="M157" i="49" s="1"/>
  <c r="M161" i="49" s="1"/>
  <c r="I142" i="49"/>
  <c r="O142" i="57"/>
  <c r="BB142" i="56"/>
  <c r="K142" i="56"/>
  <c r="K157" i="56" s="1"/>
  <c r="AW142" i="55"/>
  <c r="AW157" i="55" s="1"/>
  <c r="AJ142" i="55"/>
  <c r="AJ157" i="55" s="1"/>
  <c r="AJ161" i="55" s="1"/>
  <c r="U142" i="55"/>
  <c r="F142" i="55"/>
  <c r="AR142" i="54"/>
  <c r="AC142" i="54"/>
  <c r="N142" i="54"/>
  <c r="BC142" i="53"/>
  <c r="AP142" i="53"/>
  <c r="AP157" i="53" s="1"/>
  <c r="AE142" i="53"/>
  <c r="T142" i="53"/>
  <c r="J142" i="53"/>
  <c r="AV142" i="52"/>
  <c r="AN142" i="52"/>
  <c r="AF142" i="52"/>
  <c r="AF157" i="52" s="1"/>
  <c r="X142" i="52"/>
  <c r="P142" i="52"/>
  <c r="H142" i="52"/>
  <c r="AW142" i="51"/>
  <c r="AO142" i="51"/>
  <c r="AG142" i="51"/>
  <c r="AG157" i="51" s="1"/>
  <c r="Y142" i="51"/>
  <c r="Q142" i="51"/>
  <c r="I142" i="51"/>
  <c r="BB142" i="50"/>
  <c r="AV142" i="50"/>
  <c r="AV157" i="50" s="1"/>
  <c r="AV161" i="50" s="1"/>
  <c r="AQ142" i="50"/>
  <c r="AL142" i="50"/>
  <c r="AF142" i="50"/>
  <c r="AA142" i="50"/>
  <c r="AA157" i="50" s="1"/>
  <c r="V142" i="50"/>
  <c r="V157" i="50" s="1"/>
  <c r="P142" i="50"/>
  <c r="P157" i="50" s="1"/>
  <c r="P161" i="50" s="1"/>
  <c r="K142" i="50"/>
  <c r="F142" i="50"/>
  <c r="AQ142" i="57"/>
  <c r="AU142" i="56"/>
  <c r="AV142" i="55"/>
  <c r="AV157" i="55" s="1"/>
  <c r="AG142" i="55"/>
  <c r="T142" i="55"/>
  <c r="AO142" i="54"/>
  <c r="AB142" i="54"/>
  <c r="M142" i="54"/>
  <c r="BB142" i="53"/>
  <c r="AN142" i="53"/>
  <c r="AD142" i="53"/>
  <c r="S142" i="53"/>
  <c r="S157" i="53" s="1"/>
  <c r="H142" i="53"/>
  <c r="BA142" i="52"/>
  <c r="AS142" i="52"/>
  <c r="AK142" i="52"/>
  <c r="AC142" i="52"/>
  <c r="U142" i="52"/>
  <c r="M142" i="52"/>
  <c r="AF142" i="51"/>
  <c r="AJ142" i="50"/>
  <c r="O142" i="50"/>
  <c r="O157" i="50" s="1"/>
  <c r="X142" i="51"/>
  <c r="AV142" i="51"/>
  <c r="AV157" i="51" s="1"/>
  <c r="P142" i="51"/>
  <c r="P157" i="51" s="1"/>
  <c r="AU142" i="50"/>
  <c r="AU157" i="50" s="1"/>
  <c r="Z142" i="50"/>
  <c r="AN142" i="51"/>
  <c r="H142" i="51"/>
  <c r="AP142" i="50"/>
  <c r="T142" i="50"/>
  <c r="AZ142" i="49"/>
  <c r="AZ157" i="49" s="1"/>
  <c r="AU142" i="49"/>
  <c r="AP142" i="49"/>
  <c r="AP157" i="49" s="1"/>
  <c r="AJ142" i="49"/>
  <c r="AE142" i="49"/>
  <c r="Z142" i="49"/>
  <c r="T142" i="49"/>
  <c r="O142" i="49"/>
  <c r="J142" i="49"/>
  <c r="AE142" i="50"/>
  <c r="AX142" i="49"/>
  <c r="AX157" i="49" s="1"/>
  <c r="AQ142" i="49"/>
  <c r="AQ157" i="49" s="1"/>
  <c r="AQ161" i="49" s="1"/>
  <c r="AI142" i="49"/>
  <c r="AB142" i="49"/>
  <c r="V142" i="49"/>
  <c r="V157" i="49" s="1"/>
  <c r="V161" i="49" s="1"/>
  <c r="N142" i="49"/>
  <c r="G142" i="49"/>
  <c r="AX142" i="47"/>
  <c r="AH142" i="47"/>
  <c r="Z142" i="47"/>
  <c r="Z157" i="47" s="1"/>
  <c r="J142" i="47"/>
  <c r="J142" i="50"/>
  <c r="BC142" i="49"/>
  <c r="AV142" i="49"/>
  <c r="AN142" i="49"/>
  <c r="AH142" i="49"/>
  <c r="AA142" i="49"/>
  <c r="S142" i="49"/>
  <c r="L142" i="49"/>
  <c r="F142" i="49"/>
  <c r="BA142" i="47"/>
  <c r="AW142" i="47"/>
  <c r="AW157" i="47" s="1"/>
  <c r="AS142" i="47"/>
  <c r="AO142" i="47"/>
  <c r="AK142" i="47"/>
  <c r="AG142" i="47"/>
  <c r="AC142" i="47"/>
  <c r="Y142" i="47"/>
  <c r="U142" i="47"/>
  <c r="Q142" i="47"/>
  <c r="Q157" i="47" s="1"/>
  <c r="M142" i="47"/>
  <c r="I142" i="47"/>
  <c r="BB142" i="49"/>
  <c r="BB157" i="49" s="1"/>
  <c r="AT142" i="49"/>
  <c r="AT157" i="49" s="1"/>
  <c r="AM142" i="49"/>
  <c r="AF142" i="49"/>
  <c r="X142" i="49"/>
  <c r="R142" i="49"/>
  <c r="K142" i="49"/>
  <c r="K157" i="49" s="1"/>
  <c r="AZ142" i="47"/>
  <c r="AV142" i="47"/>
  <c r="AR142" i="47"/>
  <c r="AN142" i="47"/>
  <c r="AJ142" i="47"/>
  <c r="AF142" i="47"/>
  <c r="AF157" i="47" s="1"/>
  <c r="AF161" i="47" s="1"/>
  <c r="AB142" i="47"/>
  <c r="X142" i="47"/>
  <c r="T142" i="47"/>
  <c r="T157" i="47" s="1"/>
  <c r="P142" i="47"/>
  <c r="L142" i="47"/>
  <c r="H142" i="47"/>
  <c r="AL142" i="47"/>
  <c r="V142" i="47"/>
  <c r="N142" i="47"/>
  <c r="N157" i="47" s="1"/>
  <c r="F142" i="47"/>
  <c r="AZ142" i="50"/>
  <c r="AY142" i="49"/>
  <c r="AR142" i="49"/>
  <c r="AL142" i="49"/>
  <c r="AL157" i="49" s="1"/>
  <c r="AD142" i="49"/>
  <c r="AD157" i="49" s="1"/>
  <c r="AD161" i="49" s="1"/>
  <c r="W142" i="49"/>
  <c r="P142" i="49"/>
  <c r="H142" i="49"/>
  <c r="BC142" i="47"/>
  <c r="AY142" i="47"/>
  <c r="AU142" i="47"/>
  <c r="AQ142" i="47"/>
  <c r="AM142" i="47"/>
  <c r="AI142" i="47"/>
  <c r="AE142" i="47"/>
  <c r="AA142" i="47"/>
  <c r="AA157" i="47" s="1"/>
  <c r="AA161" i="47" s="1"/>
  <c r="W142" i="47"/>
  <c r="S142" i="47"/>
  <c r="O142" i="47"/>
  <c r="K142" i="47"/>
  <c r="G142" i="47"/>
  <c r="BB142" i="47"/>
  <c r="AT142" i="47"/>
  <c r="AT157" i="47" s="1"/>
  <c r="AP142" i="47"/>
  <c r="AD142" i="47"/>
  <c r="R142" i="47"/>
  <c r="H130" i="57"/>
  <c r="AY84" i="57"/>
  <c r="AU84" i="57"/>
  <c r="AQ84" i="57"/>
  <c r="AM84" i="57"/>
  <c r="AI84" i="57"/>
  <c r="AE84" i="57"/>
  <c r="AA84" i="57"/>
  <c r="W84" i="57"/>
  <c r="S84" i="57"/>
  <c r="O84" i="57"/>
  <c r="K84" i="57"/>
  <c r="AR84" i="57"/>
  <c r="AF84" i="57"/>
  <c r="P84" i="57"/>
  <c r="BB84" i="57"/>
  <c r="AX84" i="57"/>
  <c r="AT84" i="57"/>
  <c r="AP84" i="57"/>
  <c r="AL84" i="57"/>
  <c r="AH84" i="57"/>
  <c r="AD84" i="57"/>
  <c r="Z84" i="57"/>
  <c r="V84" i="57"/>
  <c r="R84" i="57"/>
  <c r="N84" i="57"/>
  <c r="J84" i="57"/>
  <c r="AZ84" i="57"/>
  <c r="AJ84" i="57"/>
  <c r="T84" i="57"/>
  <c r="BA84" i="57"/>
  <c r="AW84" i="57"/>
  <c r="AS84" i="57"/>
  <c r="AO84" i="57"/>
  <c r="AK84" i="57"/>
  <c r="AG84" i="57"/>
  <c r="AC84" i="57"/>
  <c r="Y84" i="57"/>
  <c r="U84" i="57"/>
  <c r="Q84" i="57"/>
  <c r="M84" i="57"/>
  <c r="X84" i="57"/>
  <c r="AV84" i="57"/>
  <c r="AN84" i="57"/>
  <c r="AB84" i="57"/>
  <c r="L84" i="57"/>
  <c r="AX83" i="57"/>
  <c r="AT83" i="57"/>
  <c r="AP83" i="57"/>
  <c r="AL83" i="57"/>
  <c r="AH83" i="57"/>
  <c r="AD83" i="57"/>
  <c r="Z83" i="57"/>
  <c r="V83" i="57"/>
  <c r="R83" i="57"/>
  <c r="N83" i="57"/>
  <c r="J83" i="57"/>
  <c r="AY83" i="57"/>
  <c r="AM83" i="57"/>
  <c r="W83" i="57"/>
  <c r="BA83" i="57"/>
  <c r="AW83" i="57"/>
  <c r="AS83" i="57"/>
  <c r="AO83" i="57"/>
  <c r="AK83" i="57"/>
  <c r="AG83" i="57"/>
  <c r="AC83" i="57"/>
  <c r="Y83" i="57"/>
  <c r="U83" i="57"/>
  <c r="U130" i="57"/>
  <c r="Q83" i="57"/>
  <c r="M83" i="57"/>
  <c r="I83" i="57"/>
  <c r="AE83" i="57"/>
  <c r="AE130" i="57"/>
  <c r="O83" i="57"/>
  <c r="AZ83" i="57"/>
  <c r="AV83" i="57"/>
  <c r="AR83" i="57"/>
  <c r="AR130" i="57"/>
  <c r="AN83" i="57"/>
  <c r="AJ83" i="57"/>
  <c r="AF83" i="57"/>
  <c r="AB83" i="57"/>
  <c r="AB130" i="57"/>
  <c r="X83" i="57"/>
  <c r="T83" i="57"/>
  <c r="P83" i="57"/>
  <c r="L83" i="57"/>
  <c r="AU83" i="57"/>
  <c r="AI83" i="57"/>
  <c r="S83" i="57"/>
  <c r="AQ83" i="57"/>
  <c r="AA83" i="57"/>
  <c r="K83" i="57"/>
  <c r="AZ82" i="56"/>
  <c r="AV82" i="56"/>
  <c r="AR82" i="56"/>
  <c r="AN82" i="56"/>
  <c r="AJ82" i="56"/>
  <c r="AF82" i="56"/>
  <c r="AB82" i="56"/>
  <c r="X82" i="56"/>
  <c r="T82" i="56"/>
  <c r="P82" i="56"/>
  <c r="L82" i="56"/>
  <c r="H82" i="56"/>
  <c r="AY82" i="56"/>
  <c r="AU82" i="56"/>
  <c r="AQ82" i="56"/>
  <c r="AM82" i="56"/>
  <c r="AI82" i="56"/>
  <c r="AE82" i="56"/>
  <c r="AA82" i="56"/>
  <c r="W82" i="56"/>
  <c r="S82" i="56"/>
  <c r="O82" i="56"/>
  <c r="K82" i="56"/>
  <c r="AX82" i="56"/>
  <c r="AT82" i="56"/>
  <c r="AP82" i="56"/>
  <c r="AL82" i="56"/>
  <c r="AH82" i="56"/>
  <c r="AD82" i="56"/>
  <c r="Z82" i="56"/>
  <c r="V82" i="56"/>
  <c r="R82" i="56"/>
  <c r="N82" i="56"/>
  <c r="J82" i="56"/>
  <c r="AO82" i="56"/>
  <c r="Y82" i="56"/>
  <c r="I82" i="56"/>
  <c r="AC82" i="56"/>
  <c r="AK82" i="56"/>
  <c r="U82" i="56"/>
  <c r="M82" i="56"/>
  <c r="AW82" i="56"/>
  <c r="AG82" i="56"/>
  <c r="Q82" i="56"/>
  <c r="AS82" i="56"/>
  <c r="BA84" i="56"/>
  <c r="BA130" i="56"/>
  <c r="AW84" i="56"/>
  <c r="AS84" i="56"/>
  <c r="AO84" i="56"/>
  <c r="AK84" i="56"/>
  <c r="AG84" i="56"/>
  <c r="AC84" i="56"/>
  <c r="Y84" i="56"/>
  <c r="U84" i="56"/>
  <c r="Q84" i="56"/>
  <c r="M84" i="56"/>
  <c r="AZ84" i="56"/>
  <c r="AV84" i="56"/>
  <c r="AV130" i="56"/>
  <c r="AR84" i="56"/>
  <c r="AN84" i="56"/>
  <c r="AJ84" i="56"/>
  <c r="AF84" i="56"/>
  <c r="AB84" i="56"/>
  <c r="X84" i="56"/>
  <c r="T84" i="56"/>
  <c r="P84" i="56"/>
  <c r="L84" i="56"/>
  <c r="AY84" i="56"/>
  <c r="AU84" i="56"/>
  <c r="AQ84" i="56"/>
  <c r="AM84" i="56"/>
  <c r="AI84" i="56"/>
  <c r="AE84" i="56"/>
  <c r="AA84" i="56"/>
  <c r="W84" i="56"/>
  <c r="S84" i="56"/>
  <c r="O84" i="56"/>
  <c r="K84" i="56"/>
  <c r="AX84" i="56"/>
  <c r="AH84" i="56"/>
  <c r="R84" i="56"/>
  <c r="BB84" i="56"/>
  <c r="BB130" i="56"/>
  <c r="AT84" i="56"/>
  <c r="AD84" i="56"/>
  <c r="N84" i="56"/>
  <c r="V84" i="56"/>
  <c r="AP84" i="56"/>
  <c r="Z84" i="56"/>
  <c r="J84" i="56"/>
  <c r="AL84" i="56"/>
  <c r="BC115" i="55"/>
  <c r="AY115" i="55"/>
  <c r="AU115" i="55"/>
  <c r="AQ115" i="55"/>
  <c r="BB115" i="55"/>
  <c r="AX115" i="55"/>
  <c r="AT115" i="55"/>
  <c r="AP115" i="55"/>
  <c r="BA115" i="55"/>
  <c r="AW115" i="55"/>
  <c r="AS115" i="55"/>
  <c r="AO115" i="55"/>
  <c r="AZ115" i="55"/>
  <c r="AV115" i="55"/>
  <c r="AR115" i="55"/>
  <c r="BC123" i="55"/>
  <c r="AY123" i="55"/>
  <c r="BB123" i="55"/>
  <c r="AX123" i="55"/>
  <c r="BA123" i="55"/>
  <c r="AW123" i="55"/>
  <c r="AZ123" i="55"/>
  <c r="BC88" i="55"/>
  <c r="AY88" i="55"/>
  <c r="AU88" i="55"/>
  <c r="AQ88" i="55"/>
  <c r="AM88" i="55"/>
  <c r="AI88" i="55"/>
  <c r="AE88" i="55"/>
  <c r="AA88" i="55"/>
  <c r="W88" i="55"/>
  <c r="S88" i="55"/>
  <c r="O88" i="55"/>
  <c r="BB88" i="55"/>
  <c r="AX88" i="55"/>
  <c r="AT88" i="55"/>
  <c r="AP88" i="55"/>
  <c r="AL88" i="55"/>
  <c r="AH88" i="55"/>
  <c r="AD88" i="55"/>
  <c r="Z88" i="55"/>
  <c r="V88" i="55"/>
  <c r="R88" i="55"/>
  <c r="N88" i="55"/>
  <c r="AV88" i="55"/>
  <c r="AN88" i="55"/>
  <c r="AF88" i="55"/>
  <c r="X88" i="55"/>
  <c r="P88" i="55"/>
  <c r="AW88" i="55"/>
  <c r="Y88" i="55"/>
  <c r="BA88" i="55"/>
  <c r="AS88" i="55"/>
  <c r="AK88" i="55"/>
  <c r="AC88" i="55"/>
  <c r="U88" i="55"/>
  <c r="AO88" i="55"/>
  <c r="AZ88" i="55"/>
  <c r="AR88" i="55"/>
  <c r="AJ88" i="55"/>
  <c r="AB88" i="55"/>
  <c r="T88" i="55"/>
  <c r="AG88" i="55"/>
  <c r="Q88" i="55"/>
  <c r="BA127" i="55"/>
  <c r="BC127" i="55"/>
  <c r="BB127" i="55"/>
  <c r="AW81" i="55"/>
  <c r="AW130" i="55" s="1"/>
  <c r="AS81" i="55"/>
  <c r="AS130" i="55" s="1"/>
  <c r="AO81" i="55"/>
  <c r="AO130" i="55" s="1"/>
  <c r="AK81" i="55"/>
  <c r="AK130" i="55" s="1"/>
  <c r="AG81" i="55"/>
  <c r="AG130" i="55" s="1"/>
  <c r="AC81" i="55"/>
  <c r="AC130" i="55" s="1"/>
  <c r="Y81" i="55"/>
  <c r="Y130" i="55" s="1"/>
  <c r="U81" i="55"/>
  <c r="U130" i="55" s="1"/>
  <c r="Q81" i="55"/>
  <c r="Q130" i="55" s="1"/>
  <c r="M81" i="55"/>
  <c r="M130" i="55" s="1"/>
  <c r="I81" i="55"/>
  <c r="I130" i="55" s="1"/>
  <c r="AV81" i="55"/>
  <c r="AV130" i="55" s="1"/>
  <c r="AR81" i="55"/>
  <c r="AR130" i="55" s="1"/>
  <c r="AN81" i="55"/>
  <c r="AN130" i="55" s="1"/>
  <c r="AJ81" i="55"/>
  <c r="AJ130" i="55" s="1"/>
  <c r="AF81" i="55"/>
  <c r="AF130" i="55" s="1"/>
  <c r="AB81" i="55"/>
  <c r="AB130" i="55" s="1"/>
  <c r="X81" i="55"/>
  <c r="T81" i="55"/>
  <c r="T130" i="55" s="1"/>
  <c r="P81" i="55"/>
  <c r="P130" i="55" s="1"/>
  <c r="L81" i="55"/>
  <c r="L130" i="55" s="1"/>
  <c r="H81" i="55"/>
  <c r="H130" i="55" s="1"/>
  <c r="AX81" i="55"/>
  <c r="AX130" i="55" s="1"/>
  <c r="AP81" i="55"/>
  <c r="AP130" i="55" s="1"/>
  <c r="AH81" i="55"/>
  <c r="AH130" i="55" s="1"/>
  <c r="Z81" i="55"/>
  <c r="Z130" i="55" s="1"/>
  <c r="R81" i="55"/>
  <c r="R130" i="55" s="1"/>
  <c r="J81" i="55"/>
  <c r="J130" i="55" s="1"/>
  <c r="AA81" i="55"/>
  <c r="AA130" i="55" s="1"/>
  <c r="AU81" i="55"/>
  <c r="AU130" i="55" s="1"/>
  <c r="AM81" i="55"/>
  <c r="AM130" i="55" s="1"/>
  <c r="AE81" i="55"/>
  <c r="AE130" i="55" s="1"/>
  <c r="W81" i="55"/>
  <c r="W130" i="55" s="1"/>
  <c r="O81" i="55"/>
  <c r="O130" i="55" s="1"/>
  <c r="G81" i="55"/>
  <c r="G130" i="55" s="1"/>
  <c r="AQ81" i="55"/>
  <c r="AQ130" i="55" s="1"/>
  <c r="K81" i="55"/>
  <c r="K130" i="55" s="1"/>
  <c r="AT81" i="55"/>
  <c r="AT130" i="55" s="1"/>
  <c r="AL81" i="55"/>
  <c r="AL130" i="55" s="1"/>
  <c r="AD81" i="55"/>
  <c r="AD130" i="55" s="1"/>
  <c r="V81" i="55"/>
  <c r="V130" i="55" s="1"/>
  <c r="N81" i="55"/>
  <c r="AY81" i="55"/>
  <c r="AY130" i="55" s="1"/>
  <c r="AI81" i="55"/>
  <c r="AI130" i="55" s="1"/>
  <c r="S81" i="55"/>
  <c r="S130" i="55" s="1"/>
  <c r="BC85" i="55"/>
  <c r="AY85" i="55"/>
  <c r="AU85" i="55"/>
  <c r="AQ85" i="55"/>
  <c r="AM85" i="55"/>
  <c r="AI85" i="55"/>
  <c r="AE85" i="55"/>
  <c r="AA85" i="55"/>
  <c r="W85" i="55"/>
  <c r="S85" i="55"/>
  <c r="O85" i="55"/>
  <c r="K85" i="55"/>
  <c r="BB85" i="55"/>
  <c r="AX85" i="55"/>
  <c r="AT85" i="55"/>
  <c r="AP85" i="55"/>
  <c r="AL85" i="55"/>
  <c r="AH85" i="55"/>
  <c r="AD85" i="55"/>
  <c r="Z85" i="55"/>
  <c r="V85" i="55"/>
  <c r="R85" i="55"/>
  <c r="N85" i="55"/>
  <c r="AZ85" i="55"/>
  <c r="AR85" i="55"/>
  <c r="AJ85" i="55"/>
  <c r="AB85" i="55"/>
  <c r="T85" i="55"/>
  <c r="L85" i="55"/>
  <c r="AK85" i="55"/>
  <c r="M85" i="55"/>
  <c r="AW85" i="55"/>
  <c r="AO85" i="55"/>
  <c r="AG85" i="55"/>
  <c r="Y85" i="55"/>
  <c r="Q85" i="55"/>
  <c r="AS85" i="55"/>
  <c r="U85" i="55"/>
  <c r="AV85" i="55"/>
  <c r="AN85" i="55"/>
  <c r="AF85" i="55"/>
  <c r="X85" i="55"/>
  <c r="P85" i="55"/>
  <c r="BA85" i="55"/>
  <c r="AC85" i="55"/>
  <c r="BA111" i="55"/>
  <c r="AW111" i="55"/>
  <c r="AS111" i="55"/>
  <c r="AO111" i="55"/>
  <c r="AK111" i="55"/>
  <c r="AZ111" i="55"/>
  <c r="AV111" i="55"/>
  <c r="AR111" i="55"/>
  <c r="AN111" i="55"/>
  <c r="BC111" i="55"/>
  <c r="AU111" i="55"/>
  <c r="AM111" i="55"/>
  <c r="BB111" i="55"/>
  <c r="AT111" i="55"/>
  <c r="AL111" i="55"/>
  <c r="AY111" i="55"/>
  <c r="AQ111" i="55"/>
  <c r="AP111" i="55"/>
  <c r="AX111" i="55"/>
  <c r="BA119" i="55"/>
  <c r="AW119" i="55"/>
  <c r="AS119" i="55"/>
  <c r="AZ119" i="55"/>
  <c r="AV119" i="55"/>
  <c r="BC119" i="55"/>
  <c r="AY119" i="55"/>
  <c r="AU119" i="55"/>
  <c r="BB119" i="55"/>
  <c r="AX119" i="55"/>
  <c r="AT119" i="55"/>
  <c r="BC99" i="54"/>
  <c r="AY99" i="54"/>
  <c r="AU99" i="54"/>
  <c r="AQ99" i="54"/>
  <c r="AM99" i="54"/>
  <c r="AI99" i="54"/>
  <c r="AE99" i="54"/>
  <c r="AA99" i="54"/>
  <c r="BB99" i="54"/>
  <c r="AX99" i="54"/>
  <c r="AT99" i="54"/>
  <c r="AP99" i="54"/>
  <c r="AL99" i="54"/>
  <c r="AH99" i="54"/>
  <c r="AD99" i="54"/>
  <c r="Z99" i="54"/>
  <c r="BA99" i="54"/>
  <c r="AW99" i="54"/>
  <c r="AS99" i="54"/>
  <c r="AO99" i="54"/>
  <c r="AK99" i="54"/>
  <c r="AG99" i="54"/>
  <c r="AC99" i="54"/>
  <c r="Y99" i="54"/>
  <c r="AV99" i="54"/>
  <c r="AF99" i="54"/>
  <c r="AR99" i="54"/>
  <c r="AB99" i="54"/>
  <c r="AN99" i="54"/>
  <c r="AZ99" i="54"/>
  <c r="AJ99" i="54"/>
  <c r="BA95" i="54"/>
  <c r="AW95" i="54"/>
  <c r="AS95" i="54"/>
  <c r="AO95" i="54"/>
  <c r="AK95" i="54"/>
  <c r="AG95" i="54"/>
  <c r="AC95" i="54"/>
  <c r="Y95" i="54"/>
  <c r="U95" i="54"/>
  <c r="AZ95" i="54"/>
  <c r="AV95" i="54"/>
  <c r="AR95" i="54"/>
  <c r="AN95" i="54"/>
  <c r="AJ95" i="54"/>
  <c r="AF95" i="54"/>
  <c r="AB95" i="54"/>
  <c r="X95" i="54"/>
  <c r="BC95" i="54"/>
  <c r="AY95" i="54"/>
  <c r="AU95" i="54"/>
  <c r="AQ95" i="54"/>
  <c r="AM95" i="54"/>
  <c r="AI95" i="54"/>
  <c r="AE95" i="54"/>
  <c r="AA95" i="54"/>
  <c r="W95" i="54"/>
  <c r="AX95" i="54"/>
  <c r="AH95" i="54"/>
  <c r="AT95" i="54"/>
  <c r="AD95" i="54"/>
  <c r="AP95" i="54"/>
  <c r="Z95" i="54"/>
  <c r="BB95" i="54"/>
  <c r="V95" i="54"/>
  <c r="AL95" i="54"/>
  <c r="AZ122" i="54"/>
  <c r="AV122" i="54"/>
  <c r="BC122" i="54"/>
  <c r="AX122" i="54"/>
  <c r="BB122" i="54"/>
  <c r="AW122" i="54"/>
  <c r="BA122" i="54"/>
  <c r="AY122" i="54"/>
  <c r="BB118" i="54"/>
  <c r="AX118" i="54"/>
  <c r="AT118" i="54"/>
  <c r="BA118" i="54"/>
  <c r="AW118" i="54"/>
  <c r="AS118" i="54"/>
  <c r="AZ118" i="54"/>
  <c r="AV118" i="54"/>
  <c r="AR118" i="54"/>
  <c r="AU118" i="54"/>
  <c r="BC118" i="54"/>
  <c r="AY118" i="54"/>
  <c r="AZ107" i="54"/>
  <c r="AV107" i="54"/>
  <c r="AR107" i="54"/>
  <c r="AN107" i="54"/>
  <c r="AJ107" i="54"/>
  <c r="BC107" i="54"/>
  <c r="AY107" i="54"/>
  <c r="AU107" i="54"/>
  <c r="AQ107" i="54"/>
  <c r="AM107" i="54"/>
  <c r="AI107" i="54"/>
  <c r="BB107" i="54"/>
  <c r="AX107" i="54"/>
  <c r="AT107" i="54"/>
  <c r="AP107" i="54"/>
  <c r="AL107" i="54"/>
  <c r="AH107" i="54"/>
  <c r="BA107" i="54"/>
  <c r="AK107" i="54"/>
  <c r="AW107" i="54"/>
  <c r="AG107" i="54"/>
  <c r="AS107" i="54"/>
  <c r="AO107" i="54"/>
  <c r="BA103" i="54"/>
  <c r="AW103" i="54"/>
  <c r="AS103" i="54"/>
  <c r="AO103" i="54"/>
  <c r="AK103" i="54"/>
  <c r="AG103" i="54"/>
  <c r="AC103" i="54"/>
  <c r="AZ103" i="54"/>
  <c r="AV103" i="54"/>
  <c r="AR103" i="54"/>
  <c r="AN103" i="54"/>
  <c r="AJ103" i="54"/>
  <c r="AF103" i="54"/>
  <c r="BC103" i="54"/>
  <c r="AY103" i="54"/>
  <c r="AU103" i="54"/>
  <c r="AQ103" i="54"/>
  <c r="AM103" i="54"/>
  <c r="AI103" i="54"/>
  <c r="AE103" i="54"/>
  <c r="AT103" i="54"/>
  <c r="AD103" i="54"/>
  <c r="AP103" i="54"/>
  <c r="BB103" i="54"/>
  <c r="AL103" i="54"/>
  <c r="AX103" i="54"/>
  <c r="AH103" i="54"/>
  <c r="BB110" i="54"/>
  <c r="AX110" i="54"/>
  <c r="AT110" i="54"/>
  <c r="AP110" i="54"/>
  <c r="AL110" i="54"/>
  <c r="BA110" i="54"/>
  <c r="AW110" i="54"/>
  <c r="AS110" i="54"/>
  <c r="AO110" i="54"/>
  <c r="AK110" i="54"/>
  <c r="AZ110" i="54"/>
  <c r="AV110" i="54"/>
  <c r="AR110" i="54"/>
  <c r="AN110" i="54"/>
  <c r="AJ110" i="54"/>
  <c r="AQ110" i="54"/>
  <c r="BC110" i="54"/>
  <c r="AM110" i="54"/>
  <c r="AY110" i="54"/>
  <c r="AU110" i="54"/>
  <c r="AZ84" i="54"/>
  <c r="AV84" i="54"/>
  <c r="AR84" i="54"/>
  <c r="AN84" i="54"/>
  <c r="AJ84" i="54"/>
  <c r="AF84" i="54"/>
  <c r="AB84" i="54"/>
  <c r="X84" i="54"/>
  <c r="T84" i="54"/>
  <c r="P84" i="54"/>
  <c r="L84" i="54"/>
  <c r="AY84" i="54"/>
  <c r="AU84" i="54"/>
  <c r="AQ84" i="54"/>
  <c r="AM84" i="54"/>
  <c r="AI84" i="54"/>
  <c r="AE84" i="54"/>
  <c r="AA84" i="54"/>
  <c r="W84" i="54"/>
  <c r="S84" i="54"/>
  <c r="O84" i="54"/>
  <c r="K84" i="54"/>
  <c r="BB84" i="54"/>
  <c r="AX84" i="54"/>
  <c r="AT84" i="54"/>
  <c r="AP84" i="54"/>
  <c r="AL84" i="54"/>
  <c r="AH84" i="54"/>
  <c r="AD84" i="54"/>
  <c r="Z84" i="54"/>
  <c r="V84" i="54"/>
  <c r="R84" i="54"/>
  <c r="N84" i="54"/>
  <c r="J84" i="54"/>
  <c r="J130" i="54"/>
  <c r="AS84" i="54"/>
  <c r="AC84" i="54"/>
  <c r="M84" i="54"/>
  <c r="BA84" i="54"/>
  <c r="U84" i="54"/>
  <c r="AW84" i="54"/>
  <c r="Q84" i="54"/>
  <c r="AO84" i="54"/>
  <c r="Y84" i="54"/>
  <c r="AK84" i="54"/>
  <c r="AG84" i="54"/>
  <c r="AZ114" i="54"/>
  <c r="AV114" i="54"/>
  <c r="AR114" i="54"/>
  <c r="AN114" i="54"/>
  <c r="BC114" i="54"/>
  <c r="AY114" i="54"/>
  <c r="AU114" i="54"/>
  <c r="AQ114" i="54"/>
  <c r="BB114" i="54"/>
  <c r="AX114" i="54"/>
  <c r="AT114" i="54"/>
  <c r="AP114" i="54"/>
  <c r="BA114" i="54"/>
  <c r="AW114" i="54"/>
  <c r="AS114" i="54"/>
  <c r="AO114" i="54"/>
  <c r="AZ106" i="54"/>
  <c r="AV106" i="54"/>
  <c r="AR106" i="54"/>
  <c r="AN106" i="54"/>
  <c r="AJ106" i="54"/>
  <c r="BC106" i="54"/>
  <c r="AY106" i="54"/>
  <c r="AU106" i="54"/>
  <c r="AQ106" i="54"/>
  <c r="BB106" i="54"/>
  <c r="AX106" i="54"/>
  <c r="AW106" i="54"/>
  <c r="AO106" i="54"/>
  <c r="AI106" i="54"/>
  <c r="AT106" i="54"/>
  <c r="AM106" i="54"/>
  <c r="AH106" i="54"/>
  <c r="AS106" i="54"/>
  <c r="AL106" i="54"/>
  <c r="AG106" i="54"/>
  <c r="AK106" i="54"/>
  <c r="AF106" i="54"/>
  <c r="BA106" i="54"/>
  <c r="AP106" i="54"/>
  <c r="BB126" i="54"/>
  <c r="BA126" i="54"/>
  <c r="BC126" i="54"/>
  <c r="AZ126" i="54"/>
  <c r="BB111" i="54"/>
  <c r="AX111" i="54"/>
  <c r="AT111" i="54"/>
  <c r="AP111" i="54"/>
  <c r="AL111" i="54"/>
  <c r="BA111" i="54"/>
  <c r="AW111" i="54"/>
  <c r="AS111" i="54"/>
  <c r="AO111" i="54"/>
  <c r="AK111" i="54"/>
  <c r="AZ111" i="54"/>
  <c r="AV111" i="54"/>
  <c r="AR111" i="54"/>
  <c r="AN111" i="54"/>
  <c r="AY111" i="54"/>
  <c r="AU111" i="54"/>
  <c r="AQ111" i="54"/>
  <c r="BC111" i="54"/>
  <c r="AM111" i="54"/>
  <c r="BA102" i="54"/>
  <c r="AW102" i="54"/>
  <c r="AS102" i="54"/>
  <c r="AO102" i="54"/>
  <c r="AK102" i="54"/>
  <c r="AG102" i="54"/>
  <c r="AC102" i="54"/>
  <c r="AZ102" i="54"/>
  <c r="AV102" i="54"/>
  <c r="AR102" i="54"/>
  <c r="AN102" i="54"/>
  <c r="AJ102" i="54"/>
  <c r="AF102" i="54"/>
  <c r="AB102" i="54"/>
  <c r="BC102" i="54"/>
  <c r="AY102" i="54"/>
  <c r="AU102" i="54"/>
  <c r="AQ102" i="54"/>
  <c r="AM102" i="54"/>
  <c r="AI102" i="54"/>
  <c r="AE102" i="54"/>
  <c r="AT102" i="54"/>
  <c r="AD102" i="54"/>
  <c r="AP102" i="54"/>
  <c r="BB102" i="54"/>
  <c r="AL102" i="54"/>
  <c r="AH102" i="54"/>
  <c r="AX102" i="54"/>
  <c r="AZ123" i="54"/>
  <c r="AY123" i="54"/>
  <c r="BC123" i="54"/>
  <c r="AX123" i="54"/>
  <c r="BB123" i="54"/>
  <c r="AW123" i="54"/>
  <c r="BA123" i="54"/>
  <c r="BC98" i="54"/>
  <c r="AY98" i="54"/>
  <c r="AU98" i="54"/>
  <c r="AQ98" i="54"/>
  <c r="AM98" i="54"/>
  <c r="AI98" i="54"/>
  <c r="AE98" i="54"/>
  <c r="AA98" i="54"/>
  <c r="BB98" i="54"/>
  <c r="AX98" i="54"/>
  <c r="AT98" i="54"/>
  <c r="AP98" i="54"/>
  <c r="AL98" i="54"/>
  <c r="AH98" i="54"/>
  <c r="AD98" i="54"/>
  <c r="Z98" i="54"/>
  <c r="BA98" i="54"/>
  <c r="AW98" i="54"/>
  <c r="AS98" i="54"/>
  <c r="AO98" i="54"/>
  <c r="AK98" i="54"/>
  <c r="AG98" i="54"/>
  <c r="AC98" i="54"/>
  <c r="Y98" i="54"/>
  <c r="AV98" i="54"/>
  <c r="AF98" i="54"/>
  <c r="AR98" i="54"/>
  <c r="AB98" i="54"/>
  <c r="AN98" i="54"/>
  <c r="X98" i="54"/>
  <c r="AJ98" i="54"/>
  <c r="AZ98" i="54"/>
  <c r="AZ115" i="54"/>
  <c r="AV115" i="54"/>
  <c r="AR115" i="54"/>
  <c r="BC115" i="54"/>
  <c r="AY115" i="54"/>
  <c r="AU115" i="54"/>
  <c r="AQ115" i="54"/>
  <c r="BB115" i="54"/>
  <c r="AX115" i="54"/>
  <c r="AT115" i="54"/>
  <c r="AP115" i="54"/>
  <c r="AW115" i="54"/>
  <c r="AS115" i="54"/>
  <c r="AO115" i="54"/>
  <c r="BA115" i="54"/>
  <c r="BC90" i="54"/>
  <c r="AY90" i="54"/>
  <c r="AU90" i="54"/>
  <c r="AQ90" i="54"/>
  <c r="AM90" i="54"/>
  <c r="AI90" i="54"/>
  <c r="AE90" i="54"/>
  <c r="AA90" i="54"/>
  <c r="W90" i="54"/>
  <c r="S90" i="54"/>
  <c r="BB90" i="54"/>
  <c r="AX90" i="54"/>
  <c r="AT90" i="54"/>
  <c r="AP90" i="54"/>
  <c r="AL90" i="54"/>
  <c r="AH90" i="54"/>
  <c r="AD90" i="54"/>
  <c r="Z90" i="54"/>
  <c r="V90" i="54"/>
  <c r="R90" i="54"/>
  <c r="BA90" i="54"/>
  <c r="AW90" i="54"/>
  <c r="AS90" i="54"/>
  <c r="AO90" i="54"/>
  <c r="AK90" i="54"/>
  <c r="AG90" i="54"/>
  <c r="AC90" i="54"/>
  <c r="Y90" i="54"/>
  <c r="U90" i="54"/>
  <c r="AR90" i="54"/>
  <c r="AB90" i="54"/>
  <c r="P90" i="54"/>
  <c r="AN90" i="54"/>
  <c r="X90" i="54"/>
  <c r="AZ90" i="54"/>
  <c r="AJ90" i="54"/>
  <c r="T90" i="54"/>
  <c r="AF90" i="54"/>
  <c r="Q90" i="54"/>
  <c r="AV90" i="54"/>
  <c r="BB85" i="54"/>
  <c r="AX85" i="54"/>
  <c r="AT85" i="54"/>
  <c r="AP85" i="54"/>
  <c r="AL85" i="54"/>
  <c r="AH85" i="54"/>
  <c r="AD85" i="54"/>
  <c r="Z85" i="54"/>
  <c r="V85" i="54"/>
  <c r="R85" i="54"/>
  <c r="N85" i="54"/>
  <c r="BA85" i="54"/>
  <c r="AW85" i="54"/>
  <c r="AS85" i="54"/>
  <c r="AO85" i="54"/>
  <c r="AK85" i="54"/>
  <c r="AG85" i="54"/>
  <c r="AC85" i="54"/>
  <c r="Y85" i="54"/>
  <c r="U85" i="54"/>
  <c r="Q85" i="54"/>
  <c r="M85" i="54"/>
  <c r="AZ85" i="54"/>
  <c r="AV85" i="54"/>
  <c r="AR85" i="54"/>
  <c r="AN85" i="54"/>
  <c r="AJ85" i="54"/>
  <c r="AF85" i="54"/>
  <c r="AB85" i="54"/>
  <c r="X85" i="54"/>
  <c r="T85" i="54"/>
  <c r="P85" i="54"/>
  <c r="L85" i="54"/>
  <c r="BC85" i="54"/>
  <c r="AM85" i="54"/>
  <c r="W85" i="54"/>
  <c r="AE85" i="54"/>
  <c r="AQ85" i="54"/>
  <c r="AY85" i="54"/>
  <c r="AI85" i="54"/>
  <c r="S85" i="54"/>
  <c r="AU85" i="54"/>
  <c r="O85" i="54"/>
  <c r="AA85" i="54"/>
  <c r="K85" i="54"/>
  <c r="BA94" i="54"/>
  <c r="AW94" i="54"/>
  <c r="AS94" i="54"/>
  <c r="AO94" i="54"/>
  <c r="AK94" i="54"/>
  <c r="AG94" i="54"/>
  <c r="AC94" i="54"/>
  <c r="Y94" i="54"/>
  <c r="U94" i="54"/>
  <c r="AZ94" i="54"/>
  <c r="AV94" i="54"/>
  <c r="AR94" i="54"/>
  <c r="AN94" i="54"/>
  <c r="AJ94" i="54"/>
  <c r="AF94" i="54"/>
  <c r="AB94" i="54"/>
  <c r="X94" i="54"/>
  <c r="T94" i="54"/>
  <c r="BC94" i="54"/>
  <c r="AY94" i="54"/>
  <c r="AU94" i="54"/>
  <c r="AQ94" i="54"/>
  <c r="AM94" i="54"/>
  <c r="AI94" i="54"/>
  <c r="AE94" i="54"/>
  <c r="AA94" i="54"/>
  <c r="W94" i="54"/>
  <c r="AP94" i="54"/>
  <c r="Z94" i="54"/>
  <c r="BB94" i="54"/>
  <c r="AL94" i="54"/>
  <c r="V94" i="54"/>
  <c r="AX94" i="54"/>
  <c r="AH94" i="54"/>
  <c r="AT94" i="54"/>
  <c r="AD94" i="54"/>
  <c r="BA86" i="54"/>
  <c r="AW86" i="54"/>
  <c r="AS86" i="54"/>
  <c r="AO86" i="54"/>
  <c r="AK86" i="54"/>
  <c r="AG86" i="54"/>
  <c r="AC86" i="54"/>
  <c r="Y86" i="54"/>
  <c r="U86" i="54"/>
  <c r="Q86" i="54"/>
  <c r="M86" i="54"/>
  <c r="AZ86" i="54"/>
  <c r="AV86" i="54"/>
  <c r="AR86" i="54"/>
  <c r="AN86" i="54"/>
  <c r="AJ86" i="54"/>
  <c r="AF86" i="54"/>
  <c r="AB86" i="54"/>
  <c r="X86" i="54"/>
  <c r="T86" i="54"/>
  <c r="P86" i="54"/>
  <c r="L86" i="54"/>
  <c r="BC86" i="54"/>
  <c r="AY86" i="54"/>
  <c r="AU86" i="54"/>
  <c r="AQ86" i="54"/>
  <c r="AM86" i="54"/>
  <c r="AI86" i="54"/>
  <c r="AE86" i="54"/>
  <c r="AA86" i="54"/>
  <c r="W86" i="54"/>
  <c r="S86" i="54"/>
  <c r="O86" i="54"/>
  <c r="BB86" i="54"/>
  <c r="AL86" i="54"/>
  <c r="V86" i="54"/>
  <c r="AT86" i="54"/>
  <c r="N86" i="54"/>
  <c r="AP86" i="54"/>
  <c r="AX86" i="54"/>
  <c r="AH86" i="54"/>
  <c r="R86" i="54"/>
  <c r="AD86" i="54"/>
  <c r="Z86" i="54"/>
  <c r="BB119" i="54"/>
  <c r="AX119" i="54"/>
  <c r="AT119" i="54"/>
  <c r="BA119" i="54"/>
  <c r="AW119" i="54"/>
  <c r="AS119" i="54"/>
  <c r="AZ119" i="54"/>
  <c r="AV119" i="54"/>
  <c r="AU119" i="54"/>
  <c r="BC119" i="54"/>
  <c r="AY119" i="54"/>
  <c r="BC91" i="54"/>
  <c r="AY91" i="54"/>
  <c r="AU91" i="54"/>
  <c r="AQ91" i="54"/>
  <c r="AM91" i="54"/>
  <c r="AI91" i="54"/>
  <c r="AE91" i="54"/>
  <c r="AA91" i="54"/>
  <c r="W91" i="54"/>
  <c r="S91" i="54"/>
  <c r="BB91" i="54"/>
  <c r="AX91" i="54"/>
  <c r="AT91" i="54"/>
  <c r="AP91" i="54"/>
  <c r="AL91" i="54"/>
  <c r="AH91" i="54"/>
  <c r="AD91" i="54"/>
  <c r="Z91" i="54"/>
  <c r="V91" i="54"/>
  <c r="R91" i="54"/>
  <c r="BA91" i="54"/>
  <c r="AW91" i="54"/>
  <c r="AS91" i="54"/>
  <c r="AO91" i="54"/>
  <c r="AK91" i="54"/>
  <c r="AG91" i="54"/>
  <c r="AC91" i="54"/>
  <c r="Y91" i="54"/>
  <c r="U91" i="54"/>
  <c r="Q91" i="54"/>
  <c r="AZ91" i="54"/>
  <c r="AJ91" i="54"/>
  <c r="T91" i="54"/>
  <c r="AV91" i="54"/>
  <c r="AF91" i="54"/>
  <c r="AR91" i="54"/>
  <c r="AB91" i="54"/>
  <c r="X91" i="54"/>
  <c r="AN91" i="54"/>
  <c r="BB127" i="54"/>
  <c r="BA127" i="54"/>
  <c r="BC127" i="54"/>
  <c r="BC114" i="53"/>
  <c r="AY114" i="53"/>
  <c r="AU114" i="53"/>
  <c r="AQ114" i="53"/>
  <c r="BB114" i="53"/>
  <c r="AX114" i="53"/>
  <c r="AT114" i="53"/>
  <c r="AP114" i="53"/>
  <c r="BA114" i="53"/>
  <c r="AW114" i="53"/>
  <c r="AS114" i="53"/>
  <c r="AO114" i="53"/>
  <c r="AR114" i="53"/>
  <c r="AN114" i="53"/>
  <c r="AZ114" i="53"/>
  <c r="AV114" i="53"/>
  <c r="BB88" i="53"/>
  <c r="AX88" i="53"/>
  <c r="AT88" i="53"/>
  <c r="AP88" i="53"/>
  <c r="AL88" i="53"/>
  <c r="AH88" i="53"/>
  <c r="AD88" i="53"/>
  <c r="Z88" i="53"/>
  <c r="V88" i="53"/>
  <c r="R88" i="53"/>
  <c r="AZ88" i="53"/>
  <c r="AU88" i="53"/>
  <c r="AO88" i="53"/>
  <c r="AJ88" i="53"/>
  <c r="AE88" i="53"/>
  <c r="Y88" i="53"/>
  <c r="T88" i="53"/>
  <c r="O88" i="53"/>
  <c r="AY88" i="53"/>
  <c r="AS88" i="53"/>
  <c r="AN88" i="53"/>
  <c r="AI88" i="53"/>
  <c r="AC88" i="53"/>
  <c r="X88" i="53"/>
  <c r="S88" i="53"/>
  <c r="N88" i="53"/>
  <c r="BC88" i="53"/>
  <c r="AW88" i="53"/>
  <c r="AR88" i="53"/>
  <c r="AM88" i="53"/>
  <c r="AG88" i="53"/>
  <c r="AB88" i="53"/>
  <c r="W88" i="53"/>
  <c r="Q88" i="53"/>
  <c r="BA88" i="53"/>
  <c r="AF88" i="53"/>
  <c r="AV88" i="53"/>
  <c r="AA88" i="53"/>
  <c r="AK88" i="53"/>
  <c r="AQ88" i="53"/>
  <c r="U88" i="53"/>
  <c r="P88" i="53"/>
  <c r="BC122" i="53"/>
  <c r="AY122" i="53"/>
  <c r="BB122" i="53"/>
  <c r="AX122" i="53"/>
  <c r="AZ122" i="53"/>
  <c r="AW122" i="53"/>
  <c r="AV122" i="53"/>
  <c r="BA122" i="53"/>
  <c r="AW81" i="53"/>
  <c r="AW130" i="53" s="1"/>
  <c r="AS81" i="53"/>
  <c r="AS130" i="53" s="1"/>
  <c r="AO81" i="53"/>
  <c r="AO130" i="53" s="1"/>
  <c r="AK81" i="53"/>
  <c r="AK130" i="53" s="1"/>
  <c r="AG81" i="53"/>
  <c r="AG130" i="53" s="1"/>
  <c r="AC81" i="53"/>
  <c r="AC130" i="53" s="1"/>
  <c r="Y81" i="53"/>
  <c r="Y130" i="53" s="1"/>
  <c r="U81" i="53"/>
  <c r="U130" i="53" s="1"/>
  <c r="Q81" i="53"/>
  <c r="Q130" i="53" s="1"/>
  <c r="M81" i="53"/>
  <c r="M130" i="53" s="1"/>
  <c r="I81" i="53"/>
  <c r="I130" i="53" s="1"/>
  <c r="AV81" i="53"/>
  <c r="AV130" i="53" s="1"/>
  <c r="AR81" i="53"/>
  <c r="AR130" i="53" s="1"/>
  <c r="AN81" i="53"/>
  <c r="AN130" i="53" s="1"/>
  <c r="AJ81" i="53"/>
  <c r="AJ130" i="53" s="1"/>
  <c r="AF81" i="53"/>
  <c r="AF130" i="53" s="1"/>
  <c r="AB81" i="53"/>
  <c r="AB130" i="53" s="1"/>
  <c r="X81" i="53"/>
  <c r="X130" i="53" s="1"/>
  <c r="T81" i="53"/>
  <c r="T130" i="53" s="1"/>
  <c r="P81" i="53"/>
  <c r="P130" i="53" s="1"/>
  <c r="L81" i="53"/>
  <c r="L130" i="53" s="1"/>
  <c r="H81" i="53"/>
  <c r="H130" i="53" s="1"/>
  <c r="AY81" i="53"/>
  <c r="AY130" i="53" s="1"/>
  <c r="AU81" i="53"/>
  <c r="AU130" i="53" s="1"/>
  <c r="AQ81" i="53"/>
  <c r="AQ130" i="53" s="1"/>
  <c r="AM81" i="53"/>
  <c r="AM130" i="53" s="1"/>
  <c r="AI81" i="53"/>
  <c r="AI130" i="53" s="1"/>
  <c r="AE81" i="53"/>
  <c r="AE130" i="53" s="1"/>
  <c r="AA81" i="53"/>
  <c r="AA130" i="53" s="1"/>
  <c r="W81" i="53"/>
  <c r="W130" i="53" s="1"/>
  <c r="S81" i="53"/>
  <c r="S130" i="53" s="1"/>
  <c r="O81" i="53"/>
  <c r="O130" i="53" s="1"/>
  <c r="K81" i="53"/>
  <c r="K130" i="53" s="1"/>
  <c r="G81" i="53"/>
  <c r="G130" i="53" s="1"/>
  <c r="AL81" i="53"/>
  <c r="AL130" i="53" s="1"/>
  <c r="V81" i="53"/>
  <c r="V130" i="53" s="1"/>
  <c r="AP81" i="53"/>
  <c r="AP130" i="53" s="1"/>
  <c r="AX81" i="53"/>
  <c r="AX130" i="53" s="1"/>
  <c r="AH81" i="53"/>
  <c r="AH130" i="53" s="1"/>
  <c r="R81" i="53"/>
  <c r="R130" i="53" s="1"/>
  <c r="J81" i="53"/>
  <c r="J130" i="53" s="1"/>
  <c r="AT81" i="53"/>
  <c r="AT130" i="53" s="1"/>
  <c r="AD81" i="53"/>
  <c r="AD130" i="53" s="1"/>
  <c r="N81" i="53"/>
  <c r="N130" i="53" s="1"/>
  <c r="Z81" i="53"/>
  <c r="Z130" i="53" s="1"/>
  <c r="AZ98" i="53"/>
  <c r="AV98" i="53"/>
  <c r="AR98" i="53"/>
  <c r="AN98" i="53"/>
  <c r="AJ98" i="53"/>
  <c r="AF98" i="53"/>
  <c r="AB98" i="53"/>
  <c r="X98" i="53"/>
  <c r="BC98" i="53"/>
  <c r="AY98" i="53"/>
  <c r="AU98" i="53"/>
  <c r="AQ98" i="53"/>
  <c r="AM98" i="53"/>
  <c r="AI98" i="53"/>
  <c r="AE98" i="53"/>
  <c r="AA98" i="53"/>
  <c r="BB98" i="53"/>
  <c r="AX98" i="53"/>
  <c r="AT98" i="53"/>
  <c r="AP98" i="53"/>
  <c r="AL98" i="53"/>
  <c r="AH98" i="53"/>
  <c r="AD98" i="53"/>
  <c r="Z98" i="53"/>
  <c r="BA98" i="53"/>
  <c r="AK98" i="53"/>
  <c r="AW98" i="53"/>
  <c r="AG98" i="53"/>
  <c r="AS98" i="53"/>
  <c r="AC98" i="53"/>
  <c r="AO98" i="53"/>
  <c r="Y98" i="53"/>
  <c r="BB86" i="53"/>
  <c r="AX86" i="53"/>
  <c r="AT86" i="53"/>
  <c r="AP86" i="53"/>
  <c r="AL86" i="53"/>
  <c r="AH86" i="53"/>
  <c r="AD86" i="53"/>
  <c r="Z86" i="53"/>
  <c r="V86" i="53"/>
  <c r="R86" i="53"/>
  <c r="N86" i="53"/>
  <c r="BA86" i="53"/>
  <c r="AW86" i="53"/>
  <c r="AS86" i="53"/>
  <c r="AO86" i="53"/>
  <c r="AK86" i="53"/>
  <c r="AG86" i="53"/>
  <c r="AC86" i="53"/>
  <c r="Y86" i="53"/>
  <c r="U86" i="53"/>
  <c r="Q86" i="53"/>
  <c r="M86" i="53"/>
  <c r="AZ86" i="53"/>
  <c r="AV86" i="53"/>
  <c r="AR86" i="53"/>
  <c r="AN86" i="53"/>
  <c r="AJ86" i="53"/>
  <c r="AF86" i="53"/>
  <c r="AB86" i="53"/>
  <c r="X86" i="53"/>
  <c r="T86" i="53"/>
  <c r="P86" i="53"/>
  <c r="L86" i="53"/>
  <c r="AQ86" i="53"/>
  <c r="AA86" i="53"/>
  <c r="AU86" i="53"/>
  <c r="BC86" i="53"/>
  <c r="AM86" i="53"/>
  <c r="W86" i="53"/>
  <c r="AE86" i="53"/>
  <c r="AY86" i="53"/>
  <c r="AI86" i="53"/>
  <c r="S86" i="53"/>
  <c r="O86" i="53"/>
  <c r="BA110" i="53"/>
  <c r="AW110" i="53"/>
  <c r="AS110" i="53"/>
  <c r="AO110" i="53"/>
  <c r="AK110" i="53"/>
  <c r="AZ110" i="53"/>
  <c r="AV110" i="53"/>
  <c r="AR110" i="53"/>
  <c r="AN110" i="53"/>
  <c r="AJ110" i="53"/>
  <c r="BC110" i="53"/>
  <c r="AY110" i="53"/>
  <c r="AU110" i="53"/>
  <c r="AQ110" i="53"/>
  <c r="AM110" i="53"/>
  <c r="BB110" i="53"/>
  <c r="AL110" i="53"/>
  <c r="AX110" i="53"/>
  <c r="AT110" i="53"/>
  <c r="AP110" i="53"/>
  <c r="BB94" i="53"/>
  <c r="AX94" i="53"/>
  <c r="AT94" i="53"/>
  <c r="AP94" i="53"/>
  <c r="AL94" i="53"/>
  <c r="AH94" i="53"/>
  <c r="AD94" i="53"/>
  <c r="Z94" i="53"/>
  <c r="V94" i="53"/>
  <c r="BA94" i="53"/>
  <c r="AW94" i="53"/>
  <c r="AS94" i="53"/>
  <c r="AO94" i="53"/>
  <c r="AK94" i="53"/>
  <c r="AG94" i="53"/>
  <c r="AC94" i="53"/>
  <c r="Y94" i="53"/>
  <c r="U94" i="53"/>
  <c r="AZ94" i="53"/>
  <c r="AV94" i="53"/>
  <c r="AR94" i="53"/>
  <c r="AN94" i="53"/>
  <c r="AJ94" i="53"/>
  <c r="AF94" i="53"/>
  <c r="AB94" i="53"/>
  <c r="X94" i="53"/>
  <c r="T94" i="53"/>
  <c r="AQ94" i="53"/>
  <c r="AA94" i="53"/>
  <c r="BC94" i="53"/>
  <c r="AM94" i="53"/>
  <c r="W94" i="53"/>
  <c r="AY94" i="53"/>
  <c r="AI94" i="53"/>
  <c r="AU94" i="53"/>
  <c r="AE94" i="53"/>
  <c r="BA118" i="53"/>
  <c r="AW118" i="53"/>
  <c r="AS118" i="53"/>
  <c r="AZ118" i="53"/>
  <c r="AV118" i="53"/>
  <c r="AR118" i="53"/>
  <c r="BC118" i="53"/>
  <c r="AY118" i="53"/>
  <c r="AU118" i="53"/>
  <c r="BB118" i="53"/>
  <c r="AX118" i="53"/>
  <c r="AT118" i="53"/>
  <c r="BC106" i="53"/>
  <c r="AY106" i="53"/>
  <c r="AU106" i="53"/>
  <c r="AQ106" i="53"/>
  <c r="AM106" i="53"/>
  <c r="AI106" i="53"/>
  <c r="BB106" i="53"/>
  <c r="AX106" i="53"/>
  <c r="AT106" i="53"/>
  <c r="AP106" i="53"/>
  <c r="AL106" i="53"/>
  <c r="AH106" i="53"/>
  <c r="BA106" i="53"/>
  <c r="AW106" i="53"/>
  <c r="AS106" i="53"/>
  <c r="AO106" i="53"/>
  <c r="AK106" i="53"/>
  <c r="AG106" i="53"/>
  <c r="AN106" i="53"/>
  <c r="AZ106" i="53"/>
  <c r="AJ106" i="53"/>
  <c r="AV106" i="53"/>
  <c r="AF106" i="53"/>
  <c r="AR106" i="53"/>
  <c r="AZ82" i="53"/>
  <c r="AV82" i="53"/>
  <c r="AR82" i="53"/>
  <c r="AN82" i="53"/>
  <c r="AJ82" i="53"/>
  <c r="AF82" i="53"/>
  <c r="AB82" i="53"/>
  <c r="X82" i="53"/>
  <c r="T82" i="53"/>
  <c r="P82" i="53"/>
  <c r="L82" i="53"/>
  <c r="H82" i="53"/>
  <c r="AY82" i="53"/>
  <c r="AU82" i="53"/>
  <c r="AQ82" i="53"/>
  <c r="AM82" i="53"/>
  <c r="AI82" i="53"/>
  <c r="AE82" i="53"/>
  <c r="AA82" i="53"/>
  <c r="W82" i="53"/>
  <c r="S82" i="53"/>
  <c r="O82" i="53"/>
  <c r="K82" i="53"/>
  <c r="AX82" i="53"/>
  <c r="AT82" i="53"/>
  <c r="AP82" i="53"/>
  <c r="AL82" i="53"/>
  <c r="AH82" i="53"/>
  <c r="AD82" i="53"/>
  <c r="Z82" i="53"/>
  <c r="V82" i="53"/>
  <c r="R82" i="53"/>
  <c r="N82" i="53"/>
  <c r="J82" i="53"/>
  <c r="AK82" i="53"/>
  <c r="U82" i="53"/>
  <c r="AO82" i="53"/>
  <c r="AW82" i="53"/>
  <c r="AG82" i="53"/>
  <c r="Q82" i="53"/>
  <c r="Y82" i="53"/>
  <c r="AS82" i="53"/>
  <c r="AC82" i="53"/>
  <c r="M82" i="53"/>
  <c r="I82" i="53"/>
  <c r="BB102" i="53"/>
  <c r="AX102" i="53"/>
  <c r="AT102" i="53"/>
  <c r="AP102" i="53"/>
  <c r="AL102" i="53"/>
  <c r="AH102" i="53"/>
  <c r="AD102" i="53"/>
  <c r="BA102" i="53"/>
  <c r="AW102" i="53"/>
  <c r="AS102" i="53"/>
  <c r="AO102" i="53"/>
  <c r="AK102" i="53"/>
  <c r="AG102" i="53"/>
  <c r="AC102" i="53"/>
  <c r="AZ102" i="53"/>
  <c r="AV102" i="53"/>
  <c r="AR102" i="53"/>
  <c r="AN102" i="53"/>
  <c r="AJ102" i="53"/>
  <c r="AF102" i="53"/>
  <c r="AB102" i="53"/>
  <c r="AU102" i="53"/>
  <c r="AE102" i="53"/>
  <c r="AQ102" i="53"/>
  <c r="BC102" i="53"/>
  <c r="AM102" i="53"/>
  <c r="AY102" i="53"/>
  <c r="AI102" i="53"/>
  <c r="AZ90" i="53"/>
  <c r="AV90" i="53"/>
  <c r="AR90" i="53"/>
  <c r="AN90" i="53"/>
  <c r="AJ90" i="53"/>
  <c r="AF90" i="53"/>
  <c r="AB90" i="53"/>
  <c r="X90" i="53"/>
  <c r="T90" i="53"/>
  <c r="P90" i="53"/>
  <c r="BC90" i="53"/>
  <c r="AY90" i="53"/>
  <c r="AU90" i="53"/>
  <c r="AQ90" i="53"/>
  <c r="AM90" i="53"/>
  <c r="AI90" i="53"/>
  <c r="AE90" i="53"/>
  <c r="AA90" i="53"/>
  <c r="W90" i="53"/>
  <c r="S90" i="53"/>
  <c r="BB90" i="53"/>
  <c r="AX90" i="53"/>
  <c r="AT90" i="53"/>
  <c r="AP90" i="53"/>
  <c r="AL90" i="53"/>
  <c r="AH90" i="53"/>
  <c r="AD90" i="53"/>
  <c r="Z90" i="53"/>
  <c r="V90" i="53"/>
  <c r="R90" i="53"/>
  <c r="AW90" i="53"/>
  <c r="AG90" i="53"/>
  <c r="Q90" i="53"/>
  <c r="AS90" i="53"/>
  <c r="AC90" i="53"/>
  <c r="AO90" i="53"/>
  <c r="Y90" i="53"/>
  <c r="U90" i="53"/>
  <c r="AK90" i="53"/>
  <c r="BA90" i="53"/>
  <c r="BA126" i="53"/>
  <c r="AZ126" i="53"/>
  <c r="BC126" i="53"/>
  <c r="BB126" i="53"/>
  <c r="BA130" i="52"/>
  <c r="BB130" i="52"/>
  <c r="U130" i="52"/>
  <c r="AO130" i="52"/>
  <c r="AD130" i="52"/>
  <c r="AX130" i="52"/>
  <c r="AW81" i="51"/>
  <c r="AW130" i="51" s="1"/>
  <c r="AS81" i="51"/>
  <c r="AS130" i="51" s="1"/>
  <c r="AO81" i="51"/>
  <c r="AO130" i="51" s="1"/>
  <c r="AK81" i="51"/>
  <c r="AK130" i="51" s="1"/>
  <c r="AG81" i="51"/>
  <c r="AC81" i="51"/>
  <c r="AC130" i="51" s="1"/>
  <c r="Y81" i="51"/>
  <c r="Y130" i="51" s="1"/>
  <c r="U81" i="51"/>
  <c r="U130" i="51" s="1"/>
  <c r="Q81" i="51"/>
  <c r="Q130" i="51" s="1"/>
  <c r="M81" i="51"/>
  <c r="M130" i="51" s="1"/>
  <c r="I81" i="51"/>
  <c r="I130" i="51" s="1"/>
  <c r="AQ81" i="51"/>
  <c r="AQ130" i="51" s="1"/>
  <c r="AI81" i="51"/>
  <c r="AI130" i="51" s="1"/>
  <c r="AA81" i="51"/>
  <c r="AA130" i="51" s="1"/>
  <c r="W81" i="51"/>
  <c r="W130" i="51" s="1"/>
  <c r="O81" i="51"/>
  <c r="O130" i="51" s="1"/>
  <c r="G81" i="51"/>
  <c r="G130" i="51" s="1"/>
  <c r="AV81" i="51"/>
  <c r="AV130" i="51" s="1"/>
  <c r="AR81" i="51"/>
  <c r="AR130" i="51" s="1"/>
  <c r="AN81" i="51"/>
  <c r="AN130" i="51" s="1"/>
  <c r="AJ81" i="51"/>
  <c r="AJ130" i="51" s="1"/>
  <c r="AF81" i="51"/>
  <c r="AF130" i="51" s="1"/>
  <c r="AB81" i="51"/>
  <c r="AB130" i="51" s="1"/>
  <c r="X81" i="51"/>
  <c r="X130" i="51" s="1"/>
  <c r="T81" i="51"/>
  <c r="T130" i="51" s="1"/>
  <c r="P81" i="51"/>
  <c r="P130" i="51" s="1"/>
  <c r="L81" i="51"/>
  <c r="L130" i="51" s="1"/>
  <c r="H81" i="51"/>
  <c r="H130" i="51" s="1"/>
  <c r="AY81" i="51"/>
  <c r="AY130" i="51" s="1"/>
  <c r="AU81" i="51"/>
  <c r="AU130" i="51" s="1"/>
  <c r="AM81" i="51"/>
  <c r="AM130" i="51" s="1"/>
  <c r="AE81" i="51"/>
  <c r="AE130" i="51" s="1"/>
  <c r="S81" i="51"/>
  <c r="S130" i="51" s="1"/>
  <c r="K81" i="51"/>
  <c r="K130" i="51" s="1"/>
  <c r="AL81" i="51"/>
  <c r="AL130" i="51" s="1"/>
  <c r="V81" i="51"/>
  <c r="V130" i="51" s="1"/>
  <c r="AT81" i="51"/>
  <c r="AT130" i="51" s="1"/>
  <c r="AD81" i="51"/>
  <c r="AD130" i="51" s="1"/>
  <c r="AP81" i="51"/>
  <c r="AP130" i="51" s="1"/>
  <c r="Z81" i="51"/>
  <c r="Z130" i="51" s="1"/>
  <c r="J81" i="51"/>
  <c r="J130" i="51" s="1"/>
  <c r="AX81" i="51"/>
  <c r="AX130" i="51" s="1"/>
  <c r="AH81" i="51"/>
  <c r="AH130" i="51" s="1"/>
  <c r="R81" i="51"/>
  <c r="R130" i="51" s="1"/>
  <c r="N81" i="51"/>
  <c r="N130" i="51" s="1"/>
  <c r="BB86" i="51"/>
  <c r="AX86" i="51"/>
  <c r="AT86" i="51"/>
  <c r="AP86" i="51"/>
  <c r="AL86" i="51"/>
  <c r="AH86" i="51"/>
  <c r="AD86" i="51"/>
  <c r="Z86" i="51"/>
  <c r="V86" i="51"/>
  <c r="R86" i="51"/>
  <c r="N86" i="51"/>
  <c r="AZ86" i="51"/>
  <c r="AV86" i="51"/>
  <c r="AR86" i="51"/>
  <c r="AN86" i="51"/>
  <c r="AJ86" i="51"/>
  <c r="AB86" i="51"/>
  <c r="X86" i="51"/>
  <c r="P86" i="51"/>
  <c r="BA86" i="51"/>
  <c r="AW86" i="51"/>
  <c r="AS86" i="51"/>
  <c r="AO86" i="51"/>
  <c r="AK86" i="51"/>
  <c r="AG86" i="51"/>
  <c r="AC86" i="51"/>
  <c r="Y86" i="51"/>
  <c r="U86" i="51"/>
  <c r="Q86" i="51"/>
  <c r="M86" i="51"/>
  <c r="AF86" i="51"/>
  <c r="T86" i="51"/>
  <c r="L86" i="51"/>
  <c r="AQ86" i="51"/>
  <c r="AA86" i="51"/>
  <c r="AY86" i="51"/>
  <c r="S86" i="51"/>
  <c r="AU86" i="51"/>
  <c r="AE86" i="51"/>
  <c r="O86" i="51"/>
  <c r="BC86" i="51"/>
  <c r="AM86" i="51"/>
  <c r="W86" i="51"/>
  <c r="AI86" i="51"/>
  <c r="AZ83" i="51"/>
  <c r="AZ130" i="51"/>
  <c r="AV83" i="51"/>
  <c r="AR83" i="51"/>
  <c r="AN83" i="51"/>
  <c r="AJ83" i="51"/>
  <c r="AF83" i="51"/>
  <c r="AB83" i="51"/>
  <c r="X83" i="51"/>
  <c r="T83" i="51"/>
  <c r="P83" i="51"/>
  <c r="L83" i="51"/>
  <c r="AT83" i="51"/>
  <c r="AH83" i="51"/>
  <c r="AD83" i="51"/>
  <c r="V83" i="51"/>
  <c r="N83" i="51"/>
  <c r="AY83" i="51"/>
  <c r="AU83" i="51"/>
  <c r="AQ83" i="51"/>
  <c r="AM83" i="51"/>
  <c r="AI83" i="51"/>
  <c r="AE83" i="51"/>
  <c r="AA83" i="51"/>
  <c r="W83" i="51"/>
  <c r="S83" i="51"/>
  <c r="O83" i="51"/>
  <c r="K83" i="51"/>
  <c r="AX83" i="51"/>
  <c r="AP83" i="51"/>
  <c r="AL83" i="51"/>
  <c r="Z83" i="51"/>
  <c r="R83" i="51"/>
  <c r="J83" i="51"/>
  <c r="AO83" i="51"/>
  <c r="Y83" i="51"/>
  <c r="I83" i="51"/>
  <c r="AW83" i="51"/>
  <c r="Q83" i="51"/>
  <c r="AS83" i="51"/>
  <c r="AC83" i="51"/>
  <c r="M83" i="51"/>
  <c r="BA83" i="51"/>
  <c r="AK83" i="51"/>
  <c r="U83" i="51"/>
  <c r="AG83" i="51"/>
  <c r="AY83" i="50"/>
  <c r="AU83" i="50"/>
  <c r="AQ83" i="50"/>
  <c r="AM83" i="50"/>
  <c r="AM130" i="50"/>
  <c r="AI83" i="50"/>
  <c r="AE83" i="50"/>
  <c r="AA83" i="50"/>
  <c r="W83" i="50"/>
  <c r="S83" i="50"/>
  <c r="O83" i="50"/>
  <c r="K83" i="50"/>
  <c r="AX83" i="50"/>
  <c r="AT83" i="50"/>
  <c r="AP83" i="50"/>
  <c r="AL83" i="50"/>
  <c r="AL130" i="50"/>
  <c r="AH83" i="50"/>
  <c r="AD83" i="50"/>
  <c r="Z83" i="50"/>
  <c r="V83" i="50"/>
  <c r="R83" i="50"/>
  <c r="N83" i="50"/>
  <c r="J83" i="50"/>
  <c r="BA83" i="50"/>
  <c r="AS83" i="50"/>
  <c r="AK83" i="50"/>
  <c r="AK130" i="50"/>
  <c r="AC83" i="50"/>
  <c r="U83" i="50"/>
  <c r="M83" i="50"/>
  <c r="AV83" i="50"/>
  <c r="AV130" i="50"/>
  <c r="X83" i="50"/>
  <c r="AZ83" i="50"/>
  <c r="AR83" i="50"/>
  <c r="AJ83" i="50"/>
  <c r="AB83" i="50"/>
  <c r="T83" i="50"/>
  <c r="L83" i="50"/>
  <c r="AN83" i="50"/>
  <c r="AN130" i="50"/>
  <c r="P83" i="50"/>
  <c r="AW83" i="50"/>
  <c r="AW130" i="50"/>
  <c r="AO83" i="50"/>
  <c r="AG83" i="50"/>
  <c r="AG130" i="50"/>
  <c r="Y83" i="50"/>
  <c r="Q83" i="50"/>
  <c r="I83" i="50"/>
  <c r="AF83" i="50"/>
  <c r="BC130" i="50"/>
  <c r="AY83" i="49"/>
  <c r="AU83" i="49"/>
  <c r="AQ83" i="49"/>
  <c r="AM83" i="49"/>
  <c r="AI83" i="49"/>
  <c r="AE83" i="49"/>
  <c r="AA83" i="49"/>
  <c r="W83" i="49"/>
  <c r="S83" i="49"/>
  <c r="O83" i="49"/>
  <c r="AX83" i="49"/>
  <c r="AT83" i="49"/>
  <c r="AP83" i="49"/>
  <c r="AL83" i="49"/>
  <c r="AH83" i="49"/>
  <c r="AD83" i="49"/>
  <c r="Z83" i="49"/>
  <c r="V83" i="49"/>
  <c r="R83" i="49"/>
  <c r="N83" i="49"/>
  <c r="J83" i="49"/>
  <c r="BA83" i="49"/>
  <c r="AW83" i="49"/>
  <c r="AS83" i="49"/>
  <c r="AO83" i="49"/>
  <c r="AK83" i="49"/>
  <c r="AZ83" i="49"/>
  <c r="AV83" i="49"/>
  <c r="AR83" i="49"/>
  <c r="AN83" i="49"/>
  <c r="AJ83" i="49"/>
  <c r="AF83" i="49"/>
  <c r="AB83" i="49"/>
  <c r="X83" i="49"/>
  <c r="T83" i="49"/>
  <c r="P83" i="49"/>
  <c r="L83" i="49"/>
  <c r="AC83" i="49"/>
  <c r="M83" i="49"/>
  <c r="Y83" i="49"/>
  <c r="K83" i="49"/>
  <c r="U83" i="49"/>
  <c r="I83" i="49"/>
  <c r="Q83" i="49"/>
  <c r="AG83" i="49"/>
  <c r="AY81" i="49"/>
  <c r="AY130" i="49" s="1"/>
  <c r="AU81" i="49"/>
  <c r="AU130" i="49" s="1"/>
  <c r="AQ81" i="49"/>
  <c r="AQ130" i="49" s="1"/>
  <c r="AM81" i="49"/>
  <c r="AM130" i="49" s="1"/>
  <c r="AI81" i="49"/>
  <c r="AI130" i="49" s="1"/>
  <c r="AE81" i="49"/>
  <c r="AE130" i="49" s="1"/>
  <c r="AA81" i="49"/>
  <c r="AA130" i="49" s="1"/>
  <c r="W81" i="49"/>
  <c r="W130" i="49" s="1"/>
  <c r="S81" i="49"/>
  <c r="S130" i="49" s="1"/>
  <c r="O81" i="49"/>
  <c r="O130" i="49" s="1"/>
  <c r="K81" i="49"/>
  <c r="K130" i="49" s="1"/>
  <c r="G81" i="49"/>
  <c r="G130" i="49" s="1"/>
  <c r="AW81" i="49"/>
  <c r="AW130" i="49" s="1"/>
  <c r="AS81" i="49"/>
  <c r="AS130" i="49" s="1"/>
  <c r="AO81" i="49"/>
  <c r="AO130" i="49" s="1"/>
  <c r="AK81" i="49"/>
  <c r="AK130" i="49" s="1"/>
  <c r="AG81" i="49"/>
  <c r="AG130" i="49" s="1"/>
  <c r="AC81" i="49"/>
  <c r="AC130" i="49" s="1"/>
  <c r="Y81" i="49"/>
  <c r="Y130" i="49" s="1"/>
  <c r="U81" i="49"/>
  <c r="U130" i="49" s="1"/>
  <c r="Q81" i="49"/>
  <c r="Q130" i="49" s="1"/>
  <c r="M81" i="49"/>
  <c r="M130" i="49" s="1"/>
  <c r="I81" i="49"/>
  <c r="I130" i="49" s="1"/>
  <c r="AT81" i="49"/>
  <c r="AT130" i="49" s="1"/>
  <c r="AL81" i="49"/>
  <c r="AL130" i="49" s="1"/>
  <c r="AD81" i="49"/>
  <c r="AD130" i="49" s="1"/>
  <c r="V81" i="49"/>
  <c r="V130" i="49" s="1"/>
  <c r="N81" i="49"/>
  <c r="N130" i="49" s="1"/>
  <c r="AF81" i="49"/>
  <c r="AF130" i="49" s="1"/>
  <c r="H81" i="49"/>
  <c r="H130" i="49" s="1"/>
  <c r="AR81" i="49"/>
  <c r="AR130" i="49" s="1"/>
  <c r="AJ81" i="49"/>
  <c r="AJ130" i="49" s="1"/>
  <c r="AB81" i="49"/>
  <c r="AB130" i="49" s="1"/>
  <c r="T81" i="49"/>
  <c r="T130" i="49" s="1"/>
  <c r="L81" i="49"/>
  <c r="L130" i="49" s="1"/>
  <c r="AN81" i="49"/>
  <c r="AN130" i="49" s="1"/>
  <c r="AX81" i="49"/>
  <c r="AX130" i="49" s="1"/>
  <c r="AP81" i="49"/>
  <c r="AP130" i="49" s="1"/>
  <c r="AH81" i="49"/>
  <c r="AH130" i="49" s="1"/>
  <c r="Z81" i="49"/>
  <c r="Z130" i="49" s="1"/>
  <c r="R81" i="49"/>
  <c r="R130" i="49" s="1"/>
  <c r="J81" i="49"/>
  <c r="J130" i="49" s="1"/>
  <c r="P81" i="49"/>
  <c r="P130" i="49" s="1"/>
  <c r="AV81" i="49"/>
  <c r="AV130" i="49" s="1"/>
  <c r="X81" i="49"/>
  <c r="X130" i="49" s="1"/>
  <c r="BB85" i="49"/>
  <c r="BB130" i="49"/>
  <c r="AX85" i="49"/>
  <c r="AT85" i="49"/>
  <c r="AP85" i="49"/>
  <c r="AL85" i="49"/>
  <c r="AH85" i="49"/>
  <c r="AD85" i="49"/>
  <c r="Z85" i="49"/>
  <c r="V85" i="49"/>
  <c r="R85" i="49"/>
  <c r="N85" i="49"/>
  <c r="BA85" i="49"/>
  <c r="AW85" i="49"/>
  <c r="AS85" i="49"/>
  <c r="AO85" i="49"/>
  <c r="AK85" i="49"/>
  <c r="AG85" i="49"/>
  <c r="AC85" i="49"/>
  <c r="Y85" i="49"/>
  <c r="U85" i="49"/>
  <c r="Q85" i="49"/>
  <c r="M85" i="49"/>
  <c r="AZ85" i="49"/>
  <c r="AV85" i="49"/>
  <c r="AR85" i="49"/>
  <c r="AN85" i="49"/>
  <c r="AJ85" i="49"/>
  <c r="AF85" i="49"/>
  <c r="AB85" i="49"/>
  <c r="X85" i="49"/>
  <c r="T85" i="49"/>
  <c r="P85" i="49"/>
  <c r="L85" i="49"/>
  <c r="BC85" i="49"/>
  <c r="AY85" i="49"/>
  <c r="AU85" i="49"/>
  <c r="AQ85" i="49"/>
  <c r="AM85" i="49"/>
  <c r="AI85" i="49"/>
  <c r="AE85" i="49"/>
  <c r="AA85" i="49"/>
  <c r="W85" i="49"/>
  <c r="S85" i="49"/>
  <c r="O85" i="49"/>
  <c r="K85" i="49"/>
  <c r="BC152" i="42"/>
  <c r="BC140" i="42" s="1"/>
  <c r="BB152" i="42"/>
  <c r="BB140" i="42" s="1"/>
  <c r="BA152" i="42"/>
  <c r="BA140" i="42" s="1"/>
  <c r="AZ152" i="42"/>
  <c r="AZ140" i="42" s="1"/>
  <c r="AY152" i="42"/>
  <c r="AY140" i="42" s="1"/>
  <c r="AX152" i="42"/>
  <c r="AX140" i="42" s="1"/>
  <c r="AW152" i="42"/>
  <c r="AW140" i="42" s="1"/>
  <c r="AV152" i="42"/>
  <c r="AV140" i="42" s="1"/>
  <c r="AU152" i="42"/>
  <c r="AU140" i="42" s="1"/>
  <c r="AT152" i="42"/>
  <c r="AT140" i="42" s="1"/>
  <c r="AS152" i="42"/>
  <c r="AS140" i="42" s="1"/>
  <c r="AR152" i="42"/>
  <c r="AR140" i="42" s="1"/>
  <c r="AQ152" i="42"/>
  <c r="AQ140" i="42" s="1"/>
  <c r="AP152" i="42"/>
  <c r="AP140" i="42" s="1"/>
  <c r="AO152" i="42"/>
  <c r="AO140" i="42" s="1"/>
  <c r="AN152" i="42"/>
  <c r="AN140" i="42" s="1"/>
  <c r="AM152" i="42"/>
  <c r="AM140" i="42" s="1"/>
  <c r="AL152" i="42"/>
  <c r="AL140" i="42" s="1"/>
  <c r="AK152" i="42"/>
  <c r="AK140" i="42" s="1"/>
  <c r="AJ152" i="42"/>
  <c r="AJ140" i="42" s="1"/>
  <c r="AI152" i="42"/>
  <c r="AI140" i="42" s="1"/>
  <c r="AH152" i="42"/>
  <c r="AH140" i="42" s="1"/>
  <c r="AG152" i="42"/>
  <c r="AG140" i="42" s="1"/>
  <c r="AF152" i="42"/>
  <c r="AF140" i="42" s="1"/>
  <c r="AE152" i="42"/>
  <c r="AE140" i="42" s="1"/>
  <c r="AD152" i="42"/>
  <c r="AD140" i="42" s="1"/>
  <c r="AC152" i="42"/>
  <c r="AC140" i="42" s="1"/>
  <c r="AB152" i="42"/>
  <c r="AB140" i="42" s="1"/>
  <c r="AA152" i="42"/>
  <c r="AA140" i="42" s="1"/>
  <c r="Z152" i="42"/>
  <c r="Z140" i="42" s="1"/>
  <c r="Y152" i="42"/>
  <c r="Y140" i="42" s="1"/>
  <c r="X152" i="42"/>
  <c r="X140" i="42" s="1"/>
  <c r="W152" i="42"/>
  <c r="W140" i="42" s="1"/>
  <c r="V152" i="42"/>
  <c r="V140" i="42" s="1"/>
  <c r="U152" i="42"/>
  <c r="U140" i="42" s="1"/>
  <c r="T152" i="42"/>
  <c r="T140" i="42" s="1"/>
  <c r="S152" i="42"/>
  <c r="S140" i="42" s="1"/>
  <c r="R152" i="42"/>
  <c r="R140" i="42" s="1"/>
  <c r="Q152" i="42"/>
  <c r="Q140" i="42" s="1"/>
  <c r="P152" i="42"/>
  <c r="P140" i="42" s="1"/>
  <c r="O152" i="42"/>
  <c r="O140" i="42" s="1"/>
  <c r="N152" i="42"/>
  <c r="N140" i="42" s="1"/>
  <c r="M152" i="42"/>
  <c r="M140" i="42" s="1"/>
  <c r="L152" i="42"/>
  <c r="L140" i="42" s="1"/>
  <c r="K152" i="42"/>
  <c r="K140" i="42" s="1"/>
  <c r="J152" i="42"/>
  <c r="J140" i="42" s="1"/>
  <c r="I152" i="42"/>
  <c r="I140" i="42" s="1"/>
  <c r="H152" i="42"/>
  <c r="H140" i="42" s="1"/>
  <c r="G152" i="42"/>
  <c r="G140" i="42" s="1"/>
  <c r="BC150" i="42"/>
  <c r="BC139" i="42" s="1"/>
  <c r="BB150" i="42"/>
  <c r="BB139" i="42" s="1"/>
  <c r="BA150" i="42"/>
  <c r="BA139" i="42" s="1"/>
  <c r="AZ150" i="42"/>
  <c r="AZ139" i="42" s="1"/>
  <c r="AY150" i="42"/>
  <c r="AY139" i="42" s="1"/>
  <c r="AX150" i="42"/>
  <c r="AX139" i="42" s="1"/>
  <c r="AW150" i="42"/>
  <c r="AW139" i="42" s="1"/>
  <c r="AV150" i="42"/>
  <c r="AV139" i="42" s="1"/>
  <c r="AU150" i="42"/>
  <c r="AU139" i="42" s="1"/>
  <c r="AT150" i="42"/>
  <c r="AT139" i="42" s="1"/>
  <c r="AS150" i="42"/>
  <c r="AS139" i="42" s="1"/>
  <c r="AR150" i="42"/>
  <c r="AR139" i="42" s="1"/>
  <c r="AQ150" i="42"/>
  <c r="AQ139" i="42" s="1"/>
  <c r="AP150" i="42"/>
  <c r="AP139" i="42" s="1"/>
  <c r="AO150" i="42"/>
  <c r="AO139" i="42" s="1"/>
  <c r="AN150" i="42"/>
  <c r="AN139" i="42" s="1"/>
  <c r="AM150" i="42"/>
  <c r="AM139" i="42" s="1"/>
  <c r="AL150" i="42"/>
  <c r="AL139" i="42" s="1"/>
  <c r="AK150" i="42"/>
  <c r="AK139" i="42" s="1"/>
  <c r="AJ150" i="42"/>
  <c r="AJ139" i="42" s="1"/>
  <c r="AI150" i="42"/>
  <c r="AI139" i="42" s="1"/>
  <c r="AH150" i="42"/>
  <c r="AH139" i="42" s="1"/>
  <c r="AG150" i="42"/>
  <c r="AG139" i="42" s="1"/>
  <c r="AF150" i="42"/>
  <c r="AF139" i="42" s="1"/>
  <c r="AE150" i="42"/>
  <c r="AE139" i="42" s="1"/>
  <c r="AD150" i="42"/>
  <c r="AD139" i="42" s="1"/>
  <c r="AC150" i="42"/>
  <c r="AC139" i="42" s="1"/>
  <c r="AB150" i="42"/>
  <c r="AB139" i="42" s="1"/>
  <c r="AA150" i="42"/>
  <c r="AA139" i="42" s="1"/>
  <c r="Z150" i="42"/>
  <c r="Z139" i="42" s="1"/>
  <c r="Y150" i="42"/>
  <c r="Y139" i="42" s="1"/>
  <c r="X150" i="42"/>
  <c r="X139" i="42" s="1"/>
  <c r="W150" i="42"/>
  <c r="W139" i="42" s="1"/>
  <c r="V150" i="42"/>
  <c r="V139" i="42" s="1"/>
  <c r="U150" i="42"/>
  <c r="U139" i="42" s="1"/>
  <c r="T150" i="42"/>
  <c r="T139" i="42" s="1"/>
  <c r="S150" i="42"/>
  <c r="S139" i="42" s="1"/>
  <c r="R150" i="42"/>
  <c r="R139" i="42" s="1"/>
  <c r="Q150" i="42"/>
  <c r="Q139" i="42" s="1"/>
  <c r="P150" i="42"/>
  <c r="P139" i="42" s="1"/>
  <c r="O150" i="42"/>
  <c r="O139" i="42" s="1"/>
  <c r="N150" i="42"/>
  <c r="N139" i="42" s="1"/>
  <c r="M150" i="42"/>
  <c r="M139" i="42" s="1"/>
  <c r="L150" i="42"/>
  <c r="L139" i="42" s="1"/>
  <c r="K150" i="42"/>
  <c r="K139" i="42" s="1"/>
  <c r="J150" i="42"/>
  <c r="J139" i="42" s="1"/>
  <c r="I150" i="42"/>
  <c r="I139" i="42" s="1"/>
  <c r="H150" i="42"/>
  <c r="H139" i="42" s="1"/>
  <c r="G150" i="42"/>
  <c r="G139" i="42" s="1"/>
  <c r="F152" i="42"/>
  <c r="F140" i="42" s="1"/>
  <c r="F150" i="42"/>
  <c r="F139" i="42" s="1"/>
  <c r="G148" i="42"/>
  <c r="G138" i="42" s="1"/>
  <c r="G146" i="42" s="1"/>
  <c r="T130" i="57"/>
  <c r="AS130" i="57"/>
  <c r="AH130" i="57"/>
  <c r="V130" i="57"/>
  <c r="AE130" i="56"/>
  <c r="S130" i="56"/>
  <c r="Y130" i="57"/>
  <c r="N130" i="57"/>
  <c r="AT130" i="57"/>
  <c r="M130" i="54"/>
  <c r="AZ130" i="53"/>
  <c r="T130" i="54"/>
  <c r="BA130" i="54"/>
  <c r="AF130" i="54"/>
  <c r="AZ130" i="55"/>
  <c r="J130" i="56"/>
  <c r="Z130" i="56"/>
  <c r="AK130" i="57"/>
  <c r="AZ130" i="49"/>
  <c r="BA130" i="53"/>
  <c r="AU130" i="54"/>
  <c r="Q130" i="54"/>
  <c r="O130" i="54"/>
  <c r="AY130" i="56"/>
  <c r="BB130" i="53"/>
  <c r="AI130" i="54"/>
  <c r="AB130" i="54"/>
  <c r="AH130" i="54"/>
  <c r="AH130" i="56"/>
  <c r="Y130" i="54"/>
  <c r="AL130" i="54"/>
  <c r="AK130" i="56"/>
  <c r="BA148" i="42"/>
  <c r="BA138" i="42" s="1"/>
  <c r="BB148" i="57"/>
  <c r="BB138" i="57" s="1"/>
  <c r="BB146" i="57" s="1"/>
  <c r="AX148" i="57"/>
  <c r="AX138" i="57" s="1"/>
  <c r="AT148" i="57"/>
  <c r="AT138" i="57" s="1"/>
  <c r="AP148" i="57"/>
  <c r="AP138" i="57" s="1"/>
  <c r="AL148" i="57"/>
  <c r="AL138" i="57" s="1"/>
  <c r="AL146" i="57" s="1"/>
  <c r="AH148" i="57"/>
  <c r="AH138" i="57" s="1"/>
  <c r="AD148" i="57"/>
  <c r="AD138" i="57" s="1"/>
  <c r="AD146" i="57" s="1"/>
  <c r="Z148" i="57"/>
  <c r="Z138" i="57" s="1"/>
  <c r="Z146" i="57" s="1"/>
  <c r="V148" i="57"/>
  <c r="V138" i="57" s="1"/>
  <c r="V146" i="57" s="1"/>
  <c r="R148" i="57"/>
  <c r="R138" i="57" s="1"/>
  <c r="N148" i="57"/>
  <c r="N138" i="57" s="1"/>
  <c r="J148" i="57"/>
  <c r="J138" i="57" s="1"/>
  <c r="J146" i="57" s="1"/>
  <c r="F148" i="57"/>
  <c r="F138" i="57" s="1"/>
  <c r="F146" i="57" s="1"/>
  <c r="AZ148" i="56"/>
  <c r="AZ138" i="56" s="1"/>
  <c r="AZ146" i="56" s="1"/>
  <c r="AV148" i="56"/>
  <c r="AV138" i="56" s="1"/>
  <c r="AR148" i="56"/>
  <c r="AR138" i="56" s="1"/>
  <c r="AR146" i="56" s="1"/>
  <c r="AN148" i="56"/>
  <c r="AN138" i="56" s="1"/>
  <c r="AN146" i="56" s="1"/>
  <c r="AJ148" i="56"/>
  <c r="AJ138" i="56" s="1"/>
  <c r="AF148" i="56"/>
  <c r="AF138" i="56" s="1"/>
  <c r="AB148" i="56"/>
  <c r="AB138" i="56" s="1"/>
  <c r="AB146" i="56" s="1"/>
  <c r="X148" i="56"/>
  <c r="X138" i="56" s="1"/>
  <c r="X146" i="56" s="1"/>
  <c r="T148" i="56"/>
  <c r="T138" i="56" s="1"/>
  <c r="T146" i="56" s="1"/>
  <c r="P148" i="56"/>
  <c r="P138" i="56" s="1"/>
  <c r="P146" i="56" s="1"/>
  <c r="L148" i="56"/>
  <c r="L138" i="56" s="1"/>
  <c r="H148" i="56"/>
  <c r="H138" i="56" s="1"/>
  <c r="H146" i="56" s="1"/>
  <c r="AZ148" i="55"/>
  <c r="AZ138" i="55" s="1"/>
  <c r="AZ146" i="55" s="1"/>
  <c r="AV148" i="55"/>
  <c r="AV138" i="55" s="1"/>
  <c r="AV146" i="55" s="1"/>
  <c r="AR148" i="55"/>
  <c r="AR138" i="55" s="1"/>
  <c r="AR146" i="55" s="1"/>
  <c r="AN148" i="55"/>
  <c r="AN138" i="55" s="1"/>
  <c r="AN146" i="55" s="1"/>
  <c r="AJ148" i="55"/>
  <c r="AJ138" i="55" s="1"/>
  <c r="AJ146" i="55" s="1"/>
  <c r="AF148" i="55"/>
  <c r="AF138" i="55" s="1"/>
  <c r="AB148" i="55"/>
  <c r="AB138" i="55" s="1"/>
  <c r="AB146" i="55" s="1"/>
  <c r="X148" i="55"/>
  <c r="X138" i="55" s="1"/>
  <c r="X146" i="55" s="1"/>
  <c r="T148" i="55"/>
  <c r="T138" i="55" s="1"/>
  <c r="T146" i="55" s="1"/>
  <c r="P148" i="55"/>
  <c r="P138" i="55" s="1"/>
  <c r="P146" i="55" s="1"/>
  <c r="L148" i="55"/>
  <c r="L138" i="55" s="1"/>
  <c r="H148" i="55"/>
  <c r="H138" i="55" s="1"/>
  <c r="H146" i="55" s="1"/>
  <c r="BA148" i="57"/>
  <c r="BA138" i="57" s="1"/>
  <c r="AW148" i="57"/>
  <c r="AW138" i="57" s="1"/>
  <c r="AW146" i="57" s="1"/>
  <c r="AS148" i="57"/>
  <c r="AS138" i="57" s="1"/>
  <c r="AO148" i="57"/>
  <c r="AO138" i="57" s="1"/>
  <c r="AO146" i="57" s="1"/>
  <c r="AK148" i="57"/>
  <c r="AK138" i="57" s="1"/>
  <c r="AK146" i="57" s="1"/>
  <c r="AG148" i="57"/>
  <c r="AG138" i="57" s="1"/>
  <c r="AG146" i="57" s="1"/>
  <c r="AC148" i="57"/>
  <c r="AC138" i="57" s="1"/>
  <c r="AC146" i="57" s="1"/>
  <c r="Y148" i="57"/>
  <c r="Y138" i="57" s="1"/>
  <c r="Y146" i="57" s="1"/>
  <c r="U148" i="57"/>
  <c r="U138" i="57" s="1"/>
  <c r="Q148" i="57"/>
  <c r="Q138" i="57" s="1"/>
  <c r="M148" i="57"/>
  <c r="M138" i="57" s="1"/>
  <c r="M146" i="57" s="1"/>
  <c r="I148" i="57"/>
  <c r="I138" i="57" s="1"/>
  <c r="I146" i="57" s="1"/>
  <c r="AZ148" i="57"/>
  <c r="AZ138" i="57" s="1"/>
  <c r="AZ146" i="57" s="1"/>
  <c r="AV148" i="57"/>
  <c r="AV138" i="57" s="1"/>
  <c r="AV146" i="57" s="1"/>
  <c r="AR148" i="57"/>
  <c r="AR138" i="57" s="1"/>
  <c r="AN148" i="57"/>
  <c r="AN138" i="57" s="1"/>
  <c r="AN146" i="57" s="1"/>
  <c r="AJ148" i="57"/>
  <c r="AJ138" i="57" s="1"/>
  <c r="AJ146" i="57" s="1"/>
  <c r="AF148" i="57"/>
  <c r="AF138" i="57" s="1"/>
  <c r="AF146" i="57" s="1"/>
  <c r="AB148" i="57"/>
  <c r="AB138" i="57" s="1"/>
  <c r="AB146" i="57" s="1"/>
  <c r="X148" i="57"/>
  <c r="X138" i="57" s="1"/>
  <c r="X146" i="57" s="1"/>
  <c r="T148" i="57"/>
  <c r="T138" i="57" s="1"/>
  <c r="T146" i="57" s="1"/>
  <c r="P148" i="57"/>
  <c r="P138" i="57" s="1"/>
  <c r="P146" i="57" s="1"/>
  <c r="L148" i="57"/>
  <c r="L138" i="57" s="1"/>
  <c r="L146" i="57" s="1"/>
  <c r="H148" i="57"/>
  <c r="H138" i="57" s="1"/>
  <c r="H146" i="57" s="1"/>
  <c r="BB148" i="56"/>
  <c r="BB138" i="56" s="1"/>
  <c r="AX148" i="56"/>
  <c r="AX138" i="56" s="1"/>
  <c r="AT148" i="56"/>
  <c r="AT138" i="56" s="1"/>
  <c r="AT146" i="56" s="1"/>
  <c r="AP148" i="56"/>
  <c r="AP138" i="56" s="1"/>
  <c r="AP146" i="56" s="1"/>
  <c r="AL148" i="56"/>
  <c r="AL138" i="56" s="1"/>
  <c r="AL146" i="56" s="1"/>
  <c r="AH148" i="56"/>
  <c r="AH138" i="56" s="1"/>
  <c r="AD148" i="56"/>
  <c r="AD138" i="56" s="1"/>
  <c r="AD146" i="56" s="1"/>
  <c r="Z148" i="56"/>
  <c r="Z138" i="56" s="1"/>
  <c r="Z146" i="56" s="1"/>
  <c r="V148" i="56"/>
  <c r="V138" i="56" s="1"/>
  <c r="R148" i="56"/>
  <c r="R138" i="56" s="1"/>
  <c r="R146" i="56" s="1"/>
  <c r="N148" i="56"/>
  <c r="N138" i="56" s="1"/>
  <c r="N146" i="56" s="1"/>
  <c r="J148" i="56"/>
  <c r="J138" i="56" s="1"/>
  <c r="J146" i="56" s="1"/>
  <c r="F148" i="56"/>
  <c r="F138" i="56" s="1"/>
  <c r="F146" i="56" s="1"/>
  <c r="BB148" i="55"/>
  <c r="BB138" i="55" s="1"/>
  <c r="BB146" i="55" s="1"/>
  <c r="AX148" i="55"/>
  <c r="AX138" i="55" s="1"/>
  <c r="AX146" i="55" s="1"/>
  <c r="AT148" i="55"/>
  <c r="AT138" i="55" s="1"/>
  <c r="AT146" i="55" s="1"/>
  <c r="AP148" i="55"/>
  <c r="AP138" i="55" s="1"/>
  <c r="AP146" i="55" s="1"/>
  <c r="AL148" i="55"/>
  <c r="AL138" i="55" s="1"/>
  <c r="BC148" i="57"/>
  <c r="BC138" i="57" s="1"/>
  <c r="BC146" i="57" s="1"/>
  <c r="AY148" i="57"/>
  <c r="AY138" i="57" s="1"/>
  <c r="AY146" i="57" s="1"/>
  <c r="AU148" i="57"/>
  <c r="AU138" i="57" s="1"/>
  <c r="AU146" i="57" s="1"/>
  <c r="AQ148" i="57"/>
  <c r="AQ138" i="57" s="1"/>
  <c r="AQ146" i="57" s="1"/>
  <c r="AM148" i="57"/>
  <c r="AM138" i="57" s="1"/>
  <c r="AM146" i="57" s="1"/>
  <c r="AI148" i="57"/>
  <c r="AI138" i="57" s="1"/>
  <c r="AE148" i="57"/>
  <c r="AE138" i="57" s="1"/>
  <c r="AE146" i="57" s="1"/>
  <c r="AA148" i="57"/>
  <c r="AA138" i="57" s="1"/>
  <c r="AA146" i="57" s="1"/>
  <c r="W148" i="57"/>
  <c r="W138" i="57" s="1"/>
  <c r="W146" i="57" s="1"/>
  <c r="S148" i="57"/>
  <c r="S138" i="57" s="1"/>
  <c r="S146" i="57" s="1"/>
  <c r="O148" i="57"/>
  <c r="O138" i="57" s="1"/>
  <c r="O146" i="57" s="1"/>
  <c r="K148" i="57"/>
  <c r="K138" i="57" s="1"/>
  <c r="K146" i="57" s="1"/>
  <c r="G148" i="57"/>
  <c r="G138" i="57" s="1"/>
  <c r="G146" i="57" s="1"/>
  <c r="BA148" i="56"/>
  <c r="BA138" i="56" s="1"/>
  <c r="BA146" i="56" s="1"/>
  <c r="AW148" i="56"/>
  <c r="AW138" i="56" s="1"/>
  <c r="AS148" i="56"/>
  <c r="AS138" i="56" s="1"/>
  <c r="AO148" i="56"/>
  <c r="AO138" i="56" s="1"/>
  <c r="AO146" i="56" s="1"/>
  <c r="AK148" i="56"/>
  <c r="AK138" i="56" s="1"/>
  <c r="AK146" i="56" s="1"/>
  <c r="AG148" i="56"/>
  <c r="AG138" i="56" s="1"/>
  <c r="AG146" i="56" s="1"/>
  <c r="AC148" i="56"/>
  <c r="AC138" i="56" s="1"/>
  <c r="Y148" i="56"/>
  <c r="Y138" i="56" s="1"/>
  <c r="Y146" i="56" s="1"/>
  <c r="U148" i="56"/>
  <c r="U138" i="56" s="1"/>
  <c r="Q148" i="56"/>
  <c r="Q138" i="56" s="1"/>
  <c r="Q146" i="56" s="1"/>
  <c r="M148" i="56"/>
  <c r="M138" i="56" s="1"/>
  <c r="M146" i="56" s="1"/>
  <c r="I148" i="56"/>
  <c r="I138" i="56" s="1"/>
  <c r="I146" i="56" s="1"/>
  <c r="BA148" i="55"/>
  <c r="BA138" i="55" s="1"/>
  <c r="BA146" i="55" s="1"/>
  <c r="AW148" i="55"/>
  <c r="AW138" i="55" s="1"/>
  <c r="AS148" i="55"/>
  <c r="AS138" i="55" s="1"/>
  <c r="AS146" i="55" s="1"/>
  <c r="AO148" i="55"/>
  <c r="AO138" i="55" s="1"/>
  <c r="AO146" i="55" s="1"/>
  <c r="AK148" i="55"/>
  <c r="AK138" i="55" s="1"/>
  <c r="AK146" i="55" s="1"/>
  <c r="AG148" i="55"/>
  <c r="AG138" i="55" s="1"/>
  <c r="AG146" i="55" s="1"/>
  <c r="AC148" i="55"/>
  <c r="AC138" i="55" s="1"/>
  <c r="Y148" i="55"/>
  <c r="Y138" i="55" s="1"/>
  <c r="Y146" i="55" s="1"/>
  <c r="U148" i="55"/>
  <c r="U138" i="55" s="1"/>
  <c r="U146" i="55" s="1"/>
  <c r="Q148" i="55"/>
  <c r="Q138" i="55" s="1"/>
  <c r="M148" i="55"/>
  <c r="M138" i="55" s="1"/>
  <c r="M146" i="55" s="1"/>
  <c r="I148" i="55"/>
  <c r="I138" i="55" s="1"/>
  <c r="I146" i="55" s="1"/>
  <c r="AU148" i="56"/>
  <c r="AU138" i="56" s="1"/>
  <c r="AU146" i="56" s="1"/>
  <c r="AE148" i="56"/>
  <c r="AE138" i="56" s="1"/>
  <c r="AE146" i="56" s="1"/>
  <c r="O148" i="56"/>
  <c r="O138" i="56" s="1"/>
  <c r="O146" i="56" s="1"/>
  <c r="AY148" i="55"/>
  <c r="AY138" i="55" s="1"/>
  <c r="AY146" i="55" s="1"/>
  <c r="AI148" i="55"/>
  <c r="AI138" i="55" s="1"/>
  <c r="AA148" i="55"/>
  <c r="AA138" i="55" s="1"/>
  <c r="AA146" i="55" s="1"/>
  <c r="S148" i="55"/>
  <c r="S138" i="55" s="1"/>
  <c r="S146" i="55" s="1"/>
  <c r="K148" i="55"/>
  <c r="K138" i="55" s="1"/>
  <c r="K146" i="55" s="1"/>
  <c r="BB148" i="54"/>
  <c r="BB138" i="54" s="1"/>
  <c r="BB146" i="54" s="1"/>
  <c r="AX148" i="54"/>
  <c r="AX138" i="54" s="1"/>
  <c r="AT148" i="54"/>
  <c r="AT138" i="54" s="1"/>
  <c r="AT146" i="54" s="1"/>
  <c r="AP148" i="54"/>
  <c r="AP138" i="54" s="1"/>
  <c r="AL148" i="54"/>
  <c r="AL138" i="54" s="1"/>
  <c r="AL146" i="54" s="1"/>
  <c r="AH148" i="54"/>
  <c r="AH138" i="54" s="1"/>
  <c r="AD148" i="54"/>
  <c r="AD138" i="54" s="1"/>
  <c r="Z148" i="54"/>
  <c r="Z138" i="54" s="1"/>
  <c r="Z146" i="54" s="1"/>
  <c r="V148" i="54"/>
  <c r="V138" i="54" s="1"/>
  <c r="V146" i="54" s="1"/>
  <c r="R148" i="54"/>
  <c r="R138" i="54" s="1"/>
  <c r="R146" i="54" s="1"/>
  <c r="N148" i="54"/>
  <c r="N138" i="54" s="1"/>
  <c r="N146" i="54" s="1"/>
  <c r="J148" i="54"/>
  <c r="J138" i="54" s="1"/>
  <c r="J146" i="54" s="1"/>
  <c r="F148" i="54"/>
  <c r="F138" i="54" s="1"/>
  <c r="F146" i="54" s="1"/>
  <c r="BC148" i="53"/>
  <c r="BC138" i="53" s="1"/>
  <c r="BC146" i="53" s="1"/>
  <c r="AY148" i="53"/>
  <c r="AY138" i="53" s="1"/>
  <c r="AY146" i="53" s="1"/>
  <c r="AU148" i="53"/>
  <c r="AU138" i="53" s="1"/>
  <c r="AQ148" i="53"/>
  <c r="AQ138" i="53" s="1"/>
  <c r="AQ146" i="53" s="1"/>
  <c r="AM148" i="53"/>
  <c r="AM138" i="53" s="1"/>
  <c r="AM146" i="53" s="1"/>
  <c r="AI148" i="53"/>
  <c r="AI138" i="53" s="1"/>
  <c r="AI146" i="53" s="1"/>
  <c r="AE148" i="53"/>
  <c r="AE138" i="53" s="1"/>
  <c r="AA148" i="53"/>
  <c r="AA138" i="53" s="1"/>
  <c r="W148" i="53"/>
  <c r="W138" i="53" s="1"/>
  <c r="W146" i="53" s="1"/>
  <c r="S148" i="53"/>
  <c r="S138" i="53" s="1"/>
  <c r="S146" i="53" s="1"/>
  <c r="O148" i="53"/>
  <c r="O138" i="53" s="1"/>
  <c r="O146" i="53" s="1"/>
  <c r="K148" i="53"/>
  <c r="K138" i="53" s="1"/>
  <c r="G148" i="53"/>
  <c r="G138" i="53" s="1"/>
  <c r="G146" i="53" s="1"/>
  <c r="BC148" i="52"/>
  <c r="BC138" i="52" s="1"/>
  <c r="BC146" i="52" s="1"/>
  <c r="AY148" i="52"/>
  <c r="AY138" i="52" s="1"/>
  <c r="AU148" i="52"/>
  <c r="AU138" i="52" s="1"/>
  <c r="AU146" i="52" s="1"/>
  <c r="AQ148" i="52"/>
  <c r="AQ138" i="52" s="1"/>
  <c r="AM148" i="52"/>
  <c r="AM138" i="52" s="1"/>
  <c r="AI148" i="52"/>
  <c r="AI138" i="52" s="1"/>
  <c r="AQ148" i="56"/>
  <c r="AQ138" i="56" s="1"/>
  <c r="AQ146" i="56" s="1"/>
  <c r="AA148" i="56"/>
  <c r="AA138" i="56" s="1"/>
  <c r="AA146" i="56" s="1"/>
  <c r="K148" i="56"/>
  <c r="K138" i="56" s="1"/>
  <c r="AU148" i="55"/>
  <c r="AU138" i="55" s="1"/>
  <c r="AU146" i="55" s="1"/>
  <c r="AH148" i="55"/>
  <c r="AH138" i="55" s="1"/>
  <c r="AH146" i="55" s="1"/>
  <c r="Z148" i="55"/>
  <c r="Z138" i="55" s="1"/>
  <c r="R148" i="55"/>
  <c r="R138" i="55" s="1"/>
  <c r="R146" i="55" s="1"/>
  <c r="J148" i="55"/>
  <c r="J138" i="55" s="1"/>
  <c r="BA148" i="54"/>
  <c r="BA138" i="54" s="1"/>
  <c r="AW148" i="54"/>
  <c r="AW138" i="54" s="1"/>
  <c r="AW146" i="54" s="1"/>
  <c r="AS148" i="54"/>
  <c r="AS138" i="54" s="1"/>
  <c r="AS146" i="54" s="1"/>
  <c r="AO148" i="54"/>
  <c r="AO138" i="54" s="1"/>
  <c r="AO146" i="54" s="1"/>
  <c r="AK148" i="54"/>
  <c r="AK138" i="54" s="1"/>
  <c r="AG148" i="54"/>
  <c r="AG138" i="54" s="1"/>
  <c r="AG146" i="54" s="1"/>
  <c r="AC148" i="54"/>
  <c r="AC138" i="54" s="1"/>
  <c r="AC146" i="54" s="1"/>
  <c r="Y148" i="54"/>
  <c r="Y138" i="54" s="1"/>
  <c r="Y146" i="54" s="1"/>
  <c r="U148" i="54"/>
  <c r="U138" i="54" s="1"/>
  <c r="Q148" i="54"/>
  <c r="Q138" i="54" s="1"/>
  <c r="M148" i="54"/>
  <c r="M138" i="54" s="1"/>
  <c r="I148" i="54"/>
  <c r="I138" i="54" s="1"/>
  <c r="I146" i="54" s="1"/>
  <c r="BB148" i="53"/>
  <c r="BB138" i="53" s="1"/>
  <c r="BB146" i="53" s="1"/>
  <c r="AX148" i="53"/>
  <c r="AX138" i="53" s="1"/>
  <c r="AX146" i="53" s="1"/>
  <c r="AT148" i="53"/>
  <c r="AT138" i="53" s="1"/>
  <c r="AP148" i="53"/>
  <c r="AP138" i="53" s="1"/>
  <c r="AP146" i="53" s="1"/>
  <c r="AL148" i="53"/>
  <c r="AL138" i="53" s="1"/>
  <c r="AH148" i="53"/>
  <c r="AH138" i="53" s="1"/>
  <c r="AH146" i="53" s="1"/>
  <c r="AD148" i="53"/>
  <c r="AD138" i="53" s="1"/>
  <c r="Z148" i="53"/>
  <c r="Z138" i="53" s="1"/>
  <c r="Z146" i="53" s="1"/>
  <c r="V148" i="53"/>
  <c r="V138" i="53" s="1"/>
  <c r="V146" i="53" s="1"/>
  <c r="R148" i="53"/>
  <c r="R138" i="53" s="1"/>
  <c r="R146" i="53" s="1"/>
  <c r="N148" i="53"/>
  <c r="N138" i="53" s="1"/>
  <c r="J148" i="53"/>
  <c r="J138" i="53" s="1"/>
  <c r="J146" i="53" s="1"/>
  <c r="F148" i="53"/>
  <c r="F138" i="53" s="1"/>
  <c r="F146" i="53" s="1"/>
  <c r="BC148" i="56"/>
  <c r="BC138" i="56" s="1"/>
  <c r="BC146" i="56" s="1"/>
  <c r="AM148" i="56"/>
  <c r="AM138" i="56" s="1"/>
  <c r="AM146" i="56" s="1"/>
  <c r="W148" i="56"/>
  <c r="W138" i="56" s="1"/>
  <c r="G148" i="56"/>
  <c r="G138" i="56" s="1"/>
  <c r="AQ148" i="55"/>
  <c r="AQ138" i="55" s="1"/>
  <c r="AQ146" i="55" s="1"/>
  <c r="AE148" i="55"/>
  <c r="AE138" i="55" s="1"/>
  <c r="AE146" i="55" s="1"/>
  <c r="W148" i="55"/>
  <c r="W138" i="55" s="1"/>
  <c r="W146" i="55" s="1"/>
  <c r="O148" i="55"/>
  <c r="O138" i="55" s="1"/>
  <c r="O146" i="55" s="1"/>
  <c r="G148" i="55"/>
  <c r="G138" i="55" s="1"/>
  <c r="G146" i="55" s="1"/>
  <c r="AZ148" i="54"/>
  <c r="AZ138" i="54" s="1"/>
  <c r="AZ146" i="54" s="1"/>
  <c r="AV148" i="54"/>
  <c r="AV138" i="54" s="1"/>
  <c r="AR148" i="54"/>
  <c r="AR138" i="54" s="1"/>
  <c r="AR146" i="54" s="1"/>
  <c r="AN148" i="54"/>
  <c r="AN138" i="54" s="1"/>
  <c r="AN146" i="54" s="1"/>
  <c r="AJ148" i="54"/>
  <c r="AJ138" i="54" s="1"/>
  <c r="AJ146" i="54" s="1"/>
  <c r="AF148" i="54"/>
  <c r="AF138" i="54" s="1"/>
  <c r="AF146" i="54" s="1"/>
  <c r="AB148" i="54"/>
  <c r="AB138" i="54" s="1"/>
  <c r="AB146" i="54" s="1"/>
  <c r="X148" i="54"/>
  <c r="X138" i="54" s="1"/>
  <c r="X146" i="54" s="1"/>
  <c r="T148" i="54"/>
  <c r="T138" i="54" s="1"/>
  <c r="P148" i="54"/>
  <c r="P138" i="54" s="1"/>
  <c r="P146" i="54" s="1"/>
  <c r="L148" i="54"/>
  <c r="L138" i="54" s="1"/>
  <c r="L146" i="54" s="1"/>
  <c r="H148" i="54"/>
  <c r="H138" i="54" s="1"/>
  <c r="BA148" i="53"/>
  <c r="BA138" i="53" s="1"/>
  <c r="BA146" i="53" s="1"/>
  <c r="AW148" i="53"/>
  <c r="AW138" i="53" s="1"/>
  <c r="AS148" i="53"/>
  <c r="AS138" i="53" s="1"/>
  <c r="AO148" i="53"/>
  <c r="AO138" i="53" s="1"/>
  <c r="AK148" i="53"/>
  <c r="AK138" i="53" s="1"/>
  <c r="AG148" i="53"/>
  <c r="AG138" i="53" s="1"/>
  <c r="AG146" i="53" s="1"/>
  <c r="AC148" i="53"/>
  <c r="AC138" i="53" s="1"/>
  <c r="Y148" i="53"/>
  <c r="Y138" i="53" s="1"/>
  <c r="U148" i="53"/>
  <c r="U138" i="53" s="1"/>
  <c r="U146" i="53" s="1"/>
  <c r="Q148" i="53"/>
  <c r="Q138" i="53" s="1"/>
  <c r="Q146" i="53" s="1"/>
  <c r="M148" i="53"/>
  <c r="M138" i="53" s="1"/>
  <c r="M146" i="53" s="1"/>
  <c r="I148" i="53"/>
  <c r="I138" i="53" s="1"/>
  <c r="BA148" i="52"/>
  <c r="BA138" i="52" s="1"/>
  <c r="BA146" i="52" s="1"/>
  <c r="AW148" i="52"/>
  <c r="AW138" i="52" s="1"/>
  <c r="AW146" i="52" s="1"/>
  <c r="AS148" i="52"/>
  <c r="AS138" i="52" s="1"/>
  <c r="AS146" i="52" s="1"/>
  <c r="AO148" i="52"/>
  <c r="AO138" i="52" s="1"/>
  <c r="AO146" i="52" s="1"/>
  <c r="AK148" i="52"/>
  <c r="AK138" i="52" s="1"/>
  <c r="AG148" i="52"/>
  <c r="AG138" i="52" s="1"/>
  <c r="AG146" i="52" s="1"/>
  <c r="AC148" i="52"/>
  <c r="AC138" i="52" s="1"/>
  <c r="AC146" i="52" s="1"/>
  <c r="Y148" i="52"/>
  <c r="Y138" i="52" s="1"/>
  <c r="Y146" i="52" s="1"/>
  <c r="U148" i="52"/>
  <c r="U138" i="52" s="1"/>
  <c r="U146" i="52" s="1"/>
  <c r="S148" i="56"/>
  <c r="S138" i="56" s="1"/>
  <c r="AD148" i="55"/>
  <c r="AD138" i="55" s="1"/>
  <c r="AD146" i="55" s="1"/>
  <c r="AQ148" i="54"/>
  <c r="AQ138" i="54" s="1"/>
  <c r="AQ146" i="54" s="1"/>
  <c r="AA148" i="54"/>
  <c r="AA138" i="54" s="1"/>
  <c r="AA146" i="54" s="1"/>
  <c r="K148" i="54"/>
  <c r="K138" i="54" s="1"/>
  <c r="K146" i="54" s="1"/>
  <c r="AN148" i="53"/>
  <c r="AN138" i="53" s="1"/>
  <c r="AN146" i="53" s="1"/>
  <c r="X148" i="53"/>
  <c r="X138" i="53" s="1"/>
  <c r="X146" i="53" s="1"/>
  <c r="H148" i="53"/>
  <c r="H138" i="53" s="1"/>
  <c r="AZ148" i="52"/>
  <c r="AZ138" i="52" s="1"/>
  <c r="AZ146" i="52" s="1"/>
  <c r="AR148" i="52"/>
  <c r="AR138" i="52" s="1"/>
  <c r="AR146" i="52" s="1"/>
  <c r="AJ148" i="52"/>
  <c r="AJ138" i="52" s="1"/>
  <c r="AJ146" i="52" s="1"/>
  <c r="AD148" i="52"/>
  <c r="AD138" i="52" s="1"/>
  <c r="AD146" i="52" s="1"/>
  <c r="X148" i="52"/>
  <c r="X138" i="52" s="1"/>
  <c r="X146" i="52" s="1"/>
  <c r="S148" i="52"/>
  <c r="S138" i="52" s="1"/>
  <c r="S146" i="52" s="1"/>
  <c r="O148" i="52"/>
  <c r="O138" i="52" s="1"/>
  <c r="O146" i="52" s="1"/>
  <c r="K148" i="52"/>
  <c r="K138" i="52" s="1"/>
  <c r="G148" i="52"/>
  <c r="G138" i="52" s="1"/>
  <c r="G146" i="52" s="1"/>
  <c r="BB148" i="51"/>
  <c r="BB138" i="51" s="1"/>
  <c r="AX148" i="51"/>
  <c r="AX138" i="51" s="1"/>
  <c r="AX146" i="51" s="1"/>
  <c r="AT148" i="51"/>
  <c r="AT138" i="51" s="1"/>
  <c r="AP148" i="51"/>
  <c r="AP138" i="51" s="1"/>
  <c r="AL148" i="51"/>
  <c r="AL138" i="51" s="1"/>
  <c r="AL146" i="51" s="1"/>
  <c r="AH148" i="51"/>
  <c r="AH138" i="51" s="1"/>
  <c r="AD148" i="51"/>
  <c r="AD138" i="51" s="1"/>
  <c r="Z148" i="51"/>
  <c r="Z138" i="51" s="1"/>
  <c r="Z146" i="51" s="1"/>
  <c r="V148" i="51"/>
  <c r="V138" i="51" s="1"/>
  <c r="R148" i="51"/>
  <c r="R138" i="51" s="1"/>
  <c r="R146" i="51" s="1"/>
  <c r="N148" i="51"/>
  <c r="N138" i="51" s="1"/>
  <c r="N146" i="51" s="1"/>
  <c r="J148" i="51"/>
  <c r="J138" i="51" s="1"/>
  <c r="J146" i="51" s="1"/>
  <c r="F148" i="51"/>
  <c r="F138" i="51" s="1"/>
  <c r="AZ148" i="50"/>
  <c r="AZ138" i="50" s="1"/>
  <c r="AV148" i="50"/>
  <c r="AV138" i="50" s="1"/>
  <c r="AV146" i="50" s="1"/>
  <c r="AR148" i="50"/>
  <c r="AR138" i="50" s="1"/>
  <c r="AN148" i="50"/>
  <c r="AN138" i="50" s="1"/>
  <c r="AJ148" i="50"/>
  <c r="AJ138" i="50" s="1"/>
  <c r="AJ146" i="50" s="1"/>
  <c r="AF148" i="50"/>
  <c r="AF138" i="50" s="1"/>
  <c r="AF146" i="50" s="1"/>
  <c r="AB148" i="50"/>
  <c r="AB138" i="50" s="1"/>
  <c r="AB146" i="50" s="1"/>
  <c r="X148" i="50"/>
  <c r="X138" i="50" s="1"/>
  <c r="X146" i="50" s="1"/>
  <c r="V148" i="55"/>
  <c r="V138" i="55" s="1"/>
  <c r="BC148" i="54"/>
  <c r="BC138" i="54" s="1"/>
  <c r="AM148" i="54"/>
  <c r="AM138" i="54" s="1"/>
  <c r="AM146" i="54" s="1"/>
  <c r="W148" i="54"/>
  <c r="W138" i="54" s="1"/>
  <c r="W146" i="54" s="1"/>
  <c r="G148" i="54"/>
  <c r="G138" i="54" s="1"/>
  <c r="G146" i="54" s="1"/>
  <c r="AZ148" i="53"/>
  <c r="AZ138" i="53" s="1"/>
  <c r="AZ146" i="53" s="1"/>
  <c r="AJ148" i="53"/>
  <c r="AJ138" i="53" s="1"/>
  <c r="T148" i="53"/>
  <c r="T138" i="53" s="1"/>
  <c r="T146" i="53" s="1"/>
  <c r="AX148" i="52"/>
  <c r="AX138" i="52" s="1"/>
  <c r="AX146" i="52" s="1"/>
  <c r="AP148" i="52"/>
  <c r="AP138" i="52" s="1"/>
  <c r="AH148" i="52"/>
  <c r="AH138" i="52" s="1"/>
  <c r="AB148" i="52"/>
  <c r="AB138" i="52" s="1"/>
  <c r="AB146" i="52" s="1"/>
  <c r="W148" i="52"/>
  <c r="W138" i="52" s="1"/>
  <c r="R148" i="52"/>
  <c r="R138" i="52" s="1"/>
  <c r="N148" i="52"/>
  <c r="N138" i="52" s="1"/>
  <c r="N146" i="52" s="1"/>
  <c r="J148" i="52"/>
  <c r="J138" i="52" s="1"/>
  <c r="J146" i="52" s="1"/>
  <c r="F148" i="52"/>
  <c r="F138" i="52" s="1"/>
  <c r="BA148" i="51"/>
  <c r="BA138" i="51" s="1"/>
  <c r="BA146" i="51" s="1"/>
  <c r="AW148" i="51"/>
  <c r="AW138" i="51" s="1"/>
  <c r="AS148" i="51"/>
  <c r="AS138" i="51" s="1"/>
  <c r="AS146" i="51" s="1"/>
  <c r="AO148" i="51"/>
  <c r="AO138" i="51" s="1"/>
  <c r="AO146" i="51" s="1"/>
  <c r="AK148" i="51"/>
  <c r="AK138" i="51" s="1"/>
  <c r="AK146" i="51" s="1"/>
  <c r="AG148" i="51"/>
  <c r="AG138" i="51" s="1"/>
  <c r="AC148" i="51"/>
  <c r="AC138" i="51" s="1"/>
  <c r="AC146" i="51" s="1"/>
  <c r="Y148" i="51"/>
  <c r="Y138" i="51" s="1"/>
  <c r="U148" i="51"/>
  <c r="U138" i="51" s="1"/>
  <c r="U146" i="51" s="1"/>
  <c r="Q148" i="51"/>
  <c r="Q138" i="51" s="1"/>
  <c r="Q146" i="51" s="1"/>
  <c r="M148" i="51"/>
  <c r="M138" i="51" s="1"/>
  <c r="I148" i="51"/>
  <c r="I138" i="51" s="1"/>
  <c r="I146" i="51" s="1"/>
  <c r="BC148" i="50"/>
  <c r="BC138" i="50" s="1"/>
  <c r="AY148" i="50"/>
  <c r="AY138" i="50" s="1"/>
  <c r="AY146" i="50" s="1"/>
  <c r="AU148" i="50"/>
  <c r="AU138" i="50" s="1"/>
  <c r="AU146" i="50" s="1"/>
  <c r="AQ148" i="50"/>
  <c r="AQ138" i="50" s="1"/>
  <c r="AM148" i="50"/>
  <c r="AM138" i="50" s="1"/>
  <c r="AM146" i="50" s="1"/>
  <c r="AI148" i="50"/>
  <c r="AI138" i="50" s="1"/>
  <c r="AE148" i="50"/>
  <c r="AE138" i="50" s="1"/>
  <c r="AE146" i="50" s="1"/>
  <c r="AY148" i="56"/>
  <c r="AY138" i="56" s="1"/>
  <c r="AY146" i="56" s="1"/>
  <c r="BC148" i="55"/>
  <c r="BC138" i="55" s="1"/>
  <c r="BC146" i="55" s="1"/>
  <c r="N148" i="55"/>
  <c r="N138" i="55" s="1"/>
  <c r="AY148" i="54"/>
  <c r="AY138" i="54" s="1"/>
  <c r="AI148" i="54"/>
  <c r="AI138" i="54" s="1"/>
  <c r="AI146" i="54" s="1"/>
  <c r="S148" i="54"/>
  <c r="S138" i="54" s="1"/>
  <c r="S146" i="54" s="1"/>
  <c r="AV148" i="53"/>
  <c r="AV138" i="53" s="1"/>
  <c r="AF148" i="53"/>
  <c r="AF138" i="53" s="1"/>
  <c r="AF146" i="53" s="1"/>
  <c r="P148" i="53"/>
  <c r="P138" i="53" s="1"/>
  <c r="AV148" i="52"/>
  <c r="AV138" i="52" s="1"/>
  <c r="AV146" i="52" s="1"/>
  <c r="AN148" i="52"/>
  <c r="AN138" i="52" s="1"/>
  <c r="AN146" i="52" s="1"/>
  <c r="AF148" i="52"/>
  <c r="AF138" i="52" s="1"/>
  <c r="AF146" i="52" s="1"/>
  <c r="AA148" i="52"/>
  <c r="AA138" i="52" s="1"/>
  <c r="V148" i="52"/>
  <c r="V138" i="52" s="1"/>
  <c r="Q148" i="52"/>
  <c r="Q138" i="52" s="1"/>
  <c r="M148" i="52"/>
  <c r="M138" i="52" s="1"/>
  <c r="M146" i="52" s="1"/>
  <c r="I148" i="52"/>
  <c r="I138" i="52" s="1"/>
  <c r="I146" i="52" s="1"/>
  <c r="AZ148" i="51"/>
  <c r="AZ138" i="51" s="1"/>
  <c r="AZ146" i="51" s="1"/>
  <c r="AV148" i="51"/>
  <c r="AV138" i="51" s="1"/>
  <c r="AR148" i="51"/>
  <c r="AR138" i="51" s="1"/>
  <c r="AR146" i="51" s="1"/>
  <c r="AN148" i="51"/>
  <c r="AN138" i="51" s="1"/>
  <c r="AJ148" i="51"/>
  <c r="AJ138" i="51" s="1"/>
  <c r="AF148" i="51"/>
  <c r="AF138" i="51" s="1"/>
  <c r="AF146" i="51" s="1"/>
  <c r="AB148" i="51"/>
  <c r="AB138" i="51" s="1"/>
  <c r="AB146" i="51" s="1"/>
  <c r="X148" i="51"/>
  <c r="X138" i="51" s="1"/>
  <c r="T148" i="51"/>
  <c r="T138" i="51" s="1"/>
  <c r="P148" i="51"/>
  <c r="P138" i="51" s="1"/>
  <c r="L148" i="51"/>
  <c r="L138" i="51" s="1"/>
  <c r="L146" i="51" s="1"/>
  <c r="H148" i="51"/>
  <c r="H138" i="51" s="1"/>
  <c r="H146" i="51" s="1"/>
  <c r="AE148" i="54"/>
  <c r="AE138" i="54" s="1"/>
  <c r="L148" i="53"/>
  <c r="L138" i="53" s="1"/>
  <c r="L146" i="53" s="1"/>
  <c r="BB148" i="52"/>
  <c r="BB138" i="52" s="1"/>
  <c r="BB146" i="52" s="1"/>
  <c r="Z148" i="52"/>
  <c r="Z138" i="52" s="1"/>
  <c r="Z146" i="52" s="1"/>
  <c r="H148" i="52"/>
  <c r="H138" i="52" s="1"/>
  <c r="H146" i="52" s="1"/>
  <c r="AU148" i="51"/>
  <c r="AU138" i="51" s="1"/>
  <c r="AE148" i="51"/>
  <c r="AE138" i="51" s="1"/>
  <c r="AE146" i="51" s="1"/>
  <c r="O148" i="51"/>
  <c r="O138" i="51" s="1"/>
  <c r="AX148" i="50"/>
  <c r="AX138" i="50" s="1"/>
  <c r="AX146" i="50" s="1"/>
  <c r="AP148" i="50"/>
  <c r="AP138" i="50" s="1"/>
  <c r="AH148" i="50"/>
  <c r="AH138" i="50" s="1"/>
  <c r="AH146" i="50" s="1"/>
  <c r="AA148" i="50"/>
  <c r="AA138" i="50" s="1"/>
  <c r="V148" i="50"/>
  <c r="V138" i="50" s="1"/>
  <c r="V146" i="50" s="1"/>
  <c r="R148" i="50"/>
  <c r="R138" i="50" s="1"/>
  <c r="N148" i="50"/>
  <c r="N138" i="50" s="1"/>
  <c r="N146" i="50" s="1"/>
  <c r="J148" i="50"/>
  <c r="J138" i="50" s="1"/>
  <c r="J146" i="50" s="1"/>
  <c r="F148" i="50"/>
  <c r="F138" i="50" s="1"/>
  <c r="BB148" i="49"/>
  <c r="BB138" i="49" s="1"/>
  <c r="AX148" i="49"/>
  <c r="AX138" i="49" s="1"/>
  <c r="AT148" i="49"/>
  <c r="AT138" i="49" s="1"/>
  <c r="AP148" i="49"/>
  <c r="AP138" i="49" s="1"/>
  <c r="AP146" i="49" s="1"/>
  <c r="AL148" i="49"/>
  <c r="AL138" i="49" s="1"/>
  <c r="AH148" i="49"/>
  <c r="AH138" i="49" s="1"/>
  <c r="AD148" i="49"/>
  <c r="AD138" i="49" s="1"/>
  <c r="Z148" i="49"/>
  <c r="Z138" i="49" s="1"/>
  <c r="Z146" i="49" s="1"/>
  <c r="V148" i="49"/>
  <c r="V138" i="49" s="1"/>
  <c r="V146" i="49" s="1"/>
  <c r="R148" i="49"/>
  <c r="R138" i="49" s="1"/>
  <c r="N148" i="49"/>
  <c r="N138" i="49" s="1"/>
  <c r="N146" i="49" s="1"/>
  <c r="J148" i="49"/>
  <c r="J138" i="49" s="1"/>
  <c r="J146" i="49" s="1"/>
  <c r="F148" i="49"/>
  <c r="F138" i="49" s="1"/>
  <c r="F146" i="49" s="1"/>
  <c r="BA148" i="47"/>
  <c r="BA138" i="47" s="1"/>
  <c r="BA146" i="47" s="1"/>
  <c r="AW148" i="47"/>
  <c r="AW138" i="47" s="1"/>
  <c r="AW146" i="47" s="1"/>
  <c r="AS148" i="47"/>
  <c r="AS138" i="47" s="1"/>
  <c r="AO148" i="47"/>
  <c r="AO138" i="47" s="1"/>
  <c r="AO146" i="47" s="1"/>
  <c r="AK148" i="47"/>
  <c r="AK138" i="47" s="1"/>
  <c r="AK146" i="47" s="1"/>
  <c r="AG148" i="47"/>
  <c r="AG138" i="47" s="1"/>
  <c r="AC148" i="47"/>
  <c r="AC138" i="47" s="1"/>
  <c r="AC146" i="47" s="1"/>
  <c r="Y148" i="47"/>
  <c r="Y138" i="47" s="1"/>
  <c r="Y156" i="47" s="1"/>
  <c r="U148" i="47"/>
  <c r="U138" i="47" s="1"/>
  <c r="Q148" i="47"/>
  <c r="Q138" i="47" s="1"/>
  <c r="Q146" i="47" s="1"/>
  <c r="M148" i="47"/>
  <c r="M138" i="47" s="1"/>
  <c r="M146" i="47" s="1"/>
  <c r="I148" i="47"/>
  <c r="I138" i="47" s="1"/>
  <c r="I146" i="47" s="1"/>
  <c r="AB148" i="53"/>
  <c r="AB138" i="53" s="1"/>
  <c r="AB146" i="53" s="1"/>
  <c r="AE148" i="52"/>
  <c r="AE138" i="52" s="1"/>
  <c r="AI148" i="51"/>
  <c r="AI138" i="51" s="1"/>
  <c r="AS148" i="50"/>
  <c r="AS138" i="50" s="1"/>
  <c r="AS146" i="50" s="1"/>
  <c r="W148" i="50"/>
  <c r="W138" i="50" s="1"/>
  <c r="W146" i="50" s="1"/>
  <c r="O148" i="50"/>
  <c r="O138" i="50" s="1"/>
  <c r="G148" i="50"/>
  <c r="G138" i="50" s="1"/>
  <c r="AY148" i="49"/>
  <c r="AY138" i="49" s="1"/>
  <c r="AY146" i="49" s="1"/>
  <c r="AQ148" i="49"/>
  <c r="AQ138" i="49" s="1"/>
  <c r="AQ146" i="49" s="1"/>
  <c r="AE148" i="49"/>
  <c r="AE138" i="49" s="1"/>
  <c r="AE146" i="49" s="1"/>
  <c r="W148" i="49"/>
  <c r="W138" i="49" s="1"/>
  <c r="W146" i="49" s="1"/>
  <c r="O148" i="49"/>
  <c r="O138" i="49" s="1"/>
  <c r="O146" i="49" s="1"/>
  <c r="G148" i="49"/>
  <c r="G138" i="49" s="1"/>
  <c r="G146" i="49" s="1"/>
  <c r="AX148" i="47"/>
  <c r="AX138" i="47" s="1"/>
  <c r="AX146" i="47" s="1"/>
  <c r="AP148" i="47"/>
  <c r="AP138" i="47" s="1"/>
  <c r="AP146" i="47" s="1"/>
  <c r="AD148" i="47"/>
  <c r="AD138" i="47" s="1"/>
  <c r="R148" i="47"/>
  <c r="R138" i="47" s="1"/>
  <c r="R146" i="47" s="1"/>
  <c r="J148" i="47"/>
  <c r="J138" i="47" s="1"/>
  <c r="O148" i="54"/>
  <c r="O138" i="54" s="1"/>
  <c r="O146" i="54" s="1"/>
  <c r="AT148" i="52"/>
  <c r="AT138" i="52" s="1"/>
  <c r="AT146" i="52" s="1"/>
  <c r="T148" i="52"/>
  <c r="T138" i="52" s="1"/>
  <c r="T146" i="52" s="1"/>
  <c r="AQ148" i="51"/>
  <c r="AQ138" i="51" s="1"/>
  <c r="AQ146" i="51" s="1"/>
  <c r="AA148" i="51"/>
  <c r="AA138" i="51" s="1"/>
  <c r="AA146" i="51" s="1"/>
  <c r="K148" i="51"/>
  <c r="K138" i="51" s="1"/>
  <c r="AW148" i="50"/>
  <c r="AW138" i="50" s="1"/>
  <c r="AW146" i="50" s="1"/>
  <c r="AO148" i="50"/>
  <c r="AO138" i="50" s="1"/>
  <c r="AG148" i="50"/>
  <c r="AG138" i="50" s="1"/>
  <c r="AG146" i="50" s="1"/>
  <c r="Z148" i="50"/>
  <c r="Z138" i="50" s="1"/>
  <c r="U148" i="50"/>
  <c r="U138" i="50" s="1"/>
  <c r="Q148" i="50"/>
  <c r="Q138" i="50" s="1"/>
  <c r="M148" i="50"/>
  <c r="M138" i="50" s="1"/>
  <c r="I148" i="50"/>
  <c r="I138" i="50" s="1"/>
  <c r="I146" i="50" s="1"/>
  <c r="BA148" i="49"/>
  <c r="BA138" i="49" s="1"/>
  <c r="BA146" i="49" s="1"/>
  <c r="AW148" i="49"/>
  <c r="AW138" i="49" s="1"/>
  <c r="AW146" i="49" s="1"/>
  <c r="AS148" i="49"/>
  <c r="AS138" i="49" s="1"/>
  <c r="AS146" i="49" s="1"/>
  <c r="AO148" i="49"/>
  <c r="AO138" i="49" s="1"/>
  <c r="AO146" i="49" s="1"/>
  <c r="AK148" i="49"/>
  <c r="AK138" i="49" s="1"/>
  <c r="AG148" i="49"/>
  <c r="AG138" i="49" s="1"/>
  <c r="AC148" i="49"/>
  <c r="AC138" i="49" s="1"/>
  <c r="AC146" i="49" s="1"/>
  <c r="Y148" i="49"/>
  <c r="Y138" i="49" s="1"/>
  <c r="U148" i="49"/>
  <c r="U138" i="49" s="1"/>
  <c r="U146" i="49" s="1"/>
  <c r="Q148" i="49"/>
  <c r="Q138" i="49" s="1"/>
  <c r="M148" i="49"/>
  <c r="M138" i="49" s="1"/>
  <c r="I148" i="49"/>
  <c r="I138" i="49" s="1"/>
  <c r="I146" i="49" s="1"/>
  <c r="AZ148" i="47"/>
  <c r="AZ138" i="47" s="1"/>
  <c r="AV148" i="47"/>
  <c r="AV138" i="47" s="1"/>
  <c r="AV146" i="47" s="1"/>
  <c r="AR148" i="47"/>
  <c r="AR138" i="47" s="1"/>
  <c r="AN148" i="47"/>
  <c r="AN138" i="47" s="1"/>
  <c r="AN146" i="47" s="1"/>
  <c r="AJ148" i="47"/>
  <c r="AJ138" i="47" s="1"/>
  <c r="AJ146" i="47" s="1"/>
  <c r="AF148" i="47"/>
  <c r="AF138" i="47" s="1"/>
  <c r="AB148" i="47"/>
  <c r="AB138" i="47" s="1"/>
  <c r="AB146" i="47" s="1"/>
  <c r="X148" i="47"/>
  <c r="X138" i="47" s="1"/>
  <c r="T148" i="47"/>
  <c r="T138" i="47" s="1"/>
  <c r="T146" i="47" s="1"/>
  <c r="P148" i="47"/>
  <c r="P138" i="47" s="1"/>
  <c r="L148" i="47"/>
  <c r="L138" i="47" s="1"/>
  <c r="L156" i="47" s="1"/>
  <c r="L160" i="47" s="1"/>
  <c r="H148" i="47"/>
  <c r="H138" i="47" s="1"/>
  <c r="H146" i="47" s="1"/>
  <c r="AY148" i="51"/>
  <c r="AY138" i="51" s="1"/>
  <c r="AY146" i="51" s="1"/>
  <c r="AK148" i="50"/>
  <c r="AK138" i="50" s="1"/>
  <c r="S148" i="50"/>
  <c r="S138" i="50" s="1"/>
  <c r="BC148" i="49"/>
  <c r="BC138" i="49" s="1"/>
  <c r="AU148" i="49"/>
  <c r="AU138" i="49" s="1"/>
  <c r="AI148" i="49"/>
  <c r="AI138" i="49" s="1"/>
  <c r="AA148" i="49"/>
  <c r="AA138" i="49" s="1"/>
  <c r="S148" i="49"/>
  <c r="S138" i="49" s="1"/>
  <c r="S146" i="49" s="1"/>
  <c r="BB148" i="47"/>
  <c r="BB138" i="47" s="1"/>
  <c r="BB146" i="47" s="1"/>
  <c r="AL148" i="47"/>
  <c r="AL138" i="47" s="1"/>
  <c r="AL146" i="47" s="1"/>
  <c r="Z148" i="47"/>
  <c r="Z138" i="47" s="1"/>
  <c r="N148" i="47"/>
  <c r="N138" i="47" s="1"/>
  <c r="AI148" i="56"/>
  <c r="AI138" i="56" s="1"/>
  <c r="AM148" i="55"/>
  <c r="AM138" i="55" s="1"/>
  <c r="AR148" i="53"/>
  <c r="AR138" i="53" s="1"/>
  <c r="AR146" i="53" s="1"/>
  <c r="AL148" i="52"/>
  <c r="AL138" i="52" s="1"/>
  <c r="AL146" i="52" s="1"/>
  <c r="P148" i="52"/>
  <c r="P138" i="52" s="1"/>
  <c r="BC148" i="51"/>
  <c r="BC138" i="51" s="1"/>
  <c r="AM148" i="51"/>
  <c r="AM138" i="51" s="1"/>
  <c r="AM146" i="51" s="1"/>
  <c r="W148" i="51"/>
  <c r="W138" i="51" s="1"/>
  <c r="W146" i="51" s="1"/>
  <c r="G148" i="51"/>
  <c r="G138" i="51" s="1"/>
  <c r="G146" i="51" s="1"/>
  <c r="BB148" i="50"/>
  <c r="BB138" i="50" s="1"/>
  <c r="AT148" i="50"/>
  <c r="AT138" i="50" s="1"/>
  <c r="AT146" i="50" s="1"/>
  <c r="AL148" i="50"/>
  <c r="AL138" i="50" s="1"/>
  <c r="AL146" i="50" s="1"/>
  <c r="AD148" i="50"/>
  <c r="AD138" i="50" s="1"/>
  <c r="AD146" i="50" s="1"/>
  <c r="Y148" i="50"/>
  <c r="Y138" i="50" s="1"/>
  <c r="T148" i="50"/>
  <c r="T138" i="50" s="1"/>
  <c r="P148" i="50"/>
  <c r="P138" i="50" s="1"/>
  <c r="L148" i="50"/>
  <c r="L138" i="50" s="1"/>
  <c r="L146" i="50" s="1"/>
  <c r="H148" i="50"/>
  <c r="H138" i="50" s="1"/>
  <c r="AZ148" i="49"/>
  <c r="AZ138" i="49" s="1"/>
  <c r="AZ146" i="49" s="1"/>
  <c r="AV148" i="49"/>
  <c r="AV138" i="49" s="1"/>
  <c r="AR148" i="49"/>
  <c r="AR138" i="49" s="1"/>
  <c r="AR146" i="49" s="1"/>
  <c r="AN148" i="49"/>
  <c r="AN138" i="49" s="1"/>
  <c r="AN146" i="49" s="1"/>
  <c r="AJ148" i="49"/>
  <c r="AJ138" i="49" s="1"/>
  <c r="AF148" i="49"/>
  <c r="AF138" i="49" s="1"/>
  <c r="AB148" i="49"/>
  <c r="AB138" i="49" s="1"/>
  <c r="AB146" i="49" s="1"/>
  <c r="X148" i="49"/>
  <c r="X138" i="49" s="1"/>
  <c r="T148" i="49"/>
  <c r="T138" i="49" s="1"/>
  <c r="P148" i="49"/>
  <c r="P138" i="49" s="1"/>
  <c r="P146" i="49" s="1"/>
  <c r="L148" i="49"/>
  <c r="L138" i="49" s="1"/>
  <c r="H148" i="49"/>
  <c r="H138" i="49" s="1"/>
  <c r="H146" i="49" s="1"/>
  <c r="BC148" i="47"/>
  <c r="BC138" i="47" s="1"/>
  <c r="BC156" i="47" s="1"/>
  <c r="BC160" i="47" s="1"/>
  <c r="AY148" i="47"/>
  <c r="AY138" i="47" s="1"/>
  <c r="AU148" i="47"/>
  <c r="AU138" i="47" s="1"/>
  <c r="AQ148" i="47"/>
  <c r="AQ138" i="47" s="1"/>
  <c r="AQ156" i="47" s="1"/>
  <c r="AM148" i="47"/>
  <c r="AM138" i="47" s="1"/>
  <c r="AM156" i="47" s="1"/>
  <c r="AI148" i="47"/>
  <c r="AI138" i="47" s="1"/>
  <c r="AE148" i="47"/>
  <c r="AE138" i="47" s="1"/>
  <c r="AA148" i="47"/>
  <c r="AA138" i="47" s="1"/>
  <c r="AA146" i="47" s="1"/>
  <c r="W148" i="47"/>
  <c r="W138" i="47" s="1"/>
  <c r="W146" i="47" s="1"/>
  <c r="S148" i="47"/>
  <c r="S138" i="47" s="1"/>
  <c r="O148" i="47"/>
  <c r="O138" i="47" s="1"/>
  <c r="K148" i="47"/>
  <c r="K138" i="47" s="1"/>
  <c r="K156" i="47" s="1"/>
  <c r="G148" i="47"/>
  <c r="G138" i="47" s="1"/>
  <c r="G156" i="47" s="1"/>
  <c r="F148" i="55"/>
  <c r="F138" i="55" s="1"/>
  <c r="AU148" i="54"/>
  <c r="AU138" i="54" s="1"/>
  <c r="L148" i="52"/>
  <c r="L138" i="52" s="1"/>
  <c r="L146" i="52" s="1"/>
  <c r="S148" i="51"/>
  <c r="S138" i="51" s="1"/>
  <c r="BA148" i="50"/>
  <c r="BA138" i="50" s="1"/>
  <c r="AC148" i="50"/>
  <c r="AC138" i="50" s="1"/>
  <c r="K148" i="50"/>
  <c r="K138" i="50" s="1"/>
  <c r="K146" i="50" s="1"/>
  <c r="AM148" i="49"/>
  <c r="AM138" i="49" s="1"/>
  <c r="AM146" i="49" s="1"/>
  <c r="K148" i="49"/>
  <c r="K138" i="49" s="1"/>
  <c r="AT148" i="47"/>
  <c r="AT138" i="47" s="1"/>
  <c r="AT146" i="47" s="1"/>
  <c r="AH148" i="47"/>
  <c r="AH138" i="47" s="1"/>
  <c r="AH146" i="47" s="1"/>
  <c r="V148" i="47"/>
  <c r="V138" i="47" s="1"/>
  <c r="F148" i="47"/>
  <c r="F138" i="47" s="1"/>
  <c r="F146" i="47" s="1"/>
  <c r="BA130" i="57"/>
  <c r="N130" i="55"/>
  <c r="X130" i="55"/>
  <c r="BC130" i="54"/>
  <c r="AG130" i="51"/>
  <c r="BA130" i="49"/>
  <c r="U130" i="47"/>
  <c r="AY130" i="47"/>
  <c r="Y130" i="47"/>
  <c r="AW130" i="47"/>
  <c r="O130" i="47"/>
  <c r="S130" i="47"/>
  <c r="AR130" i="47"/>
  <c r="AC130" i="47"/>
  <c r="AH130" i="47"/>
  <c r="AD130" i="47"/>
  <c r="AM130" i="47"/>
  <c r="BC130" i="47"/>
  <c r="P130" i="47"/>
  <c r="Z130" i="47"/>
  <c r="AK130" i="47"/>
  <c r="AE130" i="47"/>
  <c r="AU130" i="47"/>
  <c r="AJ130" i="47"/>
  <c r="AQ130" i="47"/>
  <c r="AM148" i="42"/>
  <c r="AM138" i="42" s="1"/>
  <c r="AM146" i="42" s="1"/>
  <c r="S148" i="42"/>
  <c r="S138" i="42" s="1"/>
  <c r="S146" i="42" s="1"/>
  <c r="AY148" i="42"/>
  <c r="AY138" i="42" s="1"/>
  <c r="AY146" i="42" s="1"/>
  <c r="BC148" i="42"/>
  <c r="BC138" i="42" s="1"/>
  <c r="BC146" i="42" s="1"/>
  <c r="W148" i="42"/>
  <c r="W138" i="42" s="1"/>
  <c r="W146" i="42" s="1"/>
  <c r="AI148" i="42"/>
  <c r="AI138" i="42" s="1"/>
  <c r="AI146" i="42" s="1"/>
  <c r="K148" i="42"/>
  <c r="K138" i="42" s="1"/>
  <c r="K146" i="42" s="1"/>
  <c r="AA148" i="42"/>
  <c r="AA138" i="42" s="1"/>
  <c r="AA146" i="42" s="1"/>
  <c r="AQ148" i="42"/>
  <c r="AQ138" i="42" s="1"/>
  <c r="AQ146" i="42" s="1"/>
  <c r="O148" i="42"/>
  <c r="O138" i="42" s="1"/>
  <c r="O146" i="42" s="1"/>
  <c r="AE148" i="42"/>
  <c r="AE138" i="42" s="1"/>
  <c r="AE146" i="42" s="1"/>
  <c r="AU148" i="42"/>
  <c r="AU138" i="42" s="1"/>
  <c r="AU146" i="42" s="1"/>
  <c r="P148" i="42"/>
  <c r="P138" i="42" s="1"/>
  <c r="P146" i="42" s="1"/>
  <c r="AJ148" i="42"/>
  <c r="AJ138" i="42" s="1"/>
  <c r="AJ146" i="42" s="1"/>
  <c r="J148" i="42"/>
  <c r="J138" i="42" s="1"/>
  <c r="J146" i="42" s="1"/>
  <c r="N148" i="42"/>
  <c r="N138" i="42" s="1"/>
  <c r="N146" i="42" s="1"/>
  <c r="R148" i="42"/>
  <c r="R138" i="42" s="1"/>
  <c r="R146" i="42" s="1"/>
  <c r="V148" i="42"/>
  <c r="V138" i="42" s="1"/>
  <c r="V146" i="42" s="1"/>
  <c r="Z148" i="42"/>
  <c r="Z138" i="42" s="1"/>
  <c r="Z146" i="42" s="1"/>
  <c r="AD148" i="42"/>
  <c r="AD138" i="42" s="1"/>
  <c r="AD146" i="42" s="1"/>
  <c r="AH148" i="42"/>
  <c r="AH138" i="42" s="1"/>
  <c r="AH146" i="42" s="1"/>
  <c r="AL148" i="42"/>
  <c r="AL138" i="42" s="1"/>
  <c r="AL146" i="42" s="1"/>
  <c r="AP148" i="42"/>
  <c r="AP138" i="42" s="1"/>
  <c r="AP146" i="42" s="1"/>
  <c r="AT148" i="42"/>
  <c r="AT138" i="42" s="1"/>
  <c r="AT146" i="42" s="1"/>
  <c r="AX148" i="42"/>
  <c r="AX138" i="42" s="1"/>
  <c r="BB148" i="42"/>
  <c r="BB138" i="42" s="1"/>
  <c r="BB146" i="42" s="1"/>
  <c r="H148" i="42"/>
  <c r="H138" i="42" s="1"/>
  <c r="H146" i="42" s="1"/>
  <c r="T148" i="42"/>
  <c r="T138" i="42" s="1"/>
  <c r="T146" i="42" s="1"/>
  <c r="AB148" i="42"/>
  <c r="AB138" i="42" s="1"/>
  <c r="AB146" i="42" s="1"/>
  <c r="AN148" i="42"/>
  <c r="AN138" i="42" s="1"/>
  <c r="AN146" i="42" s="1"/>
  <c r="AV148" i="42"/>
  <c r="AV138" i="42" s="1"/>
  <c r="AV146" i="42" s="1"/>
  <c r="L148" i="42"/>
  <c r="L138" i="42" s="1"/>
  <c r="L146" i="42" s="1"/>
  <c r="X148" i="42"/>
  <c r="X138" i="42" s="1"/>
  <c r="X146" i="42" s="1"/>
  <c r="AF148" i="42"/>
  <c r="AF138" i="42" s="1"/>
  <c r="AF146" i="42" s="1"/>
  <c r="AR148" i="42"/>
  <c r="AR138" i="42" s="1"/>
  <c r="AR146" i="42" s="1"/>
  <c r="AZ148" i="42"/>
  <c r="AZ138" i="42" s="1"/>
  <c r="AZ146" i="42" s="1"/>
  <c r="I148" i="42"/>
  <c r="I138" i="42" s="1"/>
  <c r="I146" i="42" s="1"/>
  <c r="M148" i="42"/>
  <c r="M138" i="42" s="1"/>
  <c r="M146" i="42" s="1"/>
  <c r="Q148" i="42"/>
  <c r="Q138" i="42" s="1"/>
  <c r="Q146" i="42" s="1"/>
  <c r="U148" i="42"/>
  <c r="U138" i="42" s="1"/>
  <c r="U146" i="42" s="1"/>
  <c r="Y148" i="42"/>
  <c r="Y138" i="42" s="1"/>
  <c r="Y146" i="42" s="1"/>
  <c r="AC148" i="42"/>
  <c r="AC138" i="42" s="1"/>
  <c r="AC146" i="42" s="1"/>
  <c r="AG148" i="42"/>
  <c r="AG138" i="42" s="1"/>
  <c r="AG146" i="42" s="1"/>
  <c r="AK148" i="42"/>
  <c r="AK138" i="42" s="1"/>
  <c r="AK146" i="42" s="1"/>
  <c r="AO148" i="42"/>
  <c r="AO138" i="42" s="1"/>
  <c r="AO146" i="42" s="1"/>
  <c r="AS148" i="42"/>
  <c r="AS138" i="42" s="1"/>
  <c r="AS146" i="42" s="1"/>
  <c r="AW148" i="42"/>
  <c r="AW138" i="42" s="1"/>
  <c r="AW146" i="42" s="1"/>
  <c r="N146" i="57"/>
  <c r="AP146" i="54"/>
  <c r="D129" i="42"/>
  <c r="D128" i="42"/>
  <c r="D127" i="42"/>
  <c r="D126" i="42"/>
  <c r="D125" i="42"/>
  <c r="D124" i="42"/>
  <c r="D123" i="42"/>
  <c r="D122" i="42"/>
  <c r="D121" i="42"/>
  <c r="D120" i="42"/>
  <c r="D119" i="42"/>
  <c r="D118" i="42"/>
  <c r="D117" i="42"/>
  <c r="D116" i="42"/>
  <c r="D115" i="42"/>
  <c r="D114" i="42"/>
  <c r="D113" i="42"/>
  <c r="D112" i="42"/>
  <c r="D111" i="42"/>
  <c r="D110" i="42"/>
  <c r="D109" i="42"/>
  <c r="D108" i="42"/>
  <c r="D107" i="42"/>
  <c r="D106" i="42"/>
  <c r="D105" i="42"/>
  <c r="D104" i="42"/>
  <c r="D103" i="42"/>
  <c r="D102" i="42"/>
  <c r="D101" i="42"/>
  <c r="D100" i="42"/>
  <c r="D99" i="42"/>
  <c r="D98" i="42"/>
  <c r="D97" i="42"/>
  <c r="D96" i="42"/>
  <c r="D95" i="42"/>
  <c r="D94" i="42"/>
  <c r="D93" i="42"/>
  <c r="D92" i="42"/>
  <c r="D91" i="42"/>
  <c r="D90" i="42"/>
  <c r="D89" i="42"/>
  <c r="D88" i="42"/>
  <c r="D87" i="42"/>
  <c r="D86" i="42"/>
  <c r="D85" i="42"/>
  <c r="D84" i="42"/>
  <c r="D83" i="42"/>
  <c r="D82" i="42"/>
  <c r="D81" i="42"/>
  <c r="BC84" i="42"/>
  <c r="BC83" i="42"/>
  <c r="BB83" i="42"/>
  <c r="BC82" i="42"/>
  <c r="BB82" i="42"/>
  <c r="BA82" i="42"/>
  <c r="BC81" i="42"/>
  <c r="BC130" i="42" s="1"/>
  <c r="BB81" i="42"/>
  <c r="BB130" i="42" s="1"/>
  <c r="BA81" i="42"/>
  <c r="BA130" i="42" s="1"/>
  <c r="AZ81" i="42"/>
  <c r="AZ130" i="42" s="1"/>
  <c r="F130" i="42"/>
  <c r="B15" i="51"/>
  <c r="B15" i="57"/>
  <c r="B15" i="52"/>
  <c r="B15" i="53"/>
  <c r="B15" i="50"/>
  <c r="B15" i="56"/>
  <c r="B15" i="55"/>
  <c r="B15" i="49"/>
  <c r="B15" i="54"/>
  <c r="BC76" i="42"/>
  <c r="BB76" i="42"/>
  <c r="BA76" i="42"/>
  <c r="AZ76" i="42"/>
  <c r="AY76" i="42"/>
  <c r="AX76" i="42"/>
  <c r="AW76" i="42"/>
  <c r="AV76" i="42"/>
  <c r="AU76" i="42"/>
  <c r="AT76" i="42"/>
  <c r="AS76" i="42"/>
  <c r="AR76" i="42"/>
  <c r="AQ76" i="42"/>
  <c r="AP76" i="42"/>
  <c r="AO76" i="42"/>
  <c r="AN76" i="42"/>
  <c r="AM76" i="42"/>
  <c r="AL76" i="42"/>
  <c r="AK76" i="42"/>
  <c r="AJ76" i="42"/>
  <c r="AI76" i="42"/>
  <c r="AH76" i="42"/>
  <c r="AG76" i="42"/>
  <c r="AF76" i="42"/>
  <c r="AE76" i="42"/>
  <c r="AD76" i="42"/>
  <c r="AC76" i="42"/>
  <c r="AB76" i="42"/>
  <c r="AA76" i="42"/>
  <c r="Z76" i="42"/>
  <c r="Y76" i="42"/>
  <c r="X76" i="42"/>
  <c r="W76" i="42"/>
  <c r="V76" i="42"/>
  <c r="U76" i="42"/>
  <c r="T76" i="42"/>
  <c r="S76" i="42"/>
  <c r="R76" i="42"/>
  <c r="Q76" i="42"/>
  <c r="P76" i="42"/>
  <c r="O76" i="42"/>
  <c r="N76" i="42"/>
  <c r="M76" i="42"/>
  <c r="L76" i="42"/>
  <c r="K76" i="42"/>
  <c r="J76" i="42"/>
  <c r="I76" i="42"/>
  <c r="H76" i="42"/>
  <c r="G76" i="42"/>
  <c r="F76" i="42"/>
  <c r="BC62" i="42"/>
  <c r="BB62" i="42"/>
  <c r="BA62" i="42"/>
  <c r="AZ62" i="42"/>
  <c r="AY62" i="42"/>
  <c r="AX62" i="42"/>
  <c r="AW62" i="42"/>
  <c r="AV62" i="42"/>
  <c r="AU62" i="42"/>
  <c r="AT62" i="42"/>
  <c r="AS62" i="42"/>
  <c r="AR62" i="42"/>
  <c r="AQ62" i="42"/>
  <c r="AP62" i="42"/>
  <c r="AO62" i="42"/>
  <c r="AN62" i="42"/>
  <c r="AM62" i="42"/>
  <c r="AL62" i="42"/>
  <c r="AK62" i="42"/>
  <c r="AJ62" i="42"/>
  <c r="AI62" i="42"/>
  <c r="AH62" i="42"/>
  <c r="AG62" i="42"/>
  <c r="AF62" i="42"/>
  <c r="AE62" i="42"/>
  <c r="AD62" i="42"/>
  <c r="AC62" i="42"/>
  <c r="AB62" i="42"/>
  <c r="AA62" i="42"/>
  <c r="Z62" i="42"/>
  <c r="Y62" i="42"/>
  <c r="X62" i="42"/>
  <c r="W62" i="42"/>
  <c r="V62" i="42"/>
  <c r="U62" i="42"/>
  <c r="T62" i="42"/>
  <c r="S62" i="42"/>
  <c r="R62" i="42"/>
  <c r="Q62" i="42"/>
  <c r="P62" i="42"/>
  <c r="O62" i="42"/>
  <c r="N62" i="42"/>
  <c r="M62" i="42"/>
  <c r="L62" i="42"/>
  <c r="K62" i="42"/>
  <c r="J62" i="42"/>
  <c r="E28" i="42" s="1"/>
  <c r="I62" i="42"/>
  <c r="D28" i="42" s="1"/>
  <c r="H62" i="42"/>
  <c r="C28" i="42" s="1"/>
  <c r="G62" i="42"/>
  <c r="B28" i="42" s="1"/>
  <c r="F62" i="42"/>
  <c r="C34" i="42"/>
  <c r="B16" i="56"/>
  <c r="B16" i="57"/>
  <c r="B16" i="49"/>
  <c r="B16" i="53"/>
  <c r="B16" i="54"/>
  <c r="B16" i="55"/>
  <c r="B16" i="50"/>
  <c r="B16" i="52"/>
  <c r="B16" i="51"/>
  <c r="BC114" i="42"/>
  <c r="AT98" i="42"/>
  <c r="BC129" i="42"/>
  <c r="BA118" i="42"/>
  <c r="AT105" i="42"/>
  <c r="BA97" i="42"/>
  <c r="B17" i="55"/>
  <c r="B17" i="53"/>
  <c r="B17" i="52"/>
  <c r="B17" i="57"/>
  <c r="B17" i="51"/>
  <c r="B17" i="50"/>
  <c r="B17" i="54"/>
  <c r="B17" i="49"/>
  <c r="B17" i="56"/>
  <c r="BA86" i="42"/>
  <c r="BC122" i="42"/>
  <c r="AY122" i="42"/>
  <c r="BB122" i="42"/>
  <c r="AX122" i="42"/>
  <c r="BA122" i="42"/>
  <c r="AW122" i="42"/>
  <c r="AZ122" i="42"/>
  <c r="AV122" i="42"/>
  <c r="AS106" i="42"/>
  <c r="BA126" i="42"/>
  <c r="BC126" i="42"/>
  <c r="BB126" i="42"/>
  <c r="AZ126" i="42"/>
  <c r="AR118" i="42"/>
  <c r="BB121" i="42"/>
  <c r="AX121" i="42"/>
  <c r="BA121" i="42"/>
  <c r="AW121" i="42"/>
  <c r="AZ121" i="42"/>
  <c r="AV121" i="42"/>
  <c r="BC121" i="42"/>
  <c r="AY121" i="42"/>
  <c r="AU121" i="42"/>
  <c r="AZ109" i="42"/>
  <c r="AV109" i="42"/>
  <c r="AR109" i="42"/>
  <c r="AN109" i="42"/>
  <c r="AJ109" i="42"/>
  <c r="BC109" i="42"/>
  <c r="AY109" i="42"/>
  <c r="AU109" i="42"/>
  <c r="AQ109" i="42"/>
  <c r="AM109" i="42"/>
  <c r="BB109" i="42"/>
  <c r="AX109" i="42"/>
  <c r="AT109" i="42"/>
  <c r="AP109" i="42"/>
  <c r="AL109" i="42"/>
  <c r="AO109" i="42"/>
  <c r="BA109" i="42"/>
  <c r="AK109" i="42"/>
  <c r="AW109" i="42"/>
  <c r="AS109" i="42"/>
  <c r="AI109" i="42"/>
  <c r="BC101" i="42"/>
  <c r="AY101" i="42"/>
  <c r="AU101" i="42"/>
  <c r="AQ101" i="42"/>
  <c r="AM101" i="42"/>
  <c r="AI101" i="42"/>
  <c r="AE101" i="42"/>
  <c r="BB101" i="42"/>
  <c r="AX101" i="42"/>
  <c r="AT101" i="42"/>
  <c r="AP101" i="42"/>
  <c r="AL101" i="42"/>
  <c r="AH101" i="42"/>
  <c r="AD101" i="42"/>
  <c r="BA101" i="42"/>
  <c r="AW101" i="42"/>
  <c r="AS101" i="42"/>
  <c r="AO101" i="42"/>
  <c r="AK101" i="42"/>
  <c r="AG101" i="42"/>
  <c r="AC101" i="42"/>
  <c r="AR101" i="42"/>
  <c r="AB101" i="42"/>
  <c r="AN101" i="42"/>
  <c r="AZ101" i="42"/>
  <c r="AJ101" i="42"/>
  <c r="AA101" i="42"/>
  <c r="AV101" i="42"/>
  <c r="AF101" i="42"/>
  <c r="BC93" i="42"/>
  <c r="AY93" i="42"/>
  <c r="AU93" i="42"/>
  <c r="AQ93" i="42"/>
  <c r="AM93" i="42"/>
  <c r="AI93" i="42"/>
  <c r="AE93" i="42"/>
  <c r="AA93" i="42"/>
  <c r="W93" i="42"/>
  <c r="BB93" i="42"/>
  <c r="AX93" i="42"/>
  <c r="AT93" i="42"/>
  <c r="AP93" i="42"/>
  <c r="AL93" i="42"/>
  <c r="AH93" i="42"/>
  <c r="AD93" i="42"/>
  <c r="Z93" i="42"/>
  <c r="V93" i="42"/>
  <c r="BA93" i="42"/>
  <c r="AW93" i="42"/>
  <c r="AS93" i="42"/>
  <c r="AO93" i="42"/>
  <c r="AK93" i="42"/>
  <c r="AG93" i="42"/>
  <c r="AC93" i="42"/>
  <c r="Y93" i="42"/>
  <c r="U93" i="42"/>
  <c r="AR93" i="42"/>
  <c r="AB93" i="42"/>
  <c r="AF93" i="42"/>
  <c r="AN93" i="42"/>
  <c r="X93" i="42"/>
  <c r="AZ93" i="42"/>
  <c r="AJ93" i="42"/>
  <c r="T93" i="42"/>
  <c r="AV93" i="42"/>
  <c r="S93" i="42"/>
  <c r="AH98" i="42"/>
  <c r="AF98" i="42"/>
  <c r="AQ86" i="42"/>
  <c r="BA110" i="42"/>
  <c r="AW110" i="42"/>
  <c r="AS110" i="42"/>
  <c r="AO110" i="42"/>
  <c r="AK110" i="42"/>
  <c r="AZ110" i="42"/>
  <c r="AV110" i="42"/>
  <c r="AR110" i="42"/>
  <c r="AN110" i="42"/>
  <c r="BC110" i="42"/>
  <c r="AY110" i="42"/>
  <c r="AU110" i="42"/>
  <c r="AQ110" i="42"/>
  <c r="AM110" i="42"/>
  <c r="BB110" i="42"/>
  <c r="AL110" i="42"/>
  <c r="AX110" i="42"/>
  <c r="AT110" i="42"/>
  <c r="AP110" i="42"/>
  <c r="AJ110" i="42"/>
  <c r="AZ102" i="42"/>
  <c r="AV102" i="42"/>
  <c r="AR102" i="42"/>
  <c r="AN102" i="42"/>
  <c r="AJ102" i="42"/>
  <c r="AF102" i="42"/>
  <c r="BC102" i="42"/>
  <c r="AY102" i="42"/>
  <c r="AU102" i="42"/>
  <c r="AQ102" i="42"/>
  <c r="AM102" i="42"/>
  <c r="AI102" i="42"/>
  <c r="AE102" i="42"/>
  <c r="BB102" i="42"/>
  <c r="AX102" i="42"/>
  <c r="AT102" i="42"/>
  <c r="AP102" i="42"/>
  <c r="AL102" i="42"/>
  <c r="AH102" i="42"/>
  <c r="AD102" i="42"/>
  <c r="AW102" i="42"/>
  <c r="AG102" i="42"/>
  <c r="AS102" i="42"/>
  <c r="AC102" i="42"/>
  <c r="AO102" i="42"/>
  <c r="AK102" i="42"/>
  <c r="AB102" i="42"/>
  <c r="BA102" i="42"/>
  <c r="AZ94" i="42"/>
  <c r="AV94" i="42"/>
  <c r="AR94" i="42"/>
  <c r="AN94" i="42"/>
  <c r="AJ94" i="42"/>
  <c r="AF94" i="42"/>
  <c r="AB94" i="42"/>
  <c r="X94" i="42"/>
  <c r="BC94" i="42"/>
  <c r="AY94" i="42"/>
  <c r="AU94" i="42"/>
  <c r="AQ94" i="42"/>
  <c r="AM94" i="42"/>
  <c r="AI94" i="42"/>
  <c r="AE94" i="42"/>
  <c r="AA94" i="42"/>
  <c r="W94" i="42"/>
  <c r="BB94" i="42"/>
  <c r="AX94" i="42"/>
  <c r="AT94" i="42"/>
  <c r="AP94" i="42"/>
  <c r="AL94" i="42"/>
  <c r="AH94" i="42"/>
  <c r="AD94" i="42"/>
  <c r="Z94" i="42"/>
  <c r="V94" i="42"/>
  <c r="AO94" i="42"/>
  <c r="Y94" i="42"/>
  <c r="AC94" i="42"/>
  <c r="BA94" i="42"/>
  <c r="AK94" i="42"/>
  <c r="U94" i="42"/>
  <c r="AW94" i="42"/>
  <c r="AG94" i="42"/>
  <c r="T94" i="42"/>
  <c r="AS94" i="42"/>
  <c r="AY82" i="42"/>
  <c r="AU82" i="42"/>
  <c r="AQ82" i="42"/>
  <c r="AM82" i="42"/>
  <c r="AI82" i="42"/>
  <c r="AE82" i="42"/>
  <c r="AA82" i="42"/>
  <c r="W82" i="42"/>
  <c r="S82" i="42"/>
  <c r="O82" i="42"/>
  <c r="K82" i="42"/>
  <c r="AV82" i="42"/>
  <c r="AJ82" i="42"/>
  <c r="X82" i="42"/>
  <c r="L82" i="42"/>
  <c r="AX82" i="42"/>
  <c r="AT82" i="42"/>
  <c r="AP82" i="42"/>
  <c r="AL82" i="42"/>
  <c r="AH82" i="42"/>
  <c r="AD82" i="42"/>
  <c r="Z82" i="42"/>
  <c r="V82" i="42"/>
  <c r="R82" i="42"/>
  <c r="N82" i="42"/>
  <c r="J82" i="42"/>
  <c r="H82" i="42"/>
  <c r="AZ82" i="42"/>
  <c r="AN82" i="42"/>
  <c r="AB82" i="42"/>
  <c r="P82" i="42"/>
  <c r="AW82" i="42"/>
  <c r="AS82" i="42"/>
  <c r="AO82" i="42"/>
  <c r="AK82" i="42"/>
  <c r="AG82" i="42"/>
  <c r="AC82" i="42"/>
  <c r="Y82" i="42"/>
  <c r="U82" i="42"/>
  <c r="Q82" i="42"/>
  <c r="M82" i="42"/>
  <c r="I82" i="42"/>
  <c r="AR82" i="42"/>
  <c r="AF82" i="42"/>
  <c r="T82" i="42"/>
  <c r="AZ125" i="42"/>
  <c r="BC125" i="42"/>
  <c r="BB125" i="42"/>
  <c r="BA125" i="42"/>
  <c r="AY125" i="42"/>
  <c r="AO113" i="42"/>
  <c r="AQ114" i="42"/>
  <c r="AP114" i="42"/>
  <c r="AO114" i="42"/>
  <c r="AN114" i="42"/>
  <c r="AZ117" i="42"/>
  <c r="AV117" i="42"/>
  <c r="AR117" i="42"/>
  <c r="BC117" i="42"/>
  <c r="AY117" i="42"/>
  <c r="AU117" i="42"/>
  <c r="BB117" i="42"/>
  <c r="AX117" i="42"/>
  <c r="AT117" i="42"/>
  <c r="AS117" i="42"/>
  <c r="BA117" i="42"/>
  <c r="AW117" i="42"/>
  <c r="AQ117" i="42"/>
  <c r="AO105" i="42"/>
  <c r="AO97" i="42"/>
  <c r="Y97" i="42"/>
  <c r="AU97" i="42"/>
  <c r="AE97" i="42"/>
  <c r="AH97" i="42"/>
  <c r="AF97" i="42"/>
  <c r="AD97" i="42"/>
  <c r="W97" i="42"/>
  <c r="AV98" i="42"/>
  <c r="AX98" i="42"/>
  <c r="AU118" i="42"/>
  <c r="AL106" i="42"/>
  <c r="BC98" i="42"/>
  <c r="AG98" i="42"/>
  <c r="AZ118" i="42"/>
  <c r="AR106" i="42"/>
  <c r="BB106" i="42"/>
  <c r="AU98" i="42"/>
  <c r="AW98" i="42"/>
  <c r="AN106" i="42"/>
  <c r="AU106" i="42"/>
  <c r="AA98" i="42"/>
  <c r="AI98" i="42"/>
  <c r="AJ98" i="42"/>
  <c r="AZ98" i="42"/>
  <c r="AK98" i="42"/>
  <c r="BA98" i="42"/>
  <c r="AL98" i="42"/>
  <c r="BB98" i="42"/>
  <c r="BB118" i="42"/>
  <c r="AY118" i="42"/>
  <c r="AS118" i="42"/>
  <c r="AV106" i="42"/>
  <c r="AG106" i="42"/>
  <c r="AW106" i="42"/>
  <c r="AP106" i="42"/>
  <c r="AI106" i="42"/>
  <c r="AY106" i="42"/>
  <c r="AM98" i="42"/>
  <c r="AQ98" i="42"/>
  <c r="AY98" i="42"/>
  <c r="AN98" i="42"/>
  <c r="Y98" i="42"/>
  <c r="AO98" i="42"/>
  <c r="Z98" i="42"/>
  <c r="AP98" i="42"/>
  <c r="AT118" i="42"/>
  <c r="BC118" i="42"/>
  <c r="AW118" i="42"/>
  <c r="AJ106" i="42"/>
  <c r="AK106" i="42"/>
  <c r="BA106" i="42"/>
  <c r="AT106" i="42"/>
  <c r="AM106" i="42"/>
  <c r="BC106" i="42"/>
  <c r="X98" i="42"/>
  <c r="AE98" i="42"/>
  <c r="AB98" i="42"/>
  <c r="AR98" i="42"/>
  <c r="AC98" i="42"/>
  <c r="AS98" i="42"/>
  <c r="AD98" i="42"/>
  <c r="AX118" i="42"/>
  <c r="AV118" i="42"/>
  <c r="AF106" i="42"/>
  <c r="AZ106" i="42"/>
  <c r="AO106" i="42"/>
  <c r="AH106" i="42"/>
  <c r="AX106" i="42"/>
  <c r="AQ106" i="42"/>
  <c r="AH105" i="42"/>
  <c r="AM105" i="42"/>
  <c r="AV105" i="42"/>
  <c r="BC113" i="42"/>
  <c r="AR97" i="42"/>
  <c r="AN97" i="42"/>
  <c r="AI97" i="42"/>
  <c r="AC97" i="42"/>
  <c r="AS114" i="42"/>
  <c r="AU114" i="42"/>
  <c r="AB97" i="42"/>
  <c r="AT97" i="42"/>
  <c r="AV97" i="42"/>
  <c r="AX97" i="42"/>
  <c r="AM97" i="42"/>
  <c r="BC97" i="42"/>
  <c r="AG97" i="42"/>
  <c r="AW97" i="42"/>
  <c r="AF105" i="42"/>
  <c r="AX105" i="42"/>
  <c r="AV114" i="42"/>
  <c r="AW114" i="42"/>
  <c r="AX114" i="42"/>
  <c r="AY114" i="42"/>
  <c r="AV86" i="42"/>
  <c r="AL97" i="42"/>
  <c r="AP97" i="42"/>
  <c r="AY97" i="42"/>
  <c r="AS97" i="42"/>
  <c r="AR114" i="42"/>
  <c r="AT114" i="42"/>
  <c r="AF86" i="42"/>
  <c r="AJ97" i="42"/>
  <c r="BB97" i="42"/>
  <c r="X97" i="42"/>
  <c r="Z97" i="42"/>
  <c r="AA97" i="42"/>
  <c r="AQ97" i="42"/>
  <c r="AZ97" i="42"/>
  <c r="AK97" i="42"/>
  <c r="AZ114" i="42"/>
  <c r="BA114" i="42"/>
  <c r="BB114" i="42"/>
  <c r="AA86" i="42"/>
  <c r="AO86" i="42"/>
  <c r="AN113" i="42"/>
  <c r="AP113" i="42"/>
  <c r="AY113" i="42"/>
  <c r="BA113" i="42"/>
  <c r="AM113" i="42"/>
  <c r="AZ113" i="42"/>
  <c r="BB113" i="42"/>
  <c r="BC105" i="42"/>
  <c r="AZ105" i="42"/>
  <c r="AL105" i="42"/>
  <c r="AQ105" i="42"/>
  <c r="AG105" i="42"/>
  <c r="AP105" i="42"/>
  <c r="AR113" i="42"/>
  <c r="AT113" i="42"/>
  <c r="AE105" i="42"/>
  <c r="AJ105" i="42"/>
  <c r="AS105" i="42"/>
  <c r="BB105" i="42"/>
  <c r="AI105" i="42"/>
  <c r="AN105" i="42"/>
  <c r="AW105" i="42"/>
  <c r="AQ113" i="42"/>
  <c r="AS113" i="42"/>
  <c r="AY105" i="42"/>
  <c r="AU105" i="42"/>
  <c r="AR105" i="42"/>
  <c r="AK105" i="42"/>
  <c r="BA105" i="42"/>
  <c r="AU113" i="42"/>
  <c r="AV113" i="42"/>
  <c r="AW113" i="42"/>
  <c r="AX113" i="42"/>
  <c r="N86" i="42"/>
  <c r="R86" i="42"/>
  <c r="AT86" i="42"/>
  <c r="L86" i="42"/>
  <c r="P86" i="42"/>
  <c r="Y86" i="42"/>
  <c r="Z86" i="42"/>
  <c r="O86" i="42"/>
  <c r="AE86" i="42"/>
  <c r="AU86" i="42"/>
  <c r="AD86" i="42"/>
  <c r="T86" i="42"/>
  <c r="AJ86" i="42"/>
  <c r="AZ86" i="42"/>
  <c r="M86" i="42"/>
  <c r="AC86" i="42"/>
  <c r="AS86" i="42"/>
  <c r="AL86" i="42"/>
  <c r="S86" i="42"/>
  <c r="AI86" i="42"/>
  <c r="AY86" i="42"/>
  <c r="AP86" i="42"/>
  <c r="X86" i="42"/>
  <c r="AN86" i="42"/>
  <c r="V86" i="42"/>
  <c r="Q86" i="42"/>
  <c r="AG86" i="42"/>
  <c r="AW86" i="42"/>
  <c r="AX86" i="42"/>
  <c r="W86" i="42"/>
  <c r="AM86" i="42"/>
  <c r="BC86" i="42"/>
  <c r="BB86" i="42"/>
  <c r="AB86" i="42"/>
  <c r="AR86" i="42"/>
  <c r="AH86" i="42"/>
  <c r="U86" i="42"/>
  <c r="AK86" i="42"/>
  <c r="B18" i="49"/>
  <c r="B18" i="53"/>
  <c r="B18" i="50"/>
  <c r="B18" i="57"/>
  <c r="B18" i="56"/>
  <c r="B18" i="54"/>
  <c r="B18" i="51"/>
  <c r="B18" i="52"/>
  <c r="B18" i="55"/>
  <c r="BC87" i="42"/>
  <c r="AY87" i="42"/>
  <c r="AU87" i="42"/>
  <c r="AQ87" i="42"/>
  <c r="AM87" i="42"/>
  <c r="AI87" i="42"/>
  <c r="AE87" i="42"/>
  <c r="AA87" i="42"/>
  <c r="W87" i="42"/>
  <c r="S87" i="42"/>
  <c r="O87" i="42"/>
  <c r="M87" i="42"/>
  <c r="AN87" i="42"/>
  <c r="AB87" i="42"/>
  <c r="P87" i="42"/>
  <c r="BB87" i="42"/>
  <c r="AX87" i="42"/>
  <c r="AT87" i="42"/>
  <c r="AP87" i="42"/>
  <c r="AL87" i="42"/>
  <c r="AH87" i="42"/>
  <c r="AD87" i="42"/>
  <c r="Z87" i="42"/>
  <c r="V87" i="42"/>
  <c r="R87" i="42"/>
  <c r="N87" i="42"/>
  <c r="AV87" i="42"/>
  <c r="AJ87" i="42"/>
  <c r="X87" i="42"/>
  <c r="BA87" i="42"/>
  <c r="AW87" i="42"/>
  <c r="AS87" i="42"/>
  <c r="AO87" i="42"/>
  <c r="AK87" i="42"/>
  <c r="AG87" i="42"/>
  <c r="AC87" i="42"/>
  <c r="Y87" i="42"/>
  <c r="U87" i="42"/>
  <c r="Q87" i="42"/>
  <c r="AZ87" i="42"/>
  <c r="AR87" i="42"/>
  <c r="AF87" i="42"/>
  <c r="T87" i="42"/>
  <c r="BA83" i="42"/>
  <c r="AW83" i="42"/>
  <c r="AS83" i="42"/>
  <c r="AO83" i="42"/>
  <c r="AK83" i="42"/>
  <c r="AG83" i="42"/>
  <c r="AC83" i="42"/>
  <c r="Y83" i="42"/>
  <c r="U83" i="42"/>
  <c r="Q83" i="42"/>
  <c r="M83" i="42"/>
  <c r="I83" i="42"/>
  <c r="AX83" i="42"/>
  <c r="AL83" i="42"/>
  <c r="Z83" i="42"/>
  <c r="N83" i="42"/>
  <c r="AZ83" i="42"/>
  <c r="AV83" i="42"/>
  <c r="AR83" i="42"/>
  <c r="AN83" i="42"/>
  <c r="AJ83" i="42"/>
  <c r="AF83" i="42"/>
  <c r="AB83" i="42"/>
  <c r="X83" i="42"/>
  <c r="T83" i="42"/>
  <c r="P83" i="42"/>
  <c r="L83" i="42"/>
  <c r="AT83" i="42"/>
  <c r="AH83" i="42"/>
  <c r="R83" i="42"/>
  <c r="AY83" i="42"/>
  <c r="AU83" i="42"/>
  <c r="AQ83" i="42"/>
  <c r="AM83" i="42"/>
  <c r="AI83" i="42"/>
  <c r="AE83" i="42"/>
  <c r="AA83" i="42"/>
  <c r="W83" i="42"/>
  <c r="S83" i="42"/>
  <c r="O83" i="42"/>
  <c r="K83" i="42"/>
  <c r="AP83" i="42"/>
  <c r="AD83" i="42"/>
  <c r="V83" i="42"/>
  <c r="J83" i="42"/>
  <c r="AZ84" i="42"/>
  <c r="AV84" i="42"/>
  <c r="AR84" i="42"/>
  <c r="AN84" i="42"/>
  <c r="AJ84" i="42"/>
  <c r="AF84" i="42"/>
  <c r="AB84" i="42"/>
  <c r="X84" i="42"/>
  <c r="T84" i="42"/>
  <c r="P84" i="42"/>
  <c r="L84" i="42"/>
  <c r="BA84" i="42"/>
  <c r="AO84" i="42"/>
  <c r="AC84" i="42"/>
  <c r="Q84" i="42"/>
  <c r="AY84" i="42"/>
  <c r="AU84" i="42"/>
  <c r="AQ84" i="42"/>
  <c r="AM84" i="42"/>
  <c r="AI84" i="42"/>
  <c r="AE84" i="42"/>
  <c r="AA84" i="42"/>
  <c r="W84" i="42"/>
  <c r="S84" i="42"/>
  <c r="O84" i="42"/>
  <c r="K84" i="42"/>
  <c r="AW84" i="42"/>
  <c r="AK84" i="42"/>
  <c r="Y84" i="42"/>
  <c r="M84" i="42"/>
  <c r="BB84" i="42"/>
  <c r="AX84" i="42"/>
  <c r="AT84" i="42"/>
  <c r="AP84" i="42"/>
  <c r="AL84" i="42"/>
  <c r="AH84" i="42"/>
  <c r="AD84" i="42"/>
  <c r="Z84" i="42"/>
  <c r="V84" i="42"/>
  <c r="R84" i="42"/>
  <c r="N84" i="42"/>
  <c r="AS84" i="42"/>
  <c r="AG84" i="42"/>
  <c r="U84" i="42"/>
  <c r="J84" i="42"/>
  <c r="AZ116" i="42"/>
  <c r="AV116" i="42"/>
  <c r="AR116" i="42"/>
  <c r="BC116" i="42"/>
  <c r="AY116" i="42"/>
  <c r="AU116" i="42"/>
  <c r="AQ116" i="42"/>
  <c r="BB116" i="42"/>
  <c r="AX116" i="42"/>
  <c r="AT116" i="42"/>
  <c r="BA116" i="42"/>
  <c r="AW116" i="42"/>
  <c r="AS116" i="42"/>
  <c r="AP116" i="42"/>
  <c r="AZ91" i="42"/>
  <c r="AV91" i="42"/>
  <c r="AR91" i="42"/>
  <c r="AN91" i="42"/>
  <c r="AJ91" i="42"/>
  <c r="AF91" i="42"/>
  <c r="AB91" i="42"/>
  <c r="X91" i="42"/>
  <c r="T91" i="42"/>
  <c r="BC91" i="42"/>
  <c r="AY91" i="42"/>
  <c r="AU91" i="42"/>
  <c r="AQ91" i="42"/>
  <c r="AM91" i="42"/>
  <c r="AI91" i="42"/>
  <c r="AE91" i="42"/>
  <c r="AA91" i="42"/>
  <c r="W91" i="42"/>
  <c r="S91" i="42"/>
  <c r="BB91" i="42"/>
  <c r="AX91" i="42"/>
  <c r="AT91" i="42"/>
  <c r="AP91" i="42"/>
  <c r="AL91" i="42"/>
  <c r="AH91" i="42"/>
  <c r="AD91" i="42"/>
  <c r="Z91" i="42"/>
  <c r="V91" i="42"/>
  <c r="R91" i="42"/>
  <c r="BA91" i="42"/>
  <c r="AK91" i="42"/>
  <c r="U91" i="42"/>
  <c r="AW91" i="42"/>
  <c r="AG91" i="42"/>
  <c r="Q91" i="42"/>
  <c r="AO91" i="42"/>
  <c r="AS91" i="42"/>
  <c r="AC91" i="42"/>
  <c r="Y91" i="42"/>
  <c r="BB95" i="42"/>
  <c r="AX95" i="42"/>
  <c r="AT95" i="42"/>
  <c r="AP95" i="42"/>
  <c r="AL95" i="42"/>
  <c r="AH95" i="42"/>
  <c r="AD95" i="42"/>
  <c r="AZ95" i="42"/>
  <c r="AV95" i="42"/>
  <c r="AR95" i="42"/>
  <c r="AN95" i="42"/>
  <c r="AJ95" i="42"/>
  <c r="AF95" i="42"/>
  <c r="AB95" i="42"/>
  <c r="X95" i="42"/>
  <c r="AY95" i="42"/>
  <c r="AQ95" i="42"/>
  <c r="AI95" i="42"/>
  <c r="AA95" i="42"/>
  <c r="V95" i="42"/>
  <c r="AW95" i="42"/>
  <c r="AO95" i="42"/>
  <c r="AG95" i="42"/>
  <c r="Z95" i="42"/>
  <c r="BC95" i="42"/>
  <c r="AU95" i="42"/>
  <c r="AM95" i="42"/>
  <c r="AE95" i="42"/>
  <c r="Y95" i="42"/>
  <c r="BA95" i="42"/>
  <c r="W95" i="42"/>
  <c r="AS95" i="42"/>
  <c r="U95" i="42"/>
  <c r="AC95" i="42"/>
  <c r="AK95" i="42"/>
  <c r="BA88" i="42"/>
  <c r="AW88" i="42"/>
  <c r="AS88" i="42"/>
  <c r="AO88" i="42"/>
  <c r="AK88" i="42"/>
  <c r="AG88" i="42"/>
  <c r="AC88" i="42"/>
  <c r="BC88" i="42"/>
  <c r="AY88" i="42"/>
  <c r="AU88" i="42"/>
  <c r="AQ88" i="42"/>
  <c r="AM88" i="42"/>
  <c r="AI88" i="42"/>
  <c r="AE88" i="42"/>
  <c r="AA88" i="42"/>
  <c r="W88" i="42"/>
  <c r="S88" i="42"/>
  <c r="O88" i="42"/>
  <c r="AV88" i="42"/>
  <c r="AN88" i="42"/>
  <c r="AF88" i="42"/>
  <c r="Y88" i="42"/>
  <c r="T88" i="42"/>
  <c r="N88" i="42"/>
  <c r="AH88" i="42"/>
  <c r="P88" i="42"/>
  <c r="BB88" i="42"/>
  <c r="AT88" i="42"/>
  <c r="AL88" i="42"/>
  <c r="AD88" i="42"/>
  <c r="X88" i="42"/>
  <c r="R88" i="42"/>
  <c r="AP88" i="42"/>
  <c r="U88" i="42"/>
  <c r="AZ88" i="42"/>
  <c r="AR88" i="42"/>
  <c r="AJ88" i="42"/>
  <c r="AB88" i="42"/>
  <c r="V88" i="42"/>
  <c r="Q88" i="42"/>
  <c r="AX88" i="42"/>
  <c r="Z88" i="42"/>
  <c r="BB120" i="42"/>
  <c r="AX120" i="42"/>
  <c r="BA120" i="42"/>
  <c r="AW120" i="42"/>
  <c r="AZ120" i="42"/>
  <c r="AV120" i="42"/>
  <c r="AU120" i="42"/>
  <c r="BC120" i="42"/>
  <c r="AT120" i="42"/>
  <c r="AY120" i="42"/>
  <c r="AZ99" i="42"/>
  <c r="AV99" i="42"/>
  <c r="AR99" i="42"/>
  <c r="AN99" i="42"/>
  <c r="AJ99" i="42"/>
  <c r="AF99" i="42"/>
  <c r="AB99" i="42"/>
  <c r="BC99" i="42"/>
  <c r="AY99" i="42"/>
  <c r="AU99" i="42"/>
  <c r="AQ99" i="42"/>
  <c r="AM99" i="42"/>
  <c r="AI99" i="42"/>
  <c r="AE99" i="42"/>
  <c r="AA99" i="42"/>
  <c r="BB99" i="42"/>
  <c r="AX99" i="42"/>
  <c r="AT99" i="42"/>
  <c r="AP99" i="42"/>
  <c r="AL99" i="42"/>
  <c r="AH99" i="42"/>
  <c r="AD99" i="42"/>
  <c r="Z99" i="42"/>
  <c r="BA99" i="42"/>
  <c r="AK99" i="42"/>
  <c r="AW99" i="42"/>
  <c r="AG99" i="42"/>
  <c r="AS99" i="42"/>
  <c r="AC99" i="42"/>
  <c r="Y99" i="42"/>
  <c r="AO99" i="42"/>
  <c r="BB85" i="42"/>
  <c r="AX85" i="42"/>
  <c r="AT85" i="42"/>
  <c r="AP85" i="42"/>
  <c r="AL85" i="42"/>
  <c r="AH85" i="42"/>
  <c r="AD85" i="42"/>
  <c r="Z85" i="42"/>
  <c r="V85" i="42"/>
  <c r="R85" i="42"/>
  <c r="N85" i="42"/>
  <c r="BA85" i="42"/>
  <c r="AW85" i="42"/>
  <c r="AS85" i="42"/>
  <c r="AO85" i="42"/>
  <c r="AK85" i="42"/>
  <c r="AG85" i="42"/>
  <c r="AC85" i="42"/>
  <c r="Y85" i="42"/>
  <c r="U85" i="42"/>
  <c r="Q85" i="42"/>
  <c r="M85" i="42"/>
  <c r="AV85" i="42"/>
  <c r="AR85" i="42"/>
  <c r="AN85" i="42"/>
  <c r="AJ85" i="42"/>
  <c r="AB85" i="42"/>
  <c r="X85" i="42"/>
  <c r="P85" i="42"/>
  <c r="L85" i="42"/>
  <c r="AY85" i="42"/>
  <c r="AQ85" i="42"/>
  <c r="AE85" i="42"/>
  <c r="W85" i="42"/>
  <c r="O85" i="42"/>
  <c r="AZ85" i="42"/>
  <c r="AF85" i="42"/>
  <c r="T85" i="42"/>
  <c r="BC85" i="42"/>
  <c r="AU85" i="42"/>
  <c r="AM85" i="42"/>
  <c r="AI85" i="42"/>
  <c r="AA85" i="42"/>
  <c r="S85" i="42"/>
  <c r="K85" i="42"/>
  <c r="AZ108" i="42"/>
  <c r="AV108" i="42"/>
  <c r="AR108" i="42"/>
  <c r="AN108" i="42"/>
  <c r="AJ108" i="42"/>
  <c r="BC108" i="42"/>
  <c r="AY108" i="42"/>
  <c r="AU108" i="42"/>
  <c r="AQ108" i="42"/>
  <c r="AM108" i="42"/>
  <c r="AI108" i="42"/>
  <c r="BB108" i="42"/>
  <c r="AX108" i="42"/>
  <c r="AT108" i="42"/>
  <c r="AP108" i="42"/>
  <c r="AL108" i="42"/>
  <c r="AS108" i="42"/>
  <c r="AO108" i="42"/>
  <c r="BA108" i="42"/>
  <c r="AK108" i="42"/>
  <c r="AW108" i="42"/>
  <c r="AH108" i="42"/>
  <c r="BA107" i="42"/>
  <c r="AW107" i="42"/>
  <c r="AS107" i="42"/>
  <c r="AO107" i="42"/>
  <c r="AK107" i="42"/>
  <c r="AZ107" i="42"/>
  <c r="AV107" i="42"/>
  <c r="AR107" i="42"/>
  <c r="AN107" i="42"/>
  <c r="AJ107" i="42"/>
  <c r="BC107" i="42"/>
  <c r="AY107" i="42"/>
  <c r="AU107" i="42"/>
  <c r="AQ107" i="42"/>
  <c r="AM107" i="42"/>
  <c r="AI107" i="42"/>
  <c r="AX107" i="42"/>
  <c r="AH107" i="42"/>
  <c r="AT107" i="42"/>
  <c r="AP107" i="42"/>
  <c r="AL107" i="42"/>
  <c r="BB107" i="42"/>
  <c r="AG107" i="42"/>
  <c r="BA96" i="42"/>
  <c r="AW96" i="42"/>
  <c r="AS96" i="42"/>
  <c r="AO96" i="42"/>
  <c r="AK96" i="42"/>
  <c r="AG96" i="42"/>
  <c r="AC96" i="42"/>
  <c r="Y96" i="42"/>
  <c r="BC96" i="42"/>
  <c r="AY96" i="42"/>
  <c r="AU96" i="42"/>
  <c r="AQ96" i="42"/>
  <c r="AM96" i="42"/>
  <c r="AI96" i="42"/>
  <c r="AE96" i="42"/>
  <c r="AA96" i="42"/>
  <c r="W96" i="42"/>
  <c r="AX96" i="42"/>
  <c r="AP96" i="42"/>
  <c r="AH96" i="42"/>
  <c r="Z96" i="42"/>
  <c r="AV96" i="42"/>
  <c r="AN96" i="42"/>
  <c r="AF96" i="42"/>
  <c r="X96" i="42"/>
  <c r="BB96" i="42"/>
  <c r="AT96" i="42"/>
  <c r="AL96" i="42"/>
  <c r="AD96" i="42"/>
  <c r="AZ96" i="42"/>
  <c r="V96" i="42"/>
  <c r="AR96" i="42"/>
  <c r="AJ96" i="42"/>
  <c r="AB96" i="42"/>
  <c r="BB90" i="42"/>
  <c r="AX90" i="42"/>
  <c r="AT90" i="42"/>
  <c r="AP90" i="42"/>
  <c r="AL90" i="42"/>
  <c r="AH90" i="42"/>
  <c r="AD90" i="42"/>
  <c r="Z90" i="42"/>
  <c r="V90" i="42"/>
  <c r="R90" i="42"/>
  <c r="BA90" i="42"/>
  <c r="AW90" i="42"/>
  <c r="AS90" i="42"/>
  <c r="AO90" i="42"/>
  <c r="AK90" i="42"/>
  <c r="AG90" i="42"/>
  <c r="AC90" i="42"/>
  <c r="Y90" i="42"/>
  <c r="U90" i="42"/>
  <c r="Q90" i="42"/>
  <c r="AZ90" i="42"/>
  <c r="AV90" i="42"/>
  <c r="AR90" i="42"/>
  <c r="AN90" i="42"/>
  <c r="AJ90" i="42"/>
  <c r="AF90" i="42"/>
  <c r="AB90" i="42"/>
  <c r="X90" i="42"/>
  <c r="T90" i="42"/>
  <c r="AQ90" i="42"/>
  <c r="AA90" i="42"/>
  <c r="AU90" i="42"/>
  <c r="BC90" i="42"/>
  <c r="AM90" i="42"/>
  <c r="W90" i="42"/>
  <c r="AE90" i="42"/>
  <c r="AY90" i="42"/>
  <c r="AI90" i="42"/>
  <c r="S90" i="42"/>
  <c r="P90" i="42"/>
  <c r="BB112" i="42"/>
  <c r="AX112" i="42"/>
  <c r="AT112" i="42"/>
  <c r="AP112" i="42"/>
  <c r="BA112" i="42"/>
  <c r="AW112" i="42"/>
  <c r="AS112" i="42"/>
  <c r="AO112" i="42"/>
  <c r="AZ112" i="42"/>
  <c r="AV112" i="42"/>
  <c r="AR112" i="42"/>
  <c r="AN112" i="42"/>
  <c r="AY112" i="42"/>
  <c r="AU112" i="42"/>
  <c r="AQ112" i="42"/>
  <c r="BC112" i="42"/>
  <c r="AM112" i="42"/>
  <c r="AL112" i="42"/>
  <c r="BC128" i="42"/>
  <c r="BB128" i="42"/>
  <c r="BA115" i="42"/>
  <c r="AW115" i="42"/>
  <c r="AS115" i="42"/>
  <c r="AZ115" i="42"/>
  <c r="AV115" i="42"/>
  <c r="AR115" i="42"/>
  <c r="BC115" i="42"/>
  <c r="AY115" i="42"/>
  <c r="AU115" i="42"/>
  <c r="AQ115" i="42"/>
  <c r="BB115" i="42"/>
  <c r="AX115" i="42"/>
  <c r="AT115" i="42"/>
  <c r="AO115" i="42"/>
  <c r="AP115" i="42"/>
  <c r="BC119" i="42"/>
  <c r="AY119" i="42"/>
  <c r="AU119" i="42"/>
  <c r="BB119" i="42"/>
  <c r="AX119" i="42"/>
  <c r="AT119" i="42"/>
  <c r="BA119" i="42"/>
  <c r="AW119" i="42"/>
  <c r="AZ119" i="42"/>
  <c r="AV119" i="42"/>
  <c r="AS119" i="42"/>
  <c r="BC100" i="42"/>
  <c r="AY100" i="42"/>
  <c r="AU100" i="42"/>
  <c r="AQ100" i="42"/>
  <c r="AM100" i="42"/>
  <c r="AI100" i="42"/>
  <c r="AE100" i="42"/>
  <c r="AA100" i="42"/>
  <c r="BB100" i="42"/>
  <c r="AX100" i="42"/>
  <c r="AT100" i="42"/>
  <c r="AP100" i="42"/>
  <c r="AL100" i="42"/>
  <c r="AH100" i="42"/>
  <c r="AD100" i="42"/>
  <c r="BA100" i="42"/>
  <c r="AW100" i="42"/>
  <c r="AS100" i="42"/>
  <c r="AO100" i="42"/>
  <c r="AK100" i="42"/>
  <c r="AG100" i="42"/>
  <c r="AC100" i="42"/>
  <c r="AN100" i="42"/>
  <c r="AZ100" i="42"/>
  <c r="AJ100" i="42"/>
  <c r="AV100" i="42"/>
  <c r="AF100" i="42"/>
  <c r="AB100" i="42"/>
  <c r="Z100" i="42"/>
  <c r="AR100" i="42"/>
  <c r="AX81" i="42"/>
  <c r="AX130" i="42" s="1"/>
  <c r="AT81" i="42"/>
  <c r="AT130" i="42" s="1"/>
  <c r="AP81" i="42"/>
  <c r="AP130" i="42" s="1"/>
  <c r="AL81" i="42"/>
  <c r="AL130" i="42" s="1"/>
  <c r="AH81" i="42"/>
  <c r="AH130" i="42" s="1"/>
  <c r="AD81" i="42"/>
  <c r="AD130" i="42" s="1"/>
  <c r="Z81" i="42"/>
  <c r="Z130" i="42" s="1"/>
  <c r="V81" i="42"/>
  <c r="V130" i="42" s="1"/>
  <c r="R81" i="42"/>
  <c r="N81" i="42"/>
  <c r="N130" i="42" s="1"/>
  <c r="J81" i="42"/>
  <c r="J130" i="42" s="1"/>
  <c r="AU81" i="42"/>
  <c r="AU130" i="42" s="1"/>
  <c r="AI81" i="42"/>
  <c r="AI130" i="42" s="1"/>
  <c r="W81" i="42"/>
  <c r="W130" i="42" s="1"/>
  <c r="K81" i="42"/>
  <c r="K130" i="42" s="1"/>
  <c r="AW81" i="42"/>
  <c r="AW130" i="42" s="1"/>
  <c r="AS81" i="42"/>
  <c r="AS130" i="42" s="1"/>
  <c r="AO81" i="42"/>
  <c r="AO130" i="42" s="1"/>
  <c r="AK81" i="42"/>
  <c r="AK130" i="42" s="1"/>
  <c r="AG81" i="42"/>
  <c r="AG130" i="42" s="1"/>
  <c r="AC81" i="42"/>
  <c r="AC130" i="42" s="1"/>
  <c r="Y81" i="42"/>
  <c r="Y130" i="42" s="1"/>
  <c r="U81" i="42"/>
  <c r="U130" i="42" s="1"/>
  <c r="Q81" i="42"/>
  <c r="Q130" i="42" s="1"/>
  <c r="M81" i="42"/>
  <c r="M130" i="42" s="1"/>
  <c r="I81" i="42"/>
  <c r="I130" i="42" s="1"/>
  <c r="AY81" i="42"/>
  <c r="AY130" i="42" s="1"/>
  <c r="AM81" i="42"/>
  <c r="AM130" i="42" s="1"/>
  <c r="AA81" i="42"/>
  <c r="AA130" i="42" s="1"/>
  <c r="O81" i="42"/>
  <c r="O130" i="42" s="1"/>
  <c r="AV81" i="42"/>
  <c r="AV130" i="42" s="1"/>
  <c r="AR81" i="42"/>
  <c r="AR130" i="42" s="1"/>
  <c r="AN81" i="42"/>
  <c r="AN130" i="42" s="1"/>
  <c r="AJ81" i="42"/>
  <c r="AJ130" i="42" s="1"/>
  <c r="AF81" i="42"/>
  <c r="AF130" i="42" s="1"/>
  <c r="AB81" i="42"/>
  <c r="AB130" i="42" s="1"/>
  <c r="X81" i="42"/>
  <c r="X130" i="42" s="1"/>
  <c r="T81" i="42"/>
  <c r="T130" i="42" s="1"/>
  <c r="P81" i="42"/>
  <c r="P130" i="42" s="1"/>
  <c r="L81" i="42"/>
  <c r="L130" i="42" s="1"/>
  <c r="H81" i="42"/>
  <c r="H130" i="42" s="1"/>
  <c r="G81" i="42"/>
  <c r="G130" i="42" s="1"/>
  <c r="AQ81" i="42"/>
  <c r="AQ130" i="42" s="1"/>
  <c r="AE81" i="42"/>
  <c r="AE130" i="42" s="1"/>
  <c r="S81" i="42"/>
  <c r="S130" i="42" s="1"/>
  <c r="BA123" i="42"/>
  <c r="AZ123" i="42"/>
  <c r="BC123" i="42"/>
  <c r="AY123" i="42"/>
  <c r="BB123" i="42"/>
  <c r="AX123" i="42"/>
  <c r="AW123" i="42"/>
  <c r="BC127" i="42"/>
  <c r="BB127" i="42"/>
  <c r="BA127" i="42"/>
  <c r="BB104" i="42"/>
  <c r="AX104" i="42"/>
  <c r="AT104" i="42"/>
  <c r="AP104" i="42"/>
  <c r="AL104" i="42"/>
  <c r="AH104" i="42"/>
  <c r="BA104" i="42"/>
  <c r="AW104" i="42"/>
  <c r="AS104" i="42"/>
  <c r="AZ104" i="42"/>
  <c r="AV104" i="42"/>
  <c r="AR104" i="42"/>
  <c r="AN104" i="42"/>
  <c r="AJ104" i="42"/>
  <c r="AF104" i="42"/>
  <c r="BC104" i="42"/>
  <c r="AO104" i="42"/>
  <c r="AG104" i="42"/>
  <c r="AY104" i="42"/>
  <c r="AM104" i="42"/>
  <c r="AE104" i="42"/>
  <c r="AU104" i="42"/>
  <c r="AK104" i="42"/>
  <c r="AQ104" i="42"/>
  <c r="AI104" i="42"/>
  <c r="AD104" i="42"/>
  <c r="BA89" i="42"/>
  <c r="AW89" i="42"/>
  <c r="AS89" i="42"/>
  <c r="AO89" i="42"/>
  <c r="AK89" i="42"/>
  <c r="AG89" i="42"/>
  <c r="AC89" i="42"/>
  <c r="Y89" i="42"/>
  <c r="U89" i="42"/>
  <c r="Q89" i="42"/>
  <c r="AZ89" i="42"/>
  <c r="AV89" i="42"/>
  <c r="AR89" i="42"/>
  <c r="AN89" i="42"/>
  <c r="AJ89" i="42"/>
  <c r="AF89" i="42"/>
  <c r="AB89" i="42"/>
  <c r="X89" i="42"/>
  <c r="T89" i="42"/>
  <c r="P89" i="42"/>
  <c r="BC89" i="42"/>
  <c r="AY89" i="42"/>
  <c r="AU89" i="42"/>
  <c r="AQ89" i="42"/>
  <c r="AM89" i="42"/>
  <c r="AI89" i="42"/>
  <c r="AE89" i="42"/>
  <c r="AA89" i="42"/>
  <c r="W89" i="42"/>
  <c r="S89" i="42"/>
  <c r="AX89" i="42"/>
  <c r="AH89" i="42"/>
  <c r="R89" i="42"/>
  <c r="AL89" i="42"/>
  <c r="O89" i="42"/>
  <c r="AT89" i="42"/>
  <c r="AD89" i="42"/>
  <c r="V89" i="42"/>
  <c r="AP89" i="42"/>
  <c r="Z89" i="42"/>
  <c r="BB89" i="42"/>
  <c r="BC103" i="42"/>
  <c r="AY103" i="42"/>
  <c r="AU103" i="42"/>
  <c r="BA103" i="42"/>
  <c r="AW103" i="42"/>
  <c r="AS103" i="42"/>
  <c r="AO103" i="42"/>
  <c r="AX103" i="42"/>
  <c r="AQ103" i="42"/>
  <c r="AL103" i="42"/>
  <c r="AH103" i="42"/>
  <c r="AD103" i="42"/>
  <c r="AV103" i="42"/>
  <c r="AP103" i="42"/>
  <c r="AK103" i="42"/>
  <c r="AG103" i="42"/>
  <c r="BB103" i="42"/>
  <c r="AT103" i="42"/>
  <c r="AN103" i="42"/>
  <c r="AJ103" i="42"/>
  <c r="AF103" i="42"/>
  <c r="AM103" i="42"/>
  <c r="AI103" i="42"/>
  <c r="AZ103" i="42"/>
  <c r="AE103" i="42"/>
  <c r="AC103" i="42"/>
  <c r="AR103" i="42"/>
  <c r="BC92" i="42"/>
  <c r="AY92" i="42"/>
  <c r="AU92" i="42"/>
  <c r="AQ92" i="42"/>
  <c r="AM92" i="42"/>
  <c r="AI92" i="42"/>
  <c r="AE92" i="42"/>
  <c r="AA92" i="42"/>
  <c r="W92" i="42"/>
  <c r="S92" i="42"/>
  <c r="BB92" i="42"/>
  <c r="AX92" i="42"/>
  <c r="AT92" i="42"/>
  <c r="AP92" i="42"/>
  <c r="AL92" i="42"/>
  <c r="AH92" i="42"/>
  <c r="AD92" i="42"/>
  <c r="Z92" i="42"/>
  <c r="V92" i="42"/>
  <c r="BA92" i="42"/>
  <c r="AW92" i="42"/>
  <c r="AS92" i="42"/>
  <c r="AO92" i="42"/>
  <c r="AK92" i="42"/>
  <c r="AG92" i="42"/>
  <c r="AC92" i="42"/>
  <c r="Y92" i="42"/>
  <c r="U92" i="42"/>
  <c r="AV92" i="42"/>
  <c r="AF92" i="42"/>
  <c r="R92" i="42"/>
  <c r="T92" i="42"/>
  <c r="AR92" i="42"/>
  <c r="AB92" i="42"/>
  <c r="AZ92" i="42"/>
  <c r="AN92" i="42"/>
  <c r="X92" i="42"/>
  <c r="AJ92" i="42"/>
  <c r="AZ124" i="42"/>
  <c r="BC124" i="42"/>
  <c r="AY124" i="42"/>
  <c r="BB124" i="42"/>
  <c r="BA124" i="42"/>
  <c r="AX124" i="42"/>
  <c r="BC111" i="42"/>
  <c r="AY111" i="42"/>
  <c r="AU111" i="42"/>
  <c r="AQ111" i="42"/>
  <c r="AM111" i="42"/>
  <c r="BB111" i="42"/>
  <c r="AX111" i="42"/>
  <c r="AT111" i="42"/>
  <c r="AP111" i="42"/>
  <c r="AL111" i="42"/>
  <c r="BA111" i="42"/>
  <c r="AW111" i="42"/>
  <c r="AS111" i="42"/>
  <c r="AO111" i="42"/>
  <c r="AZ111" i="42"/>
  <c r="AV111" i="42"/>
  <c r="AR111" i="42"/>
  <c r="AK111" i="42"/>
  <c r="AN111" i="42"/>
  <c r="BC141" i="42"/>
  <c r="AY141" i="42"/>
  <c r="AU141" i="42"/>
  <c r="AQ141" i="42"/>
  <c r="AM141" i="42"/>
  <c r="AI141" i="42"/>
  <c r="AE141" i="42"/>
  <c r="AA141" i="42"/>
  <c r="W141" i="42"/>
  <c r="S141" i="42"/>
  <c r="BB141" i="42"/>
  <c r="AX141" i="42"/>
  <c r="AT141" i="42"/>
  <c r="AP141" i="42"/>
  <c r="AL141" i="42"/>
  <c r="AH141" i="42"/>
  <c r="AD141" i="42"/>
  <c r="Z141" i="42"/>
  <c r="AW141" i="42"/>
  <c r="AO141" i="42"/>
  <c r="AG141" i="42"/>
  <c r="Y141" i="42"/>
  <c r="T141" i="42"/>
  <c r="O141" i="42"/>
  <c r="K141" i="42"/>
  <c r="G141" i="42"/>
  <c r="X141" i="42"/>
  <c r="F141" i="42"/>
  <c r="AS141" i="42"/>
  <c r="AC141" i="42"/>
  <c r="Q141" i="42"/>
  <c r="I141" i="42"/>
  <c r="AV141" i="42"/>
  <c r="AN141" i="42"/>
  <c r="AF141" i="42"/>
  <c r="R141" i="42"/>
  <c r="N141" i="42"/>
  <c r="J141" i="42"/>
  <c r="BA141" i="42"/>
  <c r="AK141" i="42"/>
  <c r="V141" i="42"/>
  <c r="M141" i="42"/>
  <c r="AR141" i="42"/>
  <c r="P141" i="42"/>
  <c r="H141" i="42"/>
  <c r="AZ141" i="42"/>
  <c r="AJ141" i="42"/>
  <c r="L141" i="42"/>
  <c r="AB141" i="42"/>
  <c r="U141" i="42"/>
  <c r="BA142" i="42"/>
  <c r="AW142" i="42"/>
  <c r="AS142" i="42"/>
  <c r="AO142" i="42"/>
  <c r="AK142" i="42"/>
  <c r="AG142" i="42"/>
  <c r="AC142" i="42"/>
  <c r="Y142" i="42"/>
  <c r="U142" i="42"/>
  <c r="Q142" i="42"/>
  <c r="M142" i="42"/>
  <c r="I142" i="42"/>
  <c r="AZ142" i="42"/>
  <c r="AV142" i="42"/>
  <c r="AR142" i="42"/>
  <c r="AN142" i="42"/>
  <c r="AJ142" i="42"/>
  <c r="AF142" i="42"/>
  <c r="AB142" i="42"/>
  <c r="X142" i="42"/>
  <c r="T142" i="42"/>
  <c r="P142" i="42"/>
  <c r="L142" i="42"/>
  <c r="H142" i="42"/>
  <c r="BC142" i="42"/>
  <c r="AU142" i="42"/>
  <c r="AM142" i="42"/>
  <c r="AE142" i="42"/>
  <c r="W142" i="42"/>
  <c r="O142" i="42"/>
  <c r="G142" i="42"/>
  <c r="AA142" i="42"/>
  <c r="K142" i="42"/>
  <c r="AH142" i="42"/>
  <c r="J142" i="42"/>
  <c r="BB142" i="42"/>
  <c r="AT142" i="42"/>
  <c r="AL142" i="42"/>
  <c r="AD142" i="42"/>
  <c r="V142" i="42"/>
  <c r="N142" i="42"/>
  <c r="F142" i="42"/>
  <c r="AY142" i="42"/>
  <c r="AQ142" i="42"/>
  <c r="AI142" i="42"/>
  <c r="S142" i="42"/>
  <c r="AX142" i="42"/>
  <c r="AP142" i="42"/>
  <c r="Z142" i="42"/>
  <c r="R142" i="42"/>
  <c r="R130" i="42"/>
  <c r="AX146" i="42"/>
  <c r="BA146" i="42"/>
  <c r="F148" i="42"/>
  <c r="F138" i="42" s="1"/>
  <c r="F146" i="42" s="1"/>
  <c r="B15" i="42"/>
  <c r="B16" i="42"/>
  <c r="B17" i="42"/>
  <c r="B18" i="42"/>
  <c r="I11" i="63" l="1"/>
  <c r="Z6" i="61"/>
  <c r="Y10" i="61"/>
  <c r="E8" i="61"/>
  <c r="E6" i="61"/>
  <c r="B3" i="94" s="1"/>
  <c r="E7" i="61"/>
  <c r="F7" i="61" s="1"/>
  <c r="Y7" i="61" s="1"/>
  <c r="I11" i="65"/>
  <c r="Y157" i="49"/>
  <c r="Y161" i="49" s="1"/>
  <c r="AI157" i="53"/>
  <c r="AI161" i="53" s="1"/>
  <c r="AZ157" i="52"/>
  <c r="AK157" i="55"/>
  <c r="AK161" i="55" s="1"/>
  <c r="V157" i="56"/>
  <c r="V161" i="56" s="1"/>
  <c r="L78" i="52"/>
  <c r="T78" i="52"/>
  <c r="AB78" i="52"/>
  <c r="AJ78" i="52"/>
  <c r="AR78" i="52"/>
  <c r="AZ78" i="52"/>
  <c r="Y78" i="57"/>
  <c r="AQ78" i="57"/>
  <c r="S79" i="47"/>
  <c r="S80" i="47" s="1"/>
  <c r="AI79" i="47"/>
  <c r="AI80" i="47" s="1"/>
  <c r="AM77" i="52"/>
  <c r="M78" i="52"/>
  <c r="U78" i="52"/>
  <c r="AC78" i="52"/>
  <c r="AK78" i="52"/>
  <c r="AS78" i="52"/>
  <c r="BA78" i="52"/>
  <c r="Z78" i="57"/>
  <c r="AW78" i="57"/>
  <c r="F78" i="52"/>
  <c r="N78" i="52"/>
  <c r="V78" i="52"/>
  <c r="AD78" i="52"/>
  <c r="AL78" i="52"/>
  <c r="AT78" i="52"/>
  <c r="BB78" i="52"/>
  <c r="I78" i="57"/>
  <c r="AA78" i="57"/>
  <c r="AX78" i="57"/>
  <c r="AL161" i="49"/>
  <c r="G78" i="52"/>
  <c r="O78" i="52"/>
  <c r="W78" i="52"/>
  <c r="AE78" i="52"/>
  <c r="AM78" i="52"/>
  <c r="AU78" i="52"/>
  <c r="BC78" i="52"/>
  <c r="J78" i="57"/>
  <c r="AG78" i="57"/>
  <c r="AY78" i="57"/>
  <c r="Y160" i="47"/>
  <c r="AT161" i="49"/>
  <c r="AT157" i="51"/>
  <c r="Z157" i="52"/>
  <c r="Z161" i="52" s="1"/>
  <c r="T157" i="56"/>
  <c r="T161" i="56" s="1"/>
  <c r="H78" i="52"/>
  <c r="P78" i="52"/>
  <c r="X78" i="52"/>
  <c r="AF78" i="52"/>
  <c r="AN78" i="52"/>
  <c r="AV78" i="52"/>
  <c r="K78" i="57"/>
  <c r="AH78" i="57"/>
  <c r="AH79" i="57" s="1"/>
  <c r="AH80" i="57" s="1"/>
  <c r="S156" i="47"/>
  <c r="AV157" i="47"/>
  <c r="AV161" i="47" s="1"/>
  <c r="BB161" i="49"/>
  <c r="J157" i="53"/>
  <c r="Y157" i="53"/>
  <c r="Y161" i="53" s="1"/>
  <c r="AM157" i="54"/>
  <c r="Y79" i="47"/>
  <c r="Y80" i="47" s="1"/>
  <c r="I78" i="52"/>
  <c r="Q78" i="52"/>
  <c r="Y78" i="52"/>
  <c r="AG78" i="52"/>
  <c r="AO78" i="52"/>
  <c r="AW78" i="52"/>
  <c r="U77" i="57"/>
  <c r="Q78" i="57"/>
  <c r="AI78" i="57"/>
  <c r="AZ157" i="47"/>
  <c r="U157" i="51"/>
  <c r="U161" i="51" s="1"/>
  <c r="AP161" i="56"/>
  <c r="J78" i="52"/>
  <c r="R78" i="52"/>
  <c r="Z78" i="52"/>
  <c r="AH78" i="52"/>
  <c r="AP78" i="52"/>
  <c r="R78" i="57"/>
  <c r="AO78" i="57"/>
  <c r="K160" i="47"/>
  <c r="AQ160" i="47"/>
  <c r="Q161" i="47"/>
  <c r="AW161" i="47"/>
  <c r="S160" i="47"/>
  <c r="AB161" i="51"/>
  <c r="Y157" i="54"/>
  <c r="Y161" i="54" s="1"/>
  <c r="AR157" i="56"/>
  <c r="U157" i="53"/>
  <c r="U161" i="53" s="1"/>
  <c r="J161" i="55"/>
  <c r="R78" i="49"/>
  <c r="AE77" i="53"/>
  <c r="AE156" i="53" s="1"/>
  <c r="AE160" i="53" s="1"/>
  <c r="AC77" i="55"/>
  <c r="H78" i="57"/>
  <c r="P78" i="57"/>
  <c r="X78" i="57"/>
  <c r="AF78" i="57"/>
  <c r="AN78" i="57"/>
  <c r="AV78" i="57"/>
  <c r="K6" i="71"/>
  <c r="L6" i="71" s="1"/>
  <c r="M6" i="71" s="1"/>
  <c r="H157" i="47"/>
  <c r="AN157" i="52"/>
  <c r="AN161" i="52" s="1"/>
  <c r="AI157" i="52"/>
  <c r="AI161" i="52" s="1"/>
  <c r="Y157" i="55"/>
  <c r="J157" i="56"/>
  <c r="J161" i="56" s="1"/>
  <c r="AP157" i="57"/>
  <c r="AP161" i="57" s="1"/>
  <c r="AC157" i="57"/>
  <c r="AC161" i="57" s="1"/>
  <c r="Q157" i="53"/>
  <c r="Q161" i="53" s="1"/>
  <c r="AE157" i="54"/>
  <c r="K157" i="55"/>
  <c r="K161" i="55" s="1"/>
  <c r="Q157" i="56"/>
  <c r="Q161" i="56" s="1"/>
  <c r="S157" i="49"/>
  <c r="S161" i="49" s="1"/>
  <c r="I157" i="49"/>
  <c r="I161" i="49" s="1"/>
  <c r="AI157" i="54"/>
  <c r="AI161" i="54" s="1"/>
  <c r="BA157" i="56"/>
  <c r="BA161" i="56" s="1"/>
  <c r="AK161" i="57"/>
  <c r="AH161" i="55"/>
  <c r="AS77" i="53"/>
  <c r="AB77" i="54"/>
  <c r="AZ77" i="54"/>
  <c r="L78" i="57"/>
  <c r="T78" i="57"/>
  <c r="AB78" i="57"/>
  <c r="AJ78" i="57"/>
  <c r="AR78" i="57"/>
  <c r="AZ78" i="57"/>
  <c r="AS161" i="57"/>
  <c r="M78" i="57"/>
  <c r="U78" i="57"/>
  <c r="U79" i="57" s="1"/>
  <c r="U80" i="57" s="1"/>
  <c r="AC78" i="57"/>
  <c r="AC79" i="57" s="1"/>
  <c r="AC80" i="57" s="1"/>
  <c r="AK78" i="57"/>
  <c r="AS78" i="57"/>
  <c r="BA78" i="57"/>
  <c r="F78" i="57"/>
  <c r="N78" i="57"/>
  <c r="V78" i="57"/>
  <c r="AD78" i="57"/>
  <c r="AL78" i="57"/>
  <c r="AT78" i="57"/>
  <c r="BB78" i="57"/>
  <c r="U156" i="57"/>
  <c r="U160" i="57" s="1"/>
  <c r="AX161" i="55"/>
  <c r="AA77" i="52"/>
  <c r="AA79" i="52" s="1"/>
  <c r="AA80" i="52" s="1"/>
  <c r="M77" i="56"/>
  <c r="AS77" i="56"/>
  <c r="BA77" i="56"/>
  <c r="BA156" i="56" s="1"/>
  <c r="BA160" i="56" s="1"/>
  <c r="G78" i="57"/>
  <c r="O78" i="57"/>
  <c r="W78" i="57"/>
  <c r="AE78" i="57"/>
  <c r="AM78" i="57"/>
  <c r="AU78" i="57"/>
  <c r="AY157" i="49"/>
  <c r="AY161" i="49" s="1"/>
  <c r="P157" i="47"/>
  <c r="P161" i="47" s="1"/>
  <c r="AU161" i="50"/>
  <c r="AO157" i="51"/>
  <c r="AO161" i="51" s="1"/>
  <c r="AW161" i="52"/>
  <c r="I157" i="54"/>
  <c r="I161" i="54" s="1"/>
  <c r="AE157" i="51"/>
  <c r="AL157" i="55"/>
  <c r="AE157" i="56"/>
  <c r="AE161" i="56" s="1"/>
  <c r="H157" i="57"/>
  <c r="H161" i="57" s="1"/>
  <c r="AW157" i="49"/>
  <c r="AW161" i="49" s="1"/>
  <c r="AO157" i="50"/>
  <c r="AO161" i="50" s="1"/>
  <c r="V157" i="51"/>
  <c r="V161" i="51" s="1"/>
  <c r="AU157" i="52"/>
  <c r="AU161" i="52" s="1"/>
  <c r="AZ157" i="53"/>
  <c r="AZ161" i="53" s="1"/>
  <c r="AC157" i="53"/>
  <c r="AC161" i="53" s="1"/>
  <c r="AT157" i="56"/>
  <c r="AT161" i="56" s="1"/>
  <c r="AO157" i="57"/>
  <c r="AO161" i="57" s="1"/>
  <c r="AC157" i="56"/>
  <c r="AN156" i="47"/>
  <c r="AN160" i="47" s="1"/>
  <c r="H157" i="49"/>
  <c r="H157" i="52"/>
  <c r="H161" i="52" s="1"/>
  <c r="AR157" i="50"/>
  <c r="AR161" i="50" s="1"/>
  <c r="AL157" i="52"/>
  <c r="O157" i="54"/>
  <c r="O161" i="54" s="1"/>
  <c r="AV157" i="57"/>
  <c r="AV161" i="57" s="1"/>
  <c r="AO156" i="47"/>
  <c r="AO160" i="47" s="1"/>
  <c r="G79" i="47"/>
  <c r="G80" i="47" s="1"/>
  <c r="O79" i="47"/>
  <c r="O80" i="47" s="1"/>
  <c r="W79" i="47"/>
  <c r="AU79" i="47"/>
  <c r="AU80" i="47" s="1"/>
  <c r="T157" i="50"/>
  <c r="T161" i="50" s="1"/>
  <c r="X157" i="51"/>
  <c r="AB157" i="54"/>
  <c r="AB161" i="54" s="1"/>
  <c r="AD157" i="50"/>
  <c r="AD161" i="50" s="1"/>
  <c r="AA157" i="53"/>
  <c r="J157" i="57"/>
  <c r="X77" i="55"/>
  <c r="X156" i="55" s="1"/>
  <c r="X160" i="55" s="1"/>
  <c r="AN77" i="55"/>
  <c r="AV77" i="55"/>
  <c r="AV156" i="55" s="1"/>
  <c r="AV160" i="55" s="1"/>
  <c r="AK77" i="57"/>
  <c r="AK156" i="57" s="1"/>
  <c r="AK160" i="57" s="1"/>
  <c r="AS77" i="57"/>
  <c r="AS156" i="57" s="1"/>
  <c r="AS160" i="57" s="1"/>
  <c r="BA77" i="57"/>
  <c r="BA156" i="57" s="1"/>
  <c r="BA160" i="57" s="1"/>
  <c r="BB157" i="47"/>
  <c r="BB161" i="47" s="1"/>
  <c r="AI157" i="47"/>
  <c r="AI161" i="47" s="1"/>
  <c r="V157" i="47"/>
  <c r="O161" i="50"/>
  <c r="AO157" i="54"/>
  <c r="AO161" i="54" s="1"/>
  <c r="I157" i="51"/>
  <c r="I161" i="51" s="1"/>
  <c r="Q161" i="52"/>
  <c r="AI157" i="50"/>
  <c r="N157" i="55"/>
  <c r="N161" i="55" s="1"/>
  <c r="I157" i="53"/>
  <c r="I161" i="53" s="1"/>
  <c r="Y157" i="47"/>
  <c r="Y161" i="47" s="1"/>
  <c r="F157" i="49"/>
  <c r="F161" i="49" s="1"/>
  <c r="Z157" i="49"/>
  <c r="Z161" i="49" s="1"/>
  <c r="T157" i="55"/>
  <c r="T161" i="55" s="1"/>
  <c r="N157" i="54"/>
  <c r="N161" i="54" s="1"/>
  <c r="Y157" i="52"/>
  <c r="Y161" i="52" s="1"/>
  <c r="AN157" i="50"/>
  <c r="AN161" i="50" s="1"/>
  <c r="AY157" i="51"/>
  <c r="AY161" i="51" s="1"/>
  <c r="AW157" i="57"/>
  <c r="X157" i="56"/>
  <c r="X161" i="56" s="1"/>
  <c r="Z157" i="57"/>
  <c r="Z161" i="57" s="1"/>
  <c r="AG156" i="47"/>
  <c r="AG160" i="47" s="1"/>
  <c r="W157" i="47"/>
  <c r="W161" i="47" s="1"/>
  <c r="BC157" i="47"/>
  <c r="BC161" i="47" s="1"/>
  <c r="AZ157" i="50"/>
  <c r="AZ161" i="50" s="1"/>
  <c r="T161" i="47"/>
  <c r="AZ161" i="47"/>
  <c r="I157" i="47"/>
  <c r="I161" i="47" s="1"/>
  <c r="AO157" i="47"/>
  <c r="AO161" i="47" s="1"/>
  <c r="AR157" i="51"/>
  <c r="AR161" i="51" s="1"/>
  <c r="S157" i="50"/>
  <c r="S161" i="50" s="1"/>
  <c r="V157" i="54"/>
  <c r="V161" i="54" s="1"/>
  <c r="AN157" i="54"/>
  <c r="AN161" i="54" s="1"/>
  <c r="AT157" i="55"/>
  <c r="AT161" i="55" s="1"/>
  <c r="W161" i="55"/>
  <c r="BC157" i="55"/>
  <c r="BC161" i="55" s="1"/>
  <c r="L157" i="57"/>
  <c r="L161" i="57" s="1"/>
  <c r="K161" i="52"/>
  <c r="K157" i="53"/>
  <c r="K161" i="53" s="1"/>
  <c r="X157" i="47"/>
  <c r="X161" i="47" s="1"/>
  <c r="G157" i="49"/>
  <c r="G161" i="49" s="1"/>
  <c r="AS157" i="52"/>
  <c r="AS161" i="52" s="1"/>
  <c r="AZ161" i="52"/>
  <c r="AW157" i="50"/>
  <c r="AW161" i="50" s="1"/>
  <c r="AP157" i="52"/>
  <c r="AP161" i="52" s="1"/>
  <c r="AA161" i="53"/>
  <c r="W157" i="52"/>
  <c r="W161" i="52" s="1"/>
  <c r="J161" i="57"/>
  <c r="AK157" i="56"/>
  <c r="AK161" i="56" s="1"/>
  <c r="AD78" i="55"/>
  <c r="K161" i="49"/>
  <c r="AN157" i="49"/>
  <c r="AC157" i="51"/>
  <c r="AC161" i="51" s="1"/>
  <c r="G160" i="47"/>
  <c r="AM160" i="47"/>
  <c r="N157" i="52"/>
  <c r="N161" i="52" s="1"/>
  <c r="AF157" i="53"/>
  <c r="AF161" i="53" s="1"/>
  <c r="AY161" i="53"/>
  <c r="M157" i="55"/>
  <c r="M161" i="55" s="1"/>
  <c r="BC157" i="54"/>
  <c r="BC161" i="54" s="1"/>
  <c r="AI157" i="55"/>
  <c r="AI161" i="55" s="1"/>
  <c r="S157" i="56"/>
  <c r="AT78" i="55"/>
  <c r="AS157" i="47"/>
  <c r="AS161" i="47" s="1"/>
  <c r="G157" i="51"/>
  <c r="G161" i="51" s="1"/>
  <c r="J157" i="54"/>
  <c r="J161" i="54" s="1"/>
  <c r="AG157" i="53"/>
  <c r="AG161" i="53" s="1"/>
  <c r="AY157" i="56"/>
  <c r="AY161" i="56" s="1"/>
  <c r="AW156" i="47"/>
  <c r="AW160" i="47" s="1"/>
  <c r="Z161" i="54"/>
  <c r="M157" i="53"/>
  <c r="M161" i="53" s="1"/>
  <c r="H77" i="50"/>
  <c r="AP157" i="47"/>
  <c r="AP161" i="47" s="1"/>
  <c r="M157" i="47"/>
  <c r="M161" i="47" s="1"/>
  <c r="AM157" i="49"/>
  <c r="AM161" i="49" s="1"/>
  <c r="J157" i="47"/>
  <c r="J161" i="47" s="1"/>
  <c r="S161" i="53"/>
  <c r="W157" i="50"/>
  <c r="W161" i="50" s="1"/>
  <c r="AJ157" i="53"/>
  <c r="AP157" i="51"/>
  <c r="AP161" i="51" s="1"/>
  <c r="R161" i="54"/>
  <c r="AD157" i="56"/>
  <c r="AD161" i="56" s="1"/>
  <c r="Y157" i="57"/>
  <c r="Y161" i="57" s="1"/>
  <c r="AF157" i="57"/>
  <c r="AF161" i="57" s="1"/>
  <c r="Z77" i="56"/>
  <c r="Z156" i="56" s="1"/>
  <c r="Z160" i="56" s="1"/>
  <c r="AX77" i="56"/>
  <c r="X156" i="47"/>
  <c r="G157" i="57"/>
  <c r="G161" i="57" s="1"/>
  <c r="AL157" i="47"/>
  <c r="AF157" i="49"/>
  <c r="AF161" i="49" s="1"/>
  <c r="AB157" i="49"/>
  <c r="AB161" i="49" s="1"/>
  <c r="H157" i="51"/>
  <c r="H157" i="53"/>
  <c r="Y157" i="50"/>
  <c r="Y161" i="50" s="1"/>
  <c r="BA157" i="50"/>
  <c r="BA161" i="50" s="1"/>
  <c r="H157" i="55"/>
  <c r="H161" i="55" s="1"/>
  <c r="AA157" i="57"/>
  <c r="AA161" i="57" s="1"/>
  <c r="AK157" i="53"/>
  <c r="AK161" i="53" s="1"/>
  <c r="T157" i="57"/>
  <c r="T161" i="57" s="1"/>
  <c r="I11" i="71"/>
  <c r="H12" i="69"/>
  <c r="X157" i="52"/>
  <c r="X161" i="52" s="1"/>
  <c r="AQ146" i="47"/>
  <c r="AI157" i="49"/>
  <c r="AI161" i="49" s="1"/>
  <c r="AN157" i="51"/>
  <c r="AN161" i="51" s="1"/>
  <c r="Y157" i="51"/>
  <c r="AK157" i="49"/>
  <c r="AK161" i="49" s="1"/>
  <c r="AT157" i="50"/>
  <c r="AT161" i="50" s="1"/>
  <c r="AP157" i="55"/>
  <c r="AP161" i="55" s="1"/>
  <c r="F161" i="51"/>
  <c r="S157" i="51"/>
  <c r="S161" i="51" s="1"/>
  <c r="X157" i="57"/>
  <c r="X161" i="57" s="1"/>
  <c r="Q77" i="55"/>
  <c r="K6" i="63"/>
  <c r="L6" i="63" s="1"/>
  <c r="M6" i="63" s="1"/>
  <c r="BB161" i="55"/>
  <c r="L157" i="47"/>
  <c r="L161" i="47" s="1"/>
  <c r="AJ157" i="49"/>
  <c r="AD157" i="53"/>
  <c r="AD161" i="53" s="1"/>
  <c r="AF157" i="50"/>
  <c r="AF161" i="50" s="1"/>
  <c r="AO157" i="52"/>
  <c r="AO161" i="52" s="1"/>
  <c r="AF157" i="56"/>
  <c r="AF161" i="56" s="1"/>
  <c r="J157" i="51"/>
  <c r="J161" i="51" s="1"/>
  <c r="AQ157" i="53"/>
  <c r="AQ161" i="53" s="1"/>
  <c r="O157" i="56"/>
  <c r="O161" i="56" s="1"/>
  <c r="W157" i="57"/>
  <c r="W161" i="57" s="1"/>
  <c r="AM157" i="55"/>
  <c r="AM161" i="55" s="1"/>
  <c r="L77" i="51"/>
  <c r="L156" i="51" s="1"/>
  <c r="L160" i="51" s="1"/>
  <c r="T77" i="51"/>
  <c r="T156" i="51" s="1"/>
  <c r="T160" i="51" s="1"/>
  <c r="AB77" i="51"/>
  <c r="AJ77" i="51"/>
  <c r="AR77" i="51"/>
  <c r="AZ77" i="51"/>
  <c r="AZ79" i="51" s="1"/>
  <c r="AZ80" i="51" s="1"/>
  <c r="AJ77" i="55"/>
  <c r="AR77" i="55"/>
  <c r="AR156" i="55" s="1"/>
  <c r="AR160" i="55" s="1"/>
  <c r="AZ77" i="55"/>
  <c r="AZ156" i="55" s="1"/>
  <c r="AZ160" i="55" s="1"/>
  <c r="Q77" i="56"/>
  <c r="Q156" i="56" s="1"/>
  <c r="Q160" i="56" s="1"/>
  <c r="S157" i="47"/>
  <c r="S161" i="47" s="1"/>
  <c r="AY157" i="47"/>
  <c r="AY161" i="47" s="1"/>
  <c r="AX161" i="49"/>
  <c r="AP161" i="49"/>
  <c r="AU157" i="56"/>
  <c r="AU161" i="56" s="1"/>
  <c r="J161" i="53"/>
  <c r="N157" i="50"/>
  <c r="N161" i="50" s="1"/>
  <c r="H157" i="54"/>
  <c r="H161" i="54" s="1"/>
  <c r="AT161" i="51"/>
  <c r="AX157" i="53"/>
  <c r="AX161" i="53" s="1"/>
  <c r="I157" i="55"/>
  <c r="I161" i="55" s="1"/>
  <c r="AF157" i="54"/>
  <c r="AF161" i="54" s="1"/>
  <c r="AV156" i="47"/>
  <c r="AV160" i="47" s="1"/>
  <c r="AH156" i="57"/>
  <c r="AH160" i="57" s="1"/>
  <c r="F157" i="47"/>
  <c r="F161" i="47" s="1"/>
  <c r="BB157" i="51"/>
  <c r="BB161" i="51" s="1"/>
  <c r="AH157" i="52"/>
  <c r="AH161" i="52" s="1"/>
  <c r="V157" i="55"/>
  <c r="V161" i="55" s="1"/>
  <c r="O157" i="52"/>
  <c r="O161" i="52" s="1"/>
  <c r="AG161" i="54"/>
  <c r="AL161" i="55"/>
  <c r="G157" i="54"/>
  <c r="S157" i="55"/>
  <c r="S161" i="55" s="1"/>
  <c r="Y157" i="56"/>
  <c r="Y161" i="56" s="1"/>
  <c r="I10" i="78"/>
  <c r="I157" i="52"/>
  <c r="I161" i="52" s="1"/>
  <c r="AO157" i="55"/>
  <c r="AO161" i="55" s="1"/>
  <c r="AX157" i="54"/>
  <c r="AX161" i="54" s="1"/>
  <c r="F157" i="52"/>
  <c r="F161" i="52" s="1"/>
  <c r="V157" i="53"/>
  <c r="V161" i="53" s="1"/>
  <c r="S161" i="52"/>
  <c r="AN157" i="55"/>
  <c r="AN161" i="55" s="1"/>
  <c r="F77" i="51"/>
  <c r="F156" i="51" s="1"/>
  <c r="F160" i="51" s="1"/>
  <c r="B21" i="51" s="1"/>
  <c r="K77" i="52"/>
  <c r="K79" i="52" s="1"/>
  <c r="K80" i="52" s="1"/>
  <c r="S77" i="52"/>
  <c r="AI77" i="52"/>
  <c r="AI156" i="52" s="1"/>
  <c r="AI160" i="52" s="1"/>
  <c r="F157" i="57"/>
  <c r="F161" i="57" s="1"/>
  <c r="U157" i="52"/>
  <c r="U161" i="52" s="1"/>
  <c r="AO79" i="47"/>
  <c r="AO80" i="47" s="1"/>
  <c r="AW79" i="47"/>
  <c r="AW80" i="47" s="1"/>
  <c r="N77" i="56"/>
  <c r="N156" i="56" s="1"/>
  <c r="N160" i="56" s="1"/>
  <c r="AD77" i="56"/>
  <c r="AD156" i="56" s="1"/>
  <c r="AD160" i="56" s="1"/>
  <c r="AL77" i="56"/>
  <c r="AT77" i="56"/>
  <c r="AT156" i="56" s="1"/>
  <c r="AT160" i="56" s="1"/>
  <c r="T156" i="47"/>
  <c r="T160" i="47" s="1"/>
  <c r="P161" i="51"/>
  <c r="F77" i="49"/>
  <c r="F156" i="49" s="1"/>
  <c r="F160" i="49" s="1"/>
  <c r="B21" i="49" s="1"/>
  <c r="AV161" i="51"/>
  <c r="X161" i="51"/>
  <c r="AS77" i="49"/>
  <c r="AS156" i="49" s="1"/>
  <c r="AS160" i="49" s="1"/>
  <c r="K77" i="50"/>
  <c r="K156" i="50" s="1"/>
  <c r="K160" i="50" s="1"/>
  <c r="S77" i="50"/>
  <c r="S156" i="50" s="1"/>
  <c r="S160" i="50" s="1"/>
  <c r="AH77" i="51"/>
  <c r="AA77" i="54"/>
  <c r="AA156" i="54" s="1"/>
  <c r="AA160" i="54" s="1"/>
  <c r="AH77" i="55"/>
  <c r="AH156" i="55" s="1"/>
  <c r="AH160" i="55" s="1"/>
  <c r="AP77" i="55"/>
  <c r="AP156" i="55" s="1"/>
  <c r="AP160" i="55" s="1"/>
  <c r="Z77" i="57"/>
  <c r="Z156" i="57" s="1"/>
  <c r="Z160" i="57" s="1"/>
  <c r="K161" i="56"/>
  <c r="AI161" i="50"/>
  <c r="H78" i="56"/>
  <c r="H161" i="51"/>
  <c r="P78" i="56"/>
  <c r="AA161" i="50"/>
  <c r="AF78" i="56"/>
  <c r="AA157" i="56"/>
  <c r="AA161" i="56" s="1"/>
  <c r="M77" i="42"/>
  <c r="M156" i="42" s="1"/>
  <c r="M160" i="42" s="1"/>
  <c r="H157" i="56"/>
  <c r="H161" i="56" s="1"/>
  <c r="AG157" i="56"/>
  <c r="AG161" i="56" s="1"/>
  <c r="G78" i="42"/>
  <c r="O78" i="42"/>
  <c r="W78" i="42"/>
  <c r="AE78" i="42"/>
  <c r="AM78" i="42"/>
  <c r="AU78" i="42"/>
  <c r="BC78" i="42"/>
  <c r="AC156" i="57"/>
  <c r="AC160" i="57" s="1"/>
  <c r="R157" i="47"/>
  <c r="R161" i="47" s="1"/>
  <c r="T157" i="51"/>
  <c r="T161" i="51" s="1"/>
  <c r="T157" i="54"/>
  <c r="T161" i="54" s="1"/>
  <c r="BC157" i="57"/>
  <c r="BC161" i="57" s="1"/>
  <c r="H78" i="42"/>
  <c r="P78" i="42"/>
  <c r="X78" i="42"/>
  <c r="AF78" i="42"/>
  <c r="AN78" i="42"/>
  <c r="AV78" i="42"/>
  <c r="I78" i="42"/>
  <c r="Q78" i="42"/>
  <c r="Y78" i="42"/>
  <c r="AG78" i="42"/>
  <c r="AO78" i="42"/>
  <c r="AW78" i="42"/>
  <c r="R77" i="51"/>
  <c r="R156" i="51" s="1"/>
  <c r="R160" i="51" s="1"/>
  <c r="Z77" i="51"/>
  <c r="Z156" i="51" s="1"/>
  <c r="Z160" i="51" s="1"/>
  <c r="AP77" i="51"/>
  <c r="AP156" i="51" s="1"/>
  <c r="AP160" i="51" s="1"/>
  <c r="AX77" i="51"/>
  <c r="AX156" i="51" s="1"/>
  <c r="AX160" i="51" s="1"/>
  <c r="R77" i="57"/>
  <c r="R156" i="57" s="1"/>
  <c r="R160" i="57" s="1"/>
  <c r="AP77" i="57"/>
  <c r="AP156" i="57" s="1"/>
  <c r="AP160" i="57" s="1"/>
  <c r="AX77" i="57"/>
  <c r="J8" i="65"/>
  <c r="K8" i="65" s="1"/>
  <c r="L8" i="65" s="1"/>
  <c r="AX157" i="47"/>
  <c r="AX161" i="47" s="1"/>
  <c r="AE157" i="50"/>
  <c r="AE161" i="50" s="1"/>
  <c r="AU157" i="49"/>
  <c r="AU161" i="49" s="1"/>
  <c r="J78" i="42"/>
  <c r="R78" i="42"/>
  <c r="Z78" i="42"/>
  <c r="AH78" i="42"/>
  <c r="AP78" i="42"/>
  <c r="AX78" i="42"/>
  <c r="AK157" i="54"/>
  <c r="AK161" i="54" s="1"/>
  <c r="L78" i="42"/>
  <c r="T78" i="42"/>
  <c r="AB78" i="42"/>
  <c r="AJ78" i="42"/>
  <c r="AR78" i="42"/>
  <c r="AZ78" i="42"/>
  <c r="W156" i="47"/>
  <c r="W160" i="47" s="1"/>
  <c r="AJ156" i="51"/>
  <c r="AJ160" i="51" s="1"/>
  <c r="M78" i="42"/>
  <c r="U78" i="42"/>
  <c r="AC78" i="42"/>
  <c r="AK78" i="42"/>
  <c r="AS78" i="42"/>
  <c r="BA78" i="42"/>
  <c r="I77" i="56"/>
  <c r="I156" i="56" s="1"/>
  <c r="I160" i="56" s="1"/>
  <c r="AH156" i="51"/>
  <c r="AH160" i="51" s="1"/>
  <c r="AQ157" i="51"/>
  <c r="AQ161" i="51" s="1"/>
  <c r="F78" i="42"/>
  <c r="N78" i="42"/>
  <c r="V78" i="42"/>
  <c r="AD78" i="42"/>
  <c r="AL78" i="42"/>
  <c r="AT78" i="42"/>
  <c r="AP77" i="52"/>
  <c r="AP79" i="52" s="1"/>
  <c r="AP80" i="52" s="1"/>
  <c r="Q77" i="53"/>
  <c r="Q156" i="53" s="1"/>
  <c r="Q160" i="53" s="1"/>
  <c r="G77" i="53"/>
  <c r="O77" i="53"/>
  <c r="O156" i="53" s="1"/>
  <c r="O160" i="53" s="1"/>
  <c r="W77" i="53"/>
  <c r="W156" i="53" s="1"/>
  <c r="W160" i="53" s="1"/>
  <c r="AM77" i="53"/>
  <c r="AM156" i="53" s="1"/>
  <c r="AM160" i="53" s="1"/>
  <c r="AU77" i="53"/>
  <c r="AU156" i="53" s="1"/>
  <c r="AU160" i="53" s="1"/>
  <c r="BC77" i="53"/>
  <c r="BC156" i="53" s="1"/>
  <c r="BC160" i="53" s="1"/>
  <c r="AF77" i="54"/>
  <c r="AF156" i="54" s="1"/>
  <c r="AF160" i="54" s="1"/>
  <c r="AV77" i="54"/>
  <c r="AV156" i="54" s="1"/>
  <c r="AV160" i="54" s="1"/>
  <c r="AN156" i="55"/>
  <c r="AN160" i="55" s="1"/>
  <c r="AF161" i="52"/>
  <c r="H78" i="50"/>
  <c r="AR161" i="53"/>
  <c r="P78" i="50"/>
  <c r="AV161" i="55"/>
  <c r="AJ161" i="53"/>
  <c r="X78" i="50"/>
  <c r="S161" i="56"/>
  <c r="AN78" i="50"/>
  <c r="AX77" i="55"/>
  <c r="AX156" i="55" s="1"/>
  <c r="AX160" i="55" s="1"/>
  <c r="AA161" i="51"/>
  <c r="AV78" i="50"/>
  <c r="V78" i="53"/>
  <c r="P161" i="55"/>
  <c r="F77" i="52"/>
  <c r="F79" i="52" s="1"/>
  <c r="F132" i="52" s="1"/>
  <c r="F133" i="52" s="1"/>
  <c r="V77" i="52"/>
  <c r="V79" i="52" s="1"/>
  <c r="V80" i="52" s="1"/>
  <c r="AQ77" i="53"/>
  <c r="AQ156" i="53" s="1"/>
  <c r="AQ160" i="53" s="1"/>
  <c r="AD78" i="53"/>
  <c r="AM77" i="54"/>
  <c r="AM156" i="54" s="1"/>
  <c r="AM160" i="54" s="1"/>
  <c r="AI161" i="51"/>
  <c r="AI161" i="56"/>
  <c r="BB78" i="53"/>
  <c r="R146" i="57"/>
  <c r="AQ157" i="47"/>
  <c r="AQ161" i="47" s="1"/>
  <c r="AN157" i="47"/>
  <c r="AN161" i="47" s="1"/>
  <c r="H161" i="53"/>
  <c r="AS146" i="57"/>
  <c r="AI146" i="52"/>
  <c r="AG157" i="55"/>
  <c r="AG161" i="55" s="1"/>
  <c r="O161" i="51"/>
  <c r="AX157" i="57"/>
  <c r="AX161" i="57" s="1"/>
  <c r="P157" i="57"/>
  <c r="P161" i="57" s="1"/>
  <c r="I77" i="53"/>
  <c r="I156" i="53" s="1"/>
  <c r="I160" i="53" s="1"/>
  <c r="Y77" i="53"/>
  <c r="AG77" i="53"/>
  <c r="AG156" i="53" s="1"/>
  <c r="AG160" i="53" s="1"/>
  <c r="AO77" i="53"/>
  <c r="AW77" i="53"/>
  <c r="AW156" i="53" s="1"/>
  <c r="AW160" i="53" s="1"/>
  <c r="M77" i="54"/>
  <c r="M156" i="54" s="1"/>
  <c r="M160" i="54" s="1"/>
  <c r="U77" i="54"/>
  <c r="U156" i="54" s="1"/>
  <c r="U160" i="54" s="1"/>
  <c r="AC77" i="54"/>
  <c r="AC156" i="54" s="1"/>
  <c r="AC160" i="54" s="1"/>
  <c r="AK77" i="54"/>
  <c r="AK156" i="54" s="1"/>
  <c r="AK160" i="54" s="1"/>
  <c r="AS77" i="54"/>
  <c r="AS156" i="54" s="1"/>
  <c r="AS160" i="54" s="1"/>
  <c r="BB78" i="55"/>
  <c r="Z161" i="47"/>
  <c r="AE157" i="55"/>
  <c r="AE161" i="55" s="1"/>
  <c r="N157" i="56"/>
  <c r="N161" i="56" s="1"/>
  <c r="I157" i="57"/>
  <c r="I161" i="57" s="1"/>
  <c r="AZ157" i="57"/>
  <c r="AZ161" i="57" s="1"/>
  <c r="AF77" i="49"/>
  <c r="AV77" i="49"/>
  <c r="AV156" i="49" s="1"/>
  <c r="AV160" i="49" s="1"/>
  <c r="H77" i="51"/>
  <c r="P77" i="51"/>
  <c r="AV77" i="51"/>
  <c r="AV156" i="51" s="1"/>
  <c r="AV160" i="51" s="1"/>
  <c r="AL157" i="50"/>
  <c r="AL161" i="50" s="1"/>
  <c r="BC161" i="51"/>
  <c r="R157" i="57"/>
  <c r="R161" i="57" s="1"/>
  <c r="N157" i="42"/>
  <c r="N161" i="42" s="1"/>
  <c r="H161" i="49"/>
  <c r="AW157" i="54"/>
  <c r="AW161" i="54" s="1"/>
  <c r="AB161" i="52"/>
  <c r="AS157" i="56"/>
  <c r="AS161" i="56" s="1"/>
  <c r="K77" i="56"/>
  <c r="K156" i="56" s="1"/>
  <c r="K160" i="56" s="1"/>
  <c r="S77" i="56"/>
  <c r="S156" i="56" s="1"/>
  <c r="S160" i="56" s="1"/>
  <c r="AA77" i="56"/>
  <c r="AA156" i="56" s="1"/>
  <c r="AA160" i="56" s="1"/>
  <c r="AI77" i="56"/>
  <c r="AI156" i="56" s="1"/>
  <c r="AI160" i="56" s="1"/>
  <c r="AQ77" i="56"/>
  <c r="AQ156" i="56" s="1"/>
  <c r="AQ160" i="56" s="1"/>
  <c r="AY77" i="56"/>
  <c r="AY156" i="56" s="1"/>
  <c r="AY160" i="56" s="1"/>
  <c r="AZ77" i="57"/>
  <c r="AZ79" i="57" s="1"/>
  <c r="AZ80" i="57" s="1"/>
  <c r="AN161" i="49"/>
  <c r="F157" i="50"/>
  <c r="F161" i="50" s="1"/>
  <c r="AE161" i="51"/>
  <c r="AK77" i="49"/>
  <c r="AC77" i="51"/>
  <c r="AC79" i="51" s="1"/>
  <c r="AC80" i="51" s="1"/>
  <c r="J77" i="52"/>
  <c r="J156" i="52" s="1"/>
  <c r="J160" i="52" s="1"/>
  <c r="AX77" i="52"/>
  <c r="AX79" i="52" s="1"/>
  <c r="AX80" i="52" s="1"/>
  <c r="AV77" i="52"/>
  <c r="AV79" i="52" s="1"/>
  <c r="AV80" i="52" s="1"/>
  <c r="K77" i="54"/>
  <c r="K156" i="54" s="1"/>
  <c r="K160" i="54" s="1"/>
  <c r="S77" i="54"/>
  <c r="S156" i="54" s="1"/>
  <c r="S160" i="54" s="1"/>
  <c r="AI77" i="54"/>
  <c r="AI156" i="54" s="1"/>
  <c r="AI160" i="54" s="1"/>
  <c r="AQ77" i="54"/>
  <c r="N78" i="55"/>
  <c r="Q157" i="54"/>
  <c r="Q161" i="54" s="1"/>
  <c r="U157" i="56"/>
  <c r="U161" i="56" s="1"/>
  <c r="AB157" i="53"/>
  <c r="AB161" i="53" s="1"/>
  <c r="M79" i="47"/>
  <c r="M80" i="47" s="1"/>
  <c r="U79" i="47"/>
  <c r="U80" i="47" s="1"/>
  <c r="AC79" i="47"/>
  <c r="AC80" i="47" s="1"/>
  <c r="N77" i="49"/>
  <c r="N156" i="49" s="1"/>
  <c r="N160" i="49" s="1"/>
  <c r="V77" i="49"/>
  <c r="V156" i="49" s="1"/>
  <c r="V160" i="49" s="1"/>
  <c r="AD77" i="49"/>
  <c r="AD156" i="49" s="1"/>
  <c r="AD160" i="49" s="1"/>
  <c r="AL77" i="49"/>
  <c r="AL156" i="49" s="1"/>
  <c r="AL160" i="49" s="1"/>
  <c r="AT77" i="49"/>
  <c r="AT156" i="49" s="1"/>
  <c r="AT160" i="49" s="1"/>
  <c r="BB77" i="49"/>
  <c r="BB156" i="49" s="1"/>
  <c r="BB160" i="49" s="1"/>
  <c r="AQ77" i="52"/>
  <c r="AQ156" i="52" s="1"/>
  <c r="AQ160" i="52" s="1"/>
  <c r="AY77" i="52"/>
  <c r="AY156" i="52" s="1"/>
  <c r="AY160" i="52" s="1"/>
  <c r="L77" i="54"/>
  <c r="L156" i="54" s="1"/>
  <c r="L160" i="54" s="1"/>
  <c r="T77" i="54"/>
  <c r="T156" i="54" s="1"/>
  <c r="T160" i="54" s="1"/>
  <c r="AJ77" i="54"/>
  <c r="V78" i="55"/>
  <c r="AJ146" i="51"/>
  <c r="AH157" i="49"/>
  <c r="AH161" i="49" s="1"/>
  <c r="AC157" i="52"/>
  <c r="AC161" i="52" s="1"/>
  <c r="AH157" i="50"/>
  <c r="AH161" i="50" s="1"/>
  <c r="M157" i="51"/>
  <c r="M161" i="51" s="1"/>
  <c r="R161" i="53"/>
  <c r="Q161" i="55"/>
  <c r="K157" i="57"/>
  <c r="K161" i="57" s="1"/>
  <c r="G161" i="54"/>
  <c r="AM161" i="54"/>
  <c r="P157" i="49"/>
  <c r="P161" i="49" s="1"/>
  <c r="AB157" i="47"/>
  <c r="AB161" i="47" s="1"/>
  <c r="J157" i="49"/>
  <c r="J161" i="49" s="1"/>
  <c r="M157" i="54"/>
  <c r="M161" i="54" s="1"/>
  <c r="AE157" i="53"/>
  <c r="AE161" i="53" s="1"/>
  <c r="AM157" i="50"/>
  <c r="AM161" i="50" s="1"/>
  <c r="N157" i="53"/>
  <c r="N161" i="53" s="1"/>
  <c r="R157" i="51"/>
  <c r="R161" i="51" s="1"/>
  <c r="Y161" i="55"/>
  <c r="AG161" i="57"/>
  <c r="R157" i="55"/>
  <c r="R161" i="55" s="1"/>
  <c r="P157" i="56"/>
  <c r="P161" i="56" s="1"/>
  <c r="AW161" i="57"/>
  <c r="AB157" i="56"/>
  <c r="AB161" i="56" s="1"/>
  <c r="K157" i="54"/>
  <c r="K161" i="54" s="1"/>
  <c r="G77" i="50"/>
  <c r="G156" i="50" s="1"/>
  <c r="G160" i="50" s="1"/>
  <c r="F77" i="56"/>
  <c r="F156" i="56" s="1"/>
  <c r="F160" i="56" s="1"/>
  <c r="F162" i="56" s="1"/>
  <c r="R156" i="47"/>
  <c r="R160" i="47" s="1"/>
  <c r="AV79" i="47"/>
  <c r="AV80" i="47" s="1"/>
  <c r="K77" i="49"/>
  <c r="K156" i="49" s="1"/>
  <c r="K160" i="49" s="1"/>
  <c r="S77" i="49"/>
  <c r="S156" i="49" s="1"/>
  <c r="S160" i="49" s="1"/>
  <c r="AA77" i="49"/>
  <c r="AA156" i="49" s="1"/>
  <c r="AA160" i="49" s="1"/>
  <c r="AI77" i="49"/>
  <c r="AI156" i="49" s="1"/>
  <c r="AI160" i="49" s="1"/>
  <c r="AQ77" i="49"/>
  <c r="AQ156" i="49" s="1"/>
  <c r="AQ160" i="49" s="1"/>
  <c r="AY77" i="49"/>
  <c r="AY156" i="49" s="1"/>
  <c r="AY160" i="49" s="1"/>
  <c r="M77" i="53"/>
  <c r="M156" i="53" s="1"/>
  <c r="M160" i="53" s="1"/>
  <c r="U77" i="53"/>
  <c r="U156" i="53" s="1"/>
  <c r="U160" i="53" s="1"/>
  <c r="AC77" i="53"/>
  <c r="AC156" i="53" s="1"/>
  <c r="AC160" i="53" s="1"/>
  <c r="AK77" i="53"/>
  <c r="AK156" i="53" s="1"/>
  <c r="AK160" i="53" s="1"/>
  <c r="BA77" i="53"/>
  <c r="BA156" i="53" s="1"/>
  <c r="BA160" i="53" s="1"/>
  <c r="Y77" i="54"/>
  <c r="Y156" i="54" s="1"/>
  <c r="Y160" i="54" s="1"/>
  <c r="AG77" i="54"/>
  <c r="AG156" i="54" s="1"/>
  <c r="AG160" i="54" s="1"/>
  <c r="AO77" i="54"/>
  <c r="AO156" i="54" s="1"/>
  <c r="AO160" i="54" s="1"/>
  <c r="M156" i="47"/>
  <c r="M160" i="47" s="1"/>
  <c r="W157" i="49"/>
  <c r="W161" i="49" s="1"/>
  <c r="N157" i="49"/>
  <c r="N161" i="49" s="1"/>
  <c r="AP161" i="53"/>
  <c r="AW161" i="55"/>
  <c r="Z157" i="55"/>
  <c r="Z161" i="55" s="1"/>
  <c r="AR157" i="52"/>
  <c r="AR161" i="52" s="1"/>
  <c r="AU157" i="57"/>
  <c r="AU161" i="57" s="1"/>
  <c r="AQ157" i="52"/>
  <c r="AQ161" i="52" s="1"/>
  <c r="AH157" i="56"/>
  <c r="AH161" i="56" s="1"/>
  <c r="AU161" i="54"/>
  <c r="AT157" i="57"/>
  <c r="AT161" i="57" s="1"/>
  <c r="AG79" i="47"/>
  <c r="AG80" i="47" s="1"/>
  <c r="J77" i="49"/>
  <c r="J79" i="49" s="1"/>
  <c r="J80" i="49" s="1"/>
  <c r="AH77" i="49"/>
  <c r="AH156" i="49" s="1"/>
  <c r="AH160" i="49" s="1"/>
  <c r="X77" i="50"/>
  <c r="X156" i="50" s="1"/>
  <c r="X160" i="50" s="1"/>
  <c r="AC78" i="54"/>
  <c r="AK146" i="53"/>
  <c r="G157" i="47"/>
  <c r="G161" i="47" s="1"/>
  <c r="AM157" i="47"/>
  <c r="AM161" i="47" s="1"/>
  <c r="BC157" i="49"/>
  <c r="BC161" i="49" s="1"/>
  <c r="G157" i="50"/>
  <c r="G161" i="50" s="1"/>
  <c r="AS157" i="50"/>
  <c r="AS161" i="50" s="1"/>
  <c r="AL161" i="52"/>
  <c r="AM157" i="51"/>
  <c r="AM161" i="51" s="1"/>
  <c r="AC157" i="55"/>
  <c r="AC161" i="55" s="1"/>
  <c r="AY157" i="57"/>
  <c r="AY161" i="57" s="1"/>
  <c r="S146" i="50"/>
  <c r="AJ157" i="50"/>
  <c r="AJ161" i="50" s="1"/>
  <c r="AS157" i="51"/>
  <c r="AS161" i="51" s="1"/>
  <c r="AD157" i="51"/>
  <c r="AD161" i="51" s="1"/>
  <c r="J157" i="52"/>
  <c r="J161" i="52" s="1"/>
  <c r="AD157" i="54"/>
  <c r="AD161" i="54" s="1"/>
  <c r="AH157" i="53"/>
  <c r="AH161" i="53" s="1"/>
  <c r="BA157" i="57"/>
  <c r="BA161" i="57" s="1"/>
  <c r="N157" i="57"/>
  <c r="N161" i="57" s="1"/>
  <c r="I157" i="56"/>
  <c r="I161" i="56" s="1"/>
  <c r="K79" i="47"/>
  <c r="K80" i="47" s="1"/>
  <c r="AA79" i="47"/>
  <c r="AA80" i="47" s="1"/>
  <c r="AQ79" i="47"/>
  <c r="AQ80" i="47" s="1"/>
  <c r="AY79" i="47"/>
  <c r="AY80" i="47" s="1"/>
  <c r="R77" i="50"/>
  <c r="R156" i="50" s="1"/>
  <c r="R160" i="50" s="1"/>
  <c r="Z77" i="50"/>
  <c r="Z156" i="50" s="1"/>
  <c r="Z160" i="50" s="1"/>
  <c r="AC157" i="47"/>
  <c r="AC161" i="47" s="1"/>
  <c r="L157" i="49"/>
  <c r="L161" i="49" s="1"/>
  <c r="Y161" i="51"/>
  <c r="AB157" i="55"/>
  <c r="AB161" i="55" s="1"/>
  <c r="AT157" i="52"/>
  <c r="AT161" i="52" s="1"/>
  <c r="AL157" i="54"/>
  <c r="AL161" i="54" s="1"/>
  <c r="AR157" i="55"/>
  <c r="AR161" i="55" s="1"/>
  <c r="BC157" i="52"/>
  <c r="BC161" i="52" s="1"/>
  <c r="AV157" i="54"/>
  <c r="AV161" i="54" s="1"/>
  <c r="AX157" i="56"/>
  <c r="AX161" i="56" s="1"/>
  <c r="AA157" i="54"/>
  <c r="AA161" i="54" s="1"/>
  <c r="AT157" i="53"/>
  <c r="AT161" i="53" s="1"/>
  <c r="O157" i="55"/>
  <c r="O161" i="55" s="1"/>
  <c r="AJ157" i="57"/>
  <c r="AJ161" i="57" s="1"/>
  <c r="N79" i="47"/>
  <c r="N80" i="47" s="1"/>
  <c r="V79" i="47"/>
  <c r="V80" i="47" s="1"/>
  <c r="AD79" i="47"/>
  <c r="AD80" i="47" s="1"/>
  <c r="BB79" i="47"/>
  <c r="BB80" i="47" s="1"/>
  <c r="AU77" i="49"/>
  <c r="AU156" i="49" s="1"/>
  <c r="AU160" i="49" s="1"/>
  <c r="BC77" i="49"/>
  <c r="BC156" i="49" s="1"/>
  <c r="BC160" i="49" s="1"/>
  <c r="M77" i="50"/>
  <c r="M156" i="50" s="1"/>
  <c r="M160" i="50" s="1"/>
  <c r="U77" i="50"/>
  <c r="U156" i="50" s="1"/>
  <c r="U160" i="50" s="1"/>
  <c r="AC77" i="50"/>
  <c r="AC156" i="50" s="1"/>
  <c r="AC160" i="50" s="1"/>
  <c r="AK77" i="50"/>
  <c r="AK156" i="50" s="1"/>
  <c r="AK160" i="50" s="1"/>
  <c r="AS77" i="50"/>
  <c r="BA77" i="50"/>
  <c r="AH77" i="52"/>
  <c r="AH156" i="52" s="1"/>
  <c r="AH160" i="52" s="1"/>
  <c r="AG161" i="51"/>
  <c r="L157" i="52"/>
  <c r="L161" i="52" s="1"/>
  <c r="AS157" i="54"/>
  <c r="AS161" i="54" s="1"/>
  <c r="AZ157" i="56"/>
  <c r="AZ161" i="56" s="1"/>
  <c r="AE161" i="54"/>
  <c r="AE79" i="47"/>
  <c r="AE80" i="47" s="1"/>
  <c r="P77" i="49"/>
  <c r="P156" i="49" s="1"/>
  <c r="P160" i="49" s="1"/>
  <c r="U77" i="56"/>
  <c r="U156" i="56" s="1"/>
  <c r="U160" i="56" s="1"/>
  <c r="AC77" i="56"/>
  <c r="AK77" i="56"/>
  <c r="AK156" i="56" s="1"/>
  <c r="AK160" i="56" s="1"/>
  <c r="F77" i="57"/>
  <c r="F156" i="57" s="1"/>
  <c r="F160" i="57" s="1"/>
  <c r="N77" i="57"/>
  <c r="V77" i="57"/>
  <c r="V79" i="57" s="1"/>
  <c r="AT77" i="57"/>
  <c r="AT79" i="57" s="1"/>
  <c r="AT80" i="57" s="1"/>
  <c r="BB77" i="57"/>
  <c r="AV146" i="51"/>
  <c r="AK146" i="54"/>
  <c r="T146" i="54"/>
  <c r="AJ157" i="42"/>
  <c r="AJ161" i="42" s="1"/>
  <c r="Q157" i="42"/>
  <c r="Q161" i="42" s="1"/>
  <c r="G146" i="56"/>
  <c r="X160" i="47"/>
  <c r="BB157" i="56"/>
  <c r="BB161" i="56" s="1"/>
  <c r="L157" i="50"/>
  <c r="L161" i="50" s="1"/>
  <c r="AK157" i="51"/>
  <c r="AK161" i="51" s="1"/>
  <c r="AM157" i="57"/>
  <c r="AM161" i="57" s="1"/>
  <c r="AT156" i="47"/>
  <c r="AT160" i="47" s="1"/>
  <c r="AH146" i="51"/>
  <c r="AR157" i="49"/>
  <c r="AR161" i="49" s="1"/>
  <c r="AR157" i="47"/>
  <c r="AR161" i="47" s="1"/>
  <c r="AM157" i="52"/>
  <c r="AM161" i="52" s="1"/>
  <c r="W157" i="53"/>
  <c r="W161" i="53" s="1"/>
  <c r="BA157" i="53"/>
  <c r="BA161" i="53" s="1"/>
  <c r="M156" i="56"/>
  <c r="M160" i="56" s="1"/>
  <c r="R157" i="42"/>
  <c r="R161" i="42" s="1"/>
  <c r="Z157" i="42"/>
  <c r="Z161" i="42" s="1"/>
  <c r="U146" i="57"/>
  <c r="AT161" i="47"/>
  <c r="AE157" i="47"/>
  <c r="AE161" i="47" s="1"/>
  <c r="N161" i="47"/>
  <c r="N157" i="51"/>
  <c r="N161" i="51" s="1"/>
  <c r="F157" i="53"/>
  <c r="F161" i="53" s="1"/>
  <c r="AA157" i="52"/>
  <c r="AA161" i="52" s="1"/>
  <c r="AY157" i="54"/>
  <c r="AY161" i="54" s="1"/>
  <c r="U157" i="42"/>
  <c r="U161" i="42" s="1"/>
  <c r="AX157" i="42"/>
  <c r="AX161" i="42" s="1"/>
  <c r="K157" i="42"/>
  <c r="K161" i="42" s="1"/>
  <c r="BC157" i="42"/>
  <c r="BC161" i="42" s="1"/>
  <c r="AL156" i="47"/>
  <c r="AL160" i="47" s="1"/>
  <c r="V161" i="47"/>
  <c r="O157" i="49"/>
  <c r="O161" i="49" s="1"/>
  <c r="BA157" i="49"/>
  <c r="BA161" i="49" s="1"/>
  <c r="AZ157" i="51"/>
  <c r="AZ161" i="51" s="1"/>
  <c r="X157" i="53"/>
  <c r="X161" i="53" s="1"/>
  <c r="AJ157" i="52"/>
  <c r="AJ161" i="52" s="1"/>
  <c r="I157" i="50"/>
  <c r="I161" i="50" s="1"/>
  <c r="AK157" i="50"/>
  <c r="AK161" i="50" s="1"/>
  <c r="AD157" i="52"/>
  <c r="AD161" i="52" s="1"/>
  <c r="W157" i="51"/>
  <c r="W161" i="51" s="1"/>
  <c r="BB157" i="54"/>
  <c r="BB161" i="54" s="1"/>
  <c r="BA157" i="55"/>
  <c r="BA161" i="55" s="1"/>
  <c r="AV157" i="56"/>
  <c r="AV161" i="56" s="1"/>
  <c r="W157" i="54"/>
  <c r="W161" i="54" s="1"/>
  <c r="AO157" i="56"/>
  <c r="AO161" i="56" s="1"/>
  <c r="AX156" i="47"/>
  <c r="AX160" i="47" s="1"/>
  <c r="AL161" i="47"/>
  <c r="U157" i="47"/>
  <c r="U161" i="47" s="1"/>
  <c r="BA157" i="47"/>
  <c r="BA161" i="47" s="1"/>
  <c r="T157" i="49"/>
  <c r="T161" i="49" s="1"/>
  <c r="BA157" i="52"/>
  <c r="BA161" i="52" s="1"/>
  <c r="BC157" i="53"/>
  <c r="BC161" i="53" s="1"/>
  <c r="X157" i="50"/>
  <c r="X161" i="50" s="1"/>
  <c r="U157" i="50"/>
  <c r="U161" i="50" s="1"/>
  <c r="AK157" i="52"/>
  <c r="AK161" i="52" s="1"/>
  <c r="H77" i="49"/>
  <c r="H156" i="49" s="1"/>
  <c r="H160" i="49" s="1"/>
  <c r="Y78" i="50"/>
  <c r="F78" i="51"/>
  <c r="N78" i="51"/>
  <c r="V78" i="51"/>
  <c r="AD78" i="51"/>
  <c r="AL78" i="51"/>
  <c r="AT78" i="51"/>
  <c r="BB78" i="51"/>
  <c r="G78" i="53"/>
  <c r="AM78" i="53"/>
  <c r="AG78" i="55"/>
  <c r="T77" i="57"/>
  <c r="T156" i="57" s="1"/>
  <c r="T160" i="57" s="1"/>
  <c r="AB77" i="57"/>
  <c r="AB156" i="57" s="1"/>
  <c r="AB160" i="57" s="1"/>
  <c r="AJ77" i="57"/>
  <c r="AJ156" i="57" s="1"/>
  <c r="AJ160" i="57" s="1"/>
  <c r="AR77" i="57"/>
  <c r="AR156" i="57" s="1"/>
  <c r="AR160" i="57" s="1"/>
  <c r="AV157" i="49"/>
  <c r="AV161" i="49" s="1"/>
  <c r="AZ161" i="49"/>
  <c r="BB157" i="53"/>
  <c r="BB161" i="53" s="1"/>
  <c r="AQ157" i="57"/>
  <c r="AQ161" i="57" s="1"/>
  <c r="U157" i="55"/>
  <c r="U161" i="55" s="1"/>
  <c r="AS157" i="49"/>
  <c r="AS161" i="49" s="1"/>
  <c r="AJ157" i="51"/>
  <c r="AJ161" i="51" s="1"/>
  <c r="AV157" i="53"/>
  <c r="AV161" i="53" s="1"/>
  <c r="AC157" i="50"/>
  <c r="AC161" i="50" s="1"/>
  <c r="K157" i="51"/>
  <c r="K161" i="51" s="1"/>
  <c r="M157" i="57"/>
  <c r="M161" i="57" s="1"/>
  <c r="AN157" i="56"/>
  <c r="AN161" i="56" s="1"/>
  <c r="AI157" i="57"/>
  <c r="AI161" i="57" s="1"/>
  <c r="Q79" i="47"/>
  <c r="Q80" i="47" s="1"/>
  <c r="R77" i="49"/>
  <c r="R156" i="49" s="1"/>
  <c r="R160" i="49" s="1"/>
  <c r="Z77" i="49"/>
  <c r="Z156" i="49" s="1"/>
  <c r="Z160" i="49" s="1"/>
  <c r="AP77" i="49"/>
  <c r="AP156" i="49" s="1"/>
  <c r="AP160" i="49" s="1"/>
  <c r="AX77" i="49"/>
  <c r="AX156" i="49" s="1"/>
  <c r="AX160" i="49" s="1"/>
  <c r="P77" i="50"/>
  <c r="AF77" i="50"/>
  <c r="AF156" i="50" s="1"/>
  <c r="AF160" i="50" s="1"/>
  <c r="AN77" i="50"/>
  <c r="AN79" i="50" s="1"/>
  <c r="AN80" i="50" s="1"/>
  <c r="AV77" i="50"/>
  <c r="AV156" i="50" s="1"/>
  <c r="AV160" i="50" s="1"/>
  <c r="AF78" i="50"/>
  <c r="K77" i="51"/>
  <c r="K79" i="51" s="1"/>
  <c r="K80" i="51" s="1"/>
  <c r="AI77" i="51"/>
  <c r="AI79" i="51" s="1"/>
  <c r="G78" i="51"/>
  <c r="O78" i="51"/>
  <c r="W78" i="51"/>
  <c r="AE78" i="51"/>
  <c r="AM78" i="51"/>
  <c r="AU78" i="51"/>
  <c r="AU79" i="51" s="1"/>
  <c r="AU80" i="51" s="1"/>
  <c r="BC78" i="51"/>
  <c r="X77" i="52"/>
  <c r="X79" i="52" s="1"/>
  <c r="N78" i="53"/>
  <c r="AT78" i="53"/>
  <c r="R77" i="55"/>
  <c r="R156" i="55" s="1"/>
  <c r="R160" i="55" s="1"/>
  <c r="Z77" i="55"/>
  <c r="Z156" i="55" s="1"/>
  <c r="Z160" i="55" s="1"/>
  <c r="F78" i="55"/>
  <c r="AL78" i="55"/>
  <c r="X78" i="56"/>
  <c r="AG78" i="50"/>
  <c r="H78" i="51"/>
  <c r="P78" i="51"/>
  <c r="P79" i="51" s="1"/>
  <c r="P80" i="51" s="1"/>
  <c r="X78" i="51"/>
  <c r="AF78" i="51"/>
  <c r="AN78" i="51"/>
  <c r="AV78" i="51"/>
  <c r="O78" i="53"/>
  <c r="O79" i="53" s="1"/>
  <c r="O80" i="53" s="1"/>
  <c r="AU78" i="53"/>
  <c r="I78" i="55"/>
  <c r="AO78" i="55"/>
  <c r="I77" i="54"/>
  <c r="I156" i="54" s="1"/>
  <c r="I160" i="54" s="1"/>
  <c r="M77" i="51"/>
  <c r="M156" i="51" s="1"/>
  <c r="M160" i="51" s="1"/>
  <c r="U77" i="51"/>
  <c r="U79" i="51" s="1"/>
  <c r="U80" i="51" s="1"/>
  <c r="AK77" i="51"/>
  <c r="AK79" i="51" s="1"/>
  <c r="AK80" i="51" s="1"/>
  <c r="AS77" i="51"/>
  <c r="AS79" i="51" s="1"/>
  <c r="AS80" i="51" s="1"/>
  <c r="BA77" i="51"/>
  <c r="R77" i="52"/>
  <c r="R156" i="52" s="1"/>
  <c r="R160" i="52" s="1"/>
  <c r="Z77" i="52"/>
  <c r="Z156" i="52" s="1"/>
  <c r="Z160" i="52" s="1"/>
  <c r="N77" i="53"/>
  <c r="N156" i="53" s="1"/>
  <c r="N160" i="53" s="1"/>
  <c r="V77" i="53"/>
  <c r="AD77" i="53"/>
  <c r="AL77" i="53"/>
  <c r="AL156" i="53" s="1"/>
  <c r="AL160" i="53" s="1"/>
  <c r="AT77" i="53"/>
  <c r="AT156" i="53" s="1"/>
  <c r="AT160" i="53" s="1"/>
  <c r="BB77" i="53"/>
  <c r="BB156" i="53" s="1"/>
  <c r="BB160" i="53" s="1"/>
  <c r="O77" i="54"/>
  <c r="O156" i="54" s="1"/>
  <c r="O160" i="54" s="1"/>
  <c r="W77" i="54"/>
  <c r="W156" i="54" s="1"/>
  <c r="W160" i="54" s="1"/>
  <c r="AE77" i="54"/>
  <c r="AE156" i="54" s="1"/>
  <c r="AE160" i="54" s="1"/>
  <c r="L77" i="55"/>
  <c r="L156" i="55" s="1"/>
  <c r="L160" i="55" s="1"/>
  <c r="T77" i="55"/>
  <c r="T156" i="55" s="1"/>
  <c r="T160" i="55" s="1"/>
  <c r="AB77" i="55"/>
  <c r="AB156" i="55" s="1"/>
  <c r="AB160" i="55" s="1"/>
  <c r="V77" i="56"/>
  <c r="V156" i="56" s="1"/>
  <c r="V160" i="56" s="1"/>
  <c r="BB77" i="56"/>
  <c r="BB156" i="56" s="1"/>
  <c r="BB160" i="56" s="1"/>
  <c r="I78" i="50"/>
  <c r="AO78" i="50"/>
  <c r="J78" i="51"/>
  <c r="R78" i="51"/>
  <c r="Z78" i="51"/>
  <c r="AH78" i="51"/>
  <c r="AH79" i="51" s="1"/>
  <c r="AH80" i="51" s="1"/>
  <c r="AP78" i="51"/>
  <c r="AX78" i="51"/>
  <c r="W78" i="53"/>
  <c r="BC78" i="53"/>
  <c r="F77" i="54"/>
  <c r="F156" i="54" s="1"/>
  <c r="F160" i="54" s="1"/>
  <c r="BB77" i="54"/>
  <c r="BB156" i="54" s="1"/>
  <c r="BB160" i="54" s="1"/>
  <c r="Q78" i="55"/>
  <c r="AW78" i="55"/>
  <c r="AV78" i="56"/>
  <c r="P77" i="57"/>
  <c r="AK157" i="47"/>
  <c r="AK161" i="47" s="1"/>
  <c r="AH157" i="47"/>
  <c r="AH161" i="47" s="1"/>
  <c r="AJ161" i="49"/>
  <c r="Z157" i="50"/>
  <c r="Z161" i="50" s="1"/>
  <c r="M157" i="52"/>
  <c r="M161" i="52" s="1"/>
  <c r="AC157" i="54"/>
  <c r="AC161" i="54" s="1"/>
  <c r="AG157" i="49"/>
  <c r="AG161" i="49" s="1"/>
  <c r="R157" i="50"/>
  <c r="R161" i="50" s="1"/>
  <c r="L157" i="51"/>
  <c r="L161" i="51" s="1"/>
  <c r="O157" i="53"/>
  <c r="O161" i="53" s="1"/>
  <c r="X157" i="54"/>
  <c r="X161" i="54" s="1"/>
  <c r="AD157" i="55"/>
  <c r="AD161" i="55" s="1"/>
  <c r="G157" i="52"/>
  <c r="G161" i="52" s="1"/>
  <c r="L157" i="54"/>
  <c r="L161" i="54" s="1"/>
  <c r="AS157" i="55"/>
  <c r="AS161" i="55" s="1"/>
  <c r="Q157" i="57"/>
  <c r="Q161" i="57" s="1"/>
  <c r="AS157" i="53"/>
  <c r="AS161" i="53" s="1"/>
  <c r="G157" i="55"/>
  <c r="G161" i="55" s="1"/>
  <c r="M157" i="56"/>
  <c r="M161" i="56" s="1"/>
  <c r="L79" i="47"/>
  <c r="L80" i="47" s="1"/>
  <c r="AZ79" i="47"/>
  <c r="AZ80" i="47" s="1"/>
  <c r="M77" i="49"/>
  <c r="M156" i="49" s="1"/>
  <c r="M160" i="49" s="1"/>
  <c r="U77" i="49"/>
  <c r="U156" i="49" s="1"/>
  <c r="U160" i="49" s="1"/>
  <c r="BA77" i="49"/>
  <c r="BA156" i="49" s="1"/>
  <c r="BA160" i="49" s="1"/>
  <c r="AQ77" i="50"/>
  <c r="AQ156" i="50" s="1"/>
  <c r="AQ160" i="50" s="1"/>
  <c r="Q78" i="50"/>
  <c r="L78" i="51"/>
  <c r="T78" i="51"/>
  <c r="AB78" i="51"/>
  <c r="AJ78" i="51"/>
  <c r="AJ79" i="51" s="1"/>
  <c r="AJ80" i="51" s="1"/>
  <c r="AR78" i="51"/>
  <c r="AE78" i="53"/>
  <c r="R77" i="54"/>
  <c r="R156" i="54" s="1"/>
  <c r="R160" i="54" s="1"/>
  <c r="Z77" i="54"/>
  <c r="Z156" i="54" s="1"/>
  <c r="Z160" i="54" s="1"/>
  <c r="AH77" i="54"/>
  <c r="AH156" i="54" s="1"/>
  <c r="AH160" i="54" s="1"/>
  <c r="AP77" i="54"/>
  <c r="AP156" i="54" s="1"/>
  <c r="AP160" i="54" s="1"/>
  <c r="AX77" i="54"/>
  <c r="AX156" i="54" s="1"/>
  <c r="AX160" i="54" s="1"/>
  <c r="Y78" i="55"/>
  <c r="Y77" i="56"/>
  <c r="Y156" i="56" s="1"/>
  <c r="Y160" i="56" s="1"/>
  <c r="AG77" i="56"/>
  <c r="AG156" i="56" s="1"/>
  <c r="AG160" i="56" s="1"/>
  <c r="AO77" i="56"/>
  <c r="AO156" i="56" s="1"/>
  <c r="AO160" i="56" s="1"/>
  <c r="AW77" i="56"/>
  <c r="AW156" i="56" s="1"/>
  <c r="AW160" i="56" s="1"/>
  <c r="G77" i="56"/>
  <c r="G156" i="56" s="1"/>
  <c r="G160" i="56" s="1"/>
  <c r="BC77" i="57"/>
  <c r="BC79" i="57" s="1"/>
  <c r="O77" i="51"/>
  <c r="AE77" i="51"/>
  <c r="AE156" i="51" s="1"/>
  <c r="AE160" i="51" s="1"/>
  <c r="AU77" i="51"/>
  <c r="AU156" i="51" s="1"/>
  <c r="AU160" i="51" s="1"/>
  <c r="BC77" i="51"/>
  <c r="BC156" i="51" s="1"/>
  <c r="BC160" i="51" s="1"/>
  <c r="AR77" i="52"/>
  <c r="AZ77" i="52"/>
  <c r="AZ79" i="52" s="1"/>
  <c r="AZ80" i="52" s="1"/>
  <c r="H77" i="53"/>
  <c r="H156" i="53" s="1"/>
  <c r="H160" i="53" s="1"/>
  <c r="P77" i="53"/>
  <c r="X77" i="53"/>
  <c r="X156" i="53" s="1"/>
  <c r="X160" i="53" s="1"/>
  <c r="AF77" i="53"/>
  <c r="AF156" i="53" s="1"/>
  <c r="AF160" i="53" s="1"/>
  <c r="AN77" i="53"/>
  <c r="AV77" i="53"/>
  <c r="AV156" i="53" s="1"/>
  <c r="AV160" i="53" s="1"/>
  <c r="F78" i="53"/>
  <c r="F77" i="55"/>
  <c r="N77" i="55"/>
  <c r="V77" i="55"/>
  <c r="AL77" i="55"/>
  <c r="BB77" i="55"/>
  <c r="P77" i="56"/>
  <c r="AV77" i="56"/>
  <c r="K146" i="51"/>
  <c r="F146" i="51"/>
  <c r="Q146" i="55"/>
  <c r="AO146" i="53"/>
  <c r="U146" i="56"/>
  <c r="U16" i="65"/>
  <c r="BB157" i="42"/>
  <c r="BB161" i="42" s="1"/>
  <c r="AO157" i="42"/>
  <c r="AO161" i="42" s="1"/>
  <c r="AC157" i="42"/>
  <c r="AC161" i="42" s="1"/>
  <c r="AR146" i="57"/>
  <c r="AE146" i="53"/>
  <c r="AW146" i="53"/>
  <c r="AQ156" i="54"/>
  <c r="AQ160" i="54" s="1"/>
  <c r="AA146" i="52"/>
  <c r="H146" i="53"/>
  <c r="L146" i="55"/>
  <c r="AM146" i="47"/>
  <c r="S79" i="52"/>
  <c r="S80" i="52" s="1"/>
  <c r="T157" i="42"/>
  <c r="T161" i="42" s="1"/>
  <c r="F157" i="42"/>
  <c r="F161" i="42" s="1"/>
  <c r="M146" i="50"/>
  <c r="AC156" i="47"/>
  <c r="AC160" i="47" s="1"/>
  <c r="BA78" i="53"/>
  <c r="AS78" i="53"/>
  <c r="AS79" i="53" s="1"/>
  <c r="AS80" i="53" s="1"/>
  <c r="AK78" i="53"/>
  <c r="AC78" i="53"/>
  <c r="U78" i="53"/>
  <c r="M78" i="53"/>
  <c r="AZ78" i="53"/>
  <c r="AR78" i="53"/>
  <c r="AJ78" i="53"/>
  <c r="AB78" i="53"/>
  <c r="T78" i="53"/>
  <c r="L78" i="53"/>
  <c r="AY78" i="53"/>
  <c r="AQ78" i="53"/>
  <c r="AI78" i="53"/>
  <c r="AA78" i="53"/>
  <c r="S78" i="53"/>
  <c r="K78" i="53"/>
  <c r="AX78" i="53"/>
  <c r="AP78" i="53"/>
  <c r="AH78" i="53"/>
  <c r="Z78" i="53"/>
  <c r="R78" i="53"/>
  <c r="J78" i="53"/>
  <c r="AW78" i="53"/>
  <c r="AO78" i="53"/>
  <c r="AG78" i="53"/>
  <c r="Y78" i="53"/>
  <c r="Q78" i="53"/>
  <c r="I78" i="53"/>
  <c r="AV78" i="53"/>
  <c r="AN78" i="53"/>
  <c r="AF78" i="53"/>
  <c r="X78" i="53"/>
  <c r="P78" i="53"/>
  <c r="H78" i="53"/>
  <c r="BC78" i="50"/>
  <c r="AU78" i="50"/>
  <c r="AM78" i="50"/>
  <c r="AE78" i="50"/>
  <c r="W78" i="50"/>
  <c r="O78" i="50"/>
  <c r="G78" i="50"/>
  <c r="BB78" i="50"/>
  <c r="AT78" i="50"/>
  <c r="AL78" i="50"/>
  <c r="AD78" i="50"/>
  <c r="V78" i="50"/>
  <c r="N78" i="50"/>
  <c r="F78" i="50"/>
  <c r="BA78" i="50"/>
  <c r="AS78" i="50"/>
  <c r="AK78" i="50"/>
  <c r="AC78" i="50"/>
  <c r="U78" i="50"/>
  <c r="M78" i="50"/>
  <c r="AZ78" i="50"/>
  <c r="AR78" i="50"/>
  <c r="AJ78" i="50"/>
  <c r="AB78" i="50"/>
  <c r="T78" i="50"/>
  <c r="L78" i="50"/>
  <c r="AY78" i="50"/>
  <c r="AQ78" i="50"/>
  <c r="AI78" i="50"/>
  <c r="AA78" i="50"/>
  <c r="S78" i="50"/>
  <c r="K78" i="50"/>
  <c r="AX78" i="50"/>
  <c r="AP78" i="50"/>
  <c r="AH78" i="50"/>
  <c r="Z78" i="50"/>
  <c r="R78" i="50"/>
  <c r="J78" i="50"/>
  <c r="E28" i="55"/>
  <c r="J77" i="55"/>
  <c r="J156" i="55" s="1"/>
  <c r="J160" i="55" s="1"/>
  <c r="O77" i="42"/>
  <c r="O156" i="42" s="1"/>
  <c r="O160" i="42" s="1"/>
  <c r="AP146" i="57"/>
  <c r="S146" i="56"/>
  <c r="K146" i="47"/>
  <c r="S156" i="52"/>
  <c r="S160" i="52" s="1"/>
  <c r="AD146" i="49"/>
  <c r="F77" i="47"/>
  <c r="F156" i="47" s="1"/>
  <c r="F160" i="47" s="1"/>
  <c r="A28" i="47"/>
  <c r="E28" i="57"/>
  <c r="J77" i="57"/>
  <c r="BB78" i="54"/>
  <c r="BC78" i="54"/>
  <c r="W78" i="54"/>
  <c r="BA78" i="54"/>
  <c r="U78" i="54"/>
  <c r="U79" i="54" s="1"/>
  <c r="U80" i="54" s="1"/>
  <c r="AU78" i="54"/>
  <c r="O78" i="54"/>
  <c r="AS78" i="54"/>
  <c r="M78" i="54"/>
  <c r="AM78" i="54"/>
  <c r="G78" i="54"/>
  <c r="AK78" i="54"/>
  <c r="E28" i="56"/>
  <c r="J77" i="56"/>
  <c r="J156" i="56" s="1"/>
  <c r="J160" i="56" s="1"/>
  <c r="AX146" i="49"/>
  <c r="Q77" i="42"/>
  <c r="Q156" i="42" s="1"/>
  <c r="Q160" i="42" s="1"/>
  <c r="Y77" i="42"/>
  <c r="Y156" i="42" s="1"/>
  <c r="Y160" i="42" s="1"/>
  <c r="AG77" i="42"/>
  <c r="AO77" i="42"/>
  <c r="AO156" i="42" s="1"/>
  <c r="AO160" i="42" s="1"/>
  <c r="AW77" i="42"/>
  <c r="M146" i="51"/>
  <c r="X146" i="47"/>
  <c r="AI146" i="51"/>
  <c r="I10" i="70"/>
  <c r="P79" i="47"/>
  <c r="P80" i="47" s="1"/>
  <c r="Q77" i="49"/>
  <c r="Q156" i="49" s="1"/>
  <c r="Q160" i="49" s="1"/>
  <c r="AG77" i="49"/>
  <c r="AG156" i="49" s="1"/>
  <c r="AG160" i="49" s="1"/>
  <c r="AO77" i="49"/>
  <c r="AO156" i="49" s="1"/>
  <c r="AO160" i="49" s="1"/>
  <c r="AW77" i="49"/>
  <c r="AW156" i="49" s="1"/>
  <c r="AW160" i="49" s="1"/>
  <c r="T77" i="56"/>
  <c r="T156" i="56" s="1"/>
  <c r="T160" i="56" s="1"/>
  <c r="AB77" i="56"/>
  <c r="AB156" i="56" s="1"/>
  <c r="AB160" i="56" s="1"/>
  <c r="AJ77" i="56"/>
  <c r="AJ156" i="56" s="1"/>
  <c r="AJ160" i="56" s="1"/>
  <c r="B20" i="57"/>
  <c r="O77" i="57"/>
  <c r="O156" i="57" s="1"/>
  <c r="O160" i="57" s="1"/>
  <c r="AD77" i="57"/>
  <c r="AL77" i="57"/>
  <c r="O77" i="55"/>
  <c r="O156" i="55" s="1"/>
  <c r="O160" i="55" s="1"/>
  <c r="W77" i="55"/>
  <c r="W156" i="55" s="1"/>
  <c r="W160" i="55" s="1"/>
  <c r="H77" i="56"/>
  <c r="H79" i="56" s="1"/>
  <c r="H80" i="56" s="1"/>
  <c r="O77" i="56"/>
  <c r="O156" i="56" s="1"/>
  <c r="O160" i="56" s="1"/>
  <c r="W77" i="56"/>
  <c r="W156" i="56" s="1"/>
  <c r="W160" i="56" s="1"/>
  <c r="K6" i="70"/>
  <c r="L6" i="70" s="1"/>
  <c r="M6" i="70" s="1"/>
  <c r="AC161" i="56"/>
  <c r="AB79" i="47"/>
  <c r="AB80" i="47" s="1"/>
  <c r="AJ79" i="47"/>
  <c r="AJ80" i="47" s="1"/>
  <c r="AR79" i="47"/>
  <c r="AR80" i="47" s="1"/>
  <c r="AA77" i="50"/>
  <c r="AA156" i="50" s="1"/>
  <c r="AA160" i="50" s="1"/>
  <c r="AI77" i="50"/>
  <c r="AI156" i="50" s="1"/>
  <c r="AI160" i="50" s="1"/>
  <c r="AY77" i="50"/>
  <c r="AY156" i="50" s="1"/>
  <c r="AY160" i="50" s="1"/>
  <c r="X77" i="51"/>
  <c r="X156" i="51" s="1"/>
  <c r="X160" i="51" s="1"/>
  <c r="AF77" i="51"/>
  <c r="AN77" i="51"/>
  <c r="AN156" i="51" s="1"/>
  <c r="AN160" i="51" s="1"/>
  <c r="AT77" i="54"/>
  <c r="AT156" i="54" s="1"/>
  <c r="AT160" i="54" s="1"/>
  <c r="F28" i="55"/>
  <c r="AE77" i="55"/>
  <c r="AE156" i="55" s="1"/>
  <c r="AE160" i="55" s="1"/>
  <c r="AM77" i="55"/>
  <c r="AM156" i="55" s="1"/>
  <c r="AM160" i="55" s="1"/>
  <c r="AU77" i="55"/>
  <c r="AU156" i="55" s="1"/>
  <c r="AU160" i="55" s="1"/>
  <c r="BC77" i="55"/>
  <c r="BC156" i="55" s="1"/>
  <c r="BC160" i="55" s="1"/>
  <c r="M77" i="55"/>
  <c r="M156" i="55" s="1"/>
  <c r="M160" i="55" s="1"/>
  <c r="AS77" i="55"/>
  <c r="AS156" i="55" s="1"/>
  <c r="AS160" i="55" s="1"/>
  <c r="Y146" i="53"/>
  <c r="AJ146" i="56"/>
  <c r="V146" i="55"/>
  <c r="J157" i="42"/>
  <c r="J161" i="42" s="1"/>
  <c r="H157" i="42"/>
  <c r="H161" i="42" s="1"/>
  <c r="AS157" i="42"/>
  <c r="AS161" i="42" s="1"/>
  <c r="AT157" i="42"/>
  <c r="AT161" i="42" s="1"/>
  <c r="AY146" i="52"/>
  <c r="AU146" i="47"/>
  <c r="AU156" i="47"/>
  <c r="AU160" i="47" s="1"/>
  <c r="AH77" i="42"/>
  <c r="AH79" i="42" s="1"/>
  <c r="G146" i="47"/>
  <c r="Q156" i="47"/>
  <c r="Q160" i="47" s="1"/>
  <c r="AC156" i="56"/>
  <c r="AC160" i="56" s="1"/>
  <c r="AC146" i="56"/>
  <c r="AF157" i="42"/>
  <c r="AF161" i="42" s="1"/>
  <c r="X157" i="42"/>
  <c r="X161" i="42" s="1"/>
  <c r="AW157" i="42"/>
  <c r="AW161" i="42" s="1"/>
  <c r="AU157" i="42"/>
  <c r="AU161" i="42" s="1"/>
  <c r="U77" i="42"/>
  <c r="U156" i="42" s="1"/>
  <c r="U160" i="42" s="1"/>
  <c r="S146" i="47"/>
  <c r="AP146" i="52"/>
  <c r="AQ157" i="42"/>
  <c r="AQ161" i="42" s="1"/>
  <c r="AP157" i="42"/>
  <c r="AP161" i="42" s="1"/>
  <c r="Y157" i="42"/>
  <c r="Y161" i="42" s="1"/>
  <c r="AD77" i="42"/>
  <c r="AD79" i="42" s="1"/>
  <c r="AD80" i="42" s="1"/>
  <c r="AS146" i="47"/>
  <c r="AS156" i="47"/>
  <c r="AS160" i="47" s="1"/>
  <c r="AM156" i="52"/>
  <c r="AM160" i="52" s="1"/>
  <c r="AM146" i="52"/>
  <c r="W157" i="42"/>
  <c r="W161" i="42" s="1"/>
  <c r="AU146" i="51"/>
  <c r="AW146" i="56"/>
  <c r="AI157" i="42"/>
  <c r="AI161" i="42" s="1"/>
  <c r="AZ157" i="42"/>
  <c r="AZ161" i="42" s="1"/>
  <c r="AE157" i="42"/>
  <c r="AE161" i="42" s="1"/>
  <c r="AU77" i="42"/>
  <c r="Z78" i="49"/>
  <c r="AK77" i="52"/>
  <c r="AK156" i="52" s="1"/>
  <c r="AK160" i="52" s="1"/>
  <c r="R79" i="47"/>
  <c r="R80" i="47" s="1"/>
  <c r="Z79" i="47"/>
  <c r="Z80" i="47" s="1"/>
  <c r="AH79" i="47"/>
  <c r="AH80" i="47" s="1"/>
  <c r="AP79" i="47"/>
  <c r="AP80" i="47" s="1"/>
  <c r="AH78" i="49"/>
  <c r="AH79" i="49" s="1"/>
  <c r="AH80" i="49" s="1"/>
  <c r="L77" i="50"/>
  <c r="T77" i="50"/>
  <c r="T156" i="50" s="1"/>
  <c r="T160" i="50" s="1"/>
  <c r="AB77" i="50"/>
  <c r="AB156" i="50" s="1"/>
  <c r="AB160" i="50" s="1"/>
  <c r="AJ77" i="50"/>
  <c r="AR77" i="50"/>
  <c r="AR156" i="50" s="1"/>
  <c r="AR160" i="50" s="1"/>
  <c r="AZ77" i="50"/>
  <c r="AZ156" i="50" s="1"/>
  <c r="AZ160" i="50" s="1"/>
  <c r="I77" i="51"/>
  <c r="I79" i="51" s="1"/>
  <c r="I80" i="51" s="1"/>
  <c r="Q77" i="51"/>
  <c r="Y77" i="51"/>
  <c r="Y79" i="51" s="1"/>
  <c r="Y80" i="51" s="1"/>
  <c r="AG77" i="51"/>
  <c r="AG79" i="51" s="1"/>
  <c r="AG80" i="51" s="1"/>
  <c r="AO77" i="51"/>
  <c r="AW77" i="51"/>
  <c r="AW79" i="51" s="1"/>
  <c r="AW80" i="51" s="1"/>
  <c r="AU77" i="54"/>
  <c r="AU156" i="54" s="1"/>
  <c r="AU160" i="54" s="1"/>
  <c r="BC77" i="54"/>
  <c r="BC156" i="54" s="1"/>
  <c r="BC160" i="54" s="1"/>
  <c r="AN77" i="57"/>
  <c r="AV77" i="57"/>
  <c r="E28" i="47"/>
  <c r="L77" i="49"/>
  <c r="L156" i="49" s="1"/>
  <c r="L160" i="49" s="1"/>
  <c r="T77" i="49"/>
  <c r="T156" i="49" s="1"/>
  <c r="T160" i="49" s="1"/>
  <c r="AB77" i="49"/>
  <c r="AB156" i="49" s="1"/>
  <c r="AB160" i="49" s="1"/>
  <c r="AJ77" i="49"/>
  <c r="AJ156" i="49" s="1"/>
  <c r="AJ160" i="49" s="1"/>
  <c r="AR77" i="49"/>
  <c r="AR156" i="49" s="1"/>
  <c r="AR160" i="49" s="1"/>
  <c r="AZ77" i="49"/>
  <c r="AZ156" i="49" s="1"/>
  <c r="AZ160" i="49" s="1"/>
  <c r="AP78" i="49"/>
  <c r="G77" i="52"/>
  <c r="G156" i="52" s="1"/>
  <c r="G160" i="52" s="1"/>
  <c r="O77" i="52"/>
  <c r="W77" i="52"/>
  <c r="AU77" i="52"/>
  <c r="AU156" i="52" s="1"/>
  <c r="AU160" i="52" s="1"/>
  <c r="K77" i="53"/>
  <c r="K156" i="53" s="1"/>
  <c r="K160" i="53" s="1"/>
  <c r="S77" i="53"/>
  <c r="AA77" i="53"/>
  <c r="AA156" i="53" s="1"/>
  <c r="AA160" i="53" s="1"/>
  <c r="AI77" i="53"/>
  <c r="AY77" i="53"/>
  <c r="P77" i="54"/>
  <c r="P156" i="54" s="1"/>
  <c r="P160" i="54" s="1"/>
  <c r="X77" i="54"/>
  <c r="X156" i="54" s="1"/>
  <c r="X160" i="54" s="1"/>
  <c r="AN77" i="54"/>
  <c r="AN156" i="54" s="1"/>
  <c r="AN160" i="54" s="1"/>
  <c r="AH157" i="51"/>
  <c r="AH161" i="51" s="1"/>
  <c r="BC157" i="50"/>
  <c r="BC161" i="50" s="1"/>
  <c r="AR157" i="54"/>
  <c r="AR161" i="54" s="1"/>
  <c r="G157" i="53"/>
  <c r="G161" i="53" s="1"/>
  <c r="A28" i="52"/>
  <c r="X79" i="47"/>
  <c r="X80" i="47" s="1"/>
  <c r="AF79" i="47"/>
  <c r="AF80" i="47" s="1"/>
  <c r="AN79" i="47"/>
  <c r="AN80" i="47" s="1"/>
  <c r="AX78" i="49"/>
  <c r="I77" i="55"/>
  <c r="I156" i="55" s="1"/>
  <c r="I160" i="55" s="1"/>
  <c r="Y77" i="55"/>
  <c r="AO77" i="55"/>
  <c r="AO156" i="55" s="1"/>
  <c r="AO160" i="55" s="1"/>
  <c r="AW77" i="55"/>
  <c r="AW156" i="55" s="1"/>
  <c r="AW160" i="55" s="1"/>
  <c r="C28" i="56"/>
  <c r="X77" i="56"/>
  <c r="X156" i="56" s="1"/>
  <c r="X160" i="56" s="1"/>
  <c r="AF77" i="56"/>
  <c r="AF156" i="56" s="1"/>
  <c r="AF160" i="56" s="1"/>
  <c r="I11" i="64"/>
  <c r="B28" i="47"/>
  <c r="Y77" i="52"/>
  <c r="Y79" i="52" s="1"/>
  <c r="Y80" i="52" s="1"/>
  <c r="AG77" i="52"/>
  <c r="AG156" i="52" s="1"/>
  <c r="AG160" i="52" s="1"/>
  <c r="U77" i="55"/>
  <c r="U156" i="55" s="1"/>
  <c r="U160" i="55" s="1"/>
  <c r="AR77" i="56"/>
  <c r="AR156" i="56" s="1"/>
  <c r="AR160" i="56" s="1"/>
  <c r="L77" i="57"/>
  <c r="AP77" i="50"/>
  <c r="AP156" i="50" s="1"/>
  <c r="AP160" i="50" s="1"/>
  <c r="G77" i="51"/>
  <c r="W77" i="51"/>
  <c r="AM77" i="51"/>
  <c r="AM156" i="51" s="1"/>
  <c r="AM160" i="51" s="1"/>
  <c r="L77" i="52"/>
  <c r="T77" i="52"/>
  <c r="AB77" i="52"/>
  <c r="AK77" i="55"/>
  <c r="AK156" i="55" s="1"/>
  <c r="AK160" i="55" s="1"/>
  <c r="BA77" i="55"/>
  <c r="AI77" i="55"/>
  <c r="AI156" i="55" s="1"/>
  <c r="AI160" i="55" s="1"/>
  <c r="AZ77" i="56"/>
  <c r="AZ156" i="56" s="1"/>
  <c r="AZ160" i="56" s="1"/>
  <c r="T79" i="47"/>
  <c r="T80" i="47" s="1"/>
  <c r="N77" i="51"/>
  <c r="V77" i="51"/>
  <c r="V156" i="51" s="1"/>
  <c r="V160" i="51" s="1"/>
  <c r="AD77" i="51"/>
  <c r="AD156" i="51" s="1"/>
  <c r="AD160" i="51" s="1"/>
  <c r="AL77" i="51"/>
  <c r="AT77" i="51"/>
  <c r="BB77" i="51"/>
  <c r="AV146" i="49"/>
  <c r="X146" i="51"/>
  <c r="V146" i="51"/>
  <c r="AZ146" i="50"/>
  <c r="AR156" i="47"/>
  <c r="AR160" i="47" s="1"/>
  <c r="AR146" i="47"/>
  <c r="BB146" i="51"/>
  <c r="W146" i="56"/>
  <c r="BA146" i="57"/>
  <c r="AX156" i="57"/>
  <c r="AX160" i="57" s="1"/>
  <c r="AX146" i="57"/>
  <c r="K146" i="49"/>
  <c r="Z146" i="47"/>
  <c r="Z156" i="47"/>
  <c r="Z160" i="47" s="1"/>
  <c r="AT146" i="49"/>
  <c r="AQ146" i="50"/>
  <c r="N146" i="55"/>
  <c r="F146" i="52"/>
  <c r="AP146" i="51"/>
  <c r="AL146" i="53"/>
  <c r="I77" i="42"/>
  <c r="I156" i="42" s="1"/>
  <c r="I160" i="42" s="1"/>
  <c r="B20" i="42"/>
  <c r="M146" i="49"/>
  <c r="AC146" i="53"/>
  <c r="AH146" i="57"/>
  <c r="V146" i="56"/>
  <c r="F146" i="55"/>
  <c r="M146" i="54"/>
  <c r="BA157" i="42"/>
  <c r="BA161" i="42" s="1"/>
  <c r="AR157" i="42"/>
  <c r="AR161" i="42" s="1"/>
  <c r="W77" i="42"/>
  <c r="AE77" i="42"/>
  <c r="AE156" i="42" s="1"/>
  <c r="AE160" i="42" s="1"/>
  <c r="AM77" i="42"/>
  <c r="AM156" i="42" s="1"/>
  <c r="AM160" i="42" s="1"/>
  <c r="BC77" i="42"/>
  <c r="BC156" i="42" s="1"/>
  <c r="BC160" i="42" s="1"/>
  <c r="AS77" i="42"/>
  <c r="BA77" i="42"/>
  <c r="N146" i="53"/>
  <c r="M157" i="42"/>
  <c r="M161" i="42" s="1"/>
  <c r="G157" i="42"/>
  <c r="G161" i="42" s="1"/>
  <c r="AY157" i="42"/>
  <c r="AY161" i="42" s="1"/>
  <c r="AH146" i="49"/>
  <c r="AW146" i="55"/>
  <c r="AG146" i="47"/>
  <c r="AU146" i="54"/>
  <c r="AT146" i="51"/>
  <c r="AB157" i="42"/>
  <c r="AB161" i="42" s="1"/>
  <c r="U146" i="54"/>
  <c r="R146" i="49"/>
  <c r="S157" i="42"/>
  <c r="S161" i="42" s="1"/>
  <c r="AL157" i="42"/>
  <c r="AL161" i="42" s="1"/>
  <c r="P157" i="42"/>
  <c r="P161" i="42" s="1"/>
  <c r="AV157" i="42"/>
  <c r="AV161" i="42" s="1"/>
  <c r="AG157" i="42"/>
  <c r="AG161" i="42" s="1"/>
  <c r="L157" i="42"/>
  <c r="L161" i="42" s="1"/>
  <c r="AK157" i="42"/>
  <c r="AK161" i="42" s="1"/>
  <c r="I157" i="42"/>
  <c r="I161" i="42" s="1"/>
  <c r="AH157" i="42"/>
  <c r="AH161" i="42" s="1"/>
  <c r="AA157" i="42"/>
  <c r="AA161" i="42" s="1"/>
  <c r="G77" i="42"/>
  <c r="AX77" i="42"/>
  <c r="AX156" i="42" s="1"/>
  <c r="AX160" i="42" s="1"/>
  <c r="P77" i="42"/>
  <c r="X77" i="42"/>
  <c r="X156" i="42" s="1"/>
  <c r="X160" i="42" s="1"/>
  <c r="AF77" i="42"/>
  <c r="AF156" i="42" s="1"/>
  <c r="AF160" i="42" s="1"/>
  <c r="AN77" i="42"/>
  <c r="AV77" i="42"/>
  <c r="BA156" i="47"/>
  <c r="BA160" i="47" s="1"/>
  <c r="BB146" i="56"/>
  <c r="O146" i="50"/>
  <c r="Q146" i="49"/>
  <c r="Z146" i="55"/>
  <c r="AI77" i="42"/>
  <c r="AI156" i="42" s="1"/>
  <c r="AI160" i="42" s="1"/>
  <c r="AI146" i="50"/>
  <c r="AP156" i="47"/>
  <c r="AP160" i="47" s="1"/>
  <c r="AK156" i="47"/>
  <c r="AK160" i="47" s="1"/>
  <c r="AL156" i="56"/>
  <c r="AL160" i="56" s="1"/>
  <c r="AU146" i="49"/>
  <c r="L77" i="42"/>
  <c r="L156" i="42" s="1"/>
  <c r="L160" i="42" s="1"/>
  <c r="AA146" i="49"/>
  <c r="AA156" i="47"/>
  <c r="AA160" i="47" s="1"/>
  <c r="AB156" i="54"/>
  <c r="AB160" i="54" s="1"/>
  <c r="AN146" i="51"/>
  <c r="BB156" i="47"/>
  <c r="BB160" i="47" s="1"/>
  <c r="L146" i="49"/>
  <c r="AJ156" i="54"/>
  <c r="AJ160" i="54" s="1"/>
  <c r="BC146" i="50"/>
  <c r="AG146" i="51"/>
  <c r="AL79" i="47"/>
  <c r="AL80" i="47" s="1"/>
  <c r="BA79" i="47"/>
  <c r="BA80" i="47" s="1"/>
  <c r="W80" i="47"/>
  <c r="R157" i="56"/>
  <c r="R161" i="56" s="1"/>
  <c r="AE157" i="49"/>
  <c r="AE161" i="49" s="1"/>
  <c r="AP157" i="50"/>
  <c r="AP161" i="50" s="1"/>
  <c r="AM157" i="53"/>
  <c r="AM161" i="53" s="1"/>
  <c r="BB157" i="57"/>
  <c r="BB161" i="57" s="1"/>
  <c r="H77" i="47"/>
  <c r="H79" i="47" s="1"/>
  <c r="C28" i="47"/>
  <c r="AS79" i="47"/>
  <c r="AS80" i="47" s="1"/>
  <c r="BC77" i="52"/>
  <c r="C28" i="57"/>
  <c r="H77" i="57"/>
  <c r="J79" i="47"/>
  <c r="J80" i="47" s="1"/>
  <c r="O157" i="47"/>
  <c r="O161" i="47" s="1"/>
  <c r="AU157" i="47"/>
  <c r="AU161" i="47" s="1"/>
  <c r="J157" i="50"/>
  <c r="J161" i="50" s="1"/>
  <c r="V161" i="50"/>
  <c r="AQ157" i="56"/>
  <c r="AQ161" i="56" s="1"/>
  <c r="AL157" i="56"/>
  <c r="AL161" i="56" s="1"/>
  <c r="AM157" i="56"/>
  <c r="AM161" i="56" s="1"/>
  <c r="S77" i="51"/>
  <c r="S156" i="51" s="1"/>
  <c r="S160" i="51" s="1"/>
  <c r="AA77" i="51"/>
  <c r="AA156" i="51" s="1"/>
  <c r="AA160" i="51" s="1"/>
  <c r="AQ77" i="51"/>
  <c r="AY77" i="51"/>
  <c r="AJ161" i="56"/>
  <c r="G157" i="56"/>
  <c r="G161" i="56" s="1"/>
  <c r="AR161" i="56"/>
  <c r="S157" i="57"/>
  <c r="S161" i="57" s="1"/>
  <c r="X77" i="49"/>
  <c r="X156" i="49" s="1"/>
  <c r="X160" i="49" s="1"/>
  <c r="AN77" i="49"/>
  <c r="AN156" i="49" s="1"/>
  <c r="AN160" i="49" s="1"/>
  <c r="AM79" i="52"/>
  <c r="AM80" i="52" s="1"/>
  <c r="H161" i="47"/>
  <c r="F157" i="55"/>
  <c r="F161" i="55" s="1"/>
  <c r="O157" i="57"/>
  <c r="O161" i="57" s="1"/>
  <c r="T157" i="52"/>
  <c r="T161" i="52" s="1"/>
  <c r="Z157" i="53"/>
  <c r="Z161" i="53" s="1"/>
  <c r="AF157" i="55"/>
  <c r="AF161" i="55" s="1"/>
  <c r="L161" i="56"/>
  <c r="F28" i="49"/>
  <c r="D28" i="49"/>
  <c r="I77" i="49"/>
  <c r="I156" i="49" s="1"/>
  <c r="I160" i="49" s="1"/>
  <c r="Z157" i="56"/>
  <c r="Z161" i="56" s="1"/>
  <c r="L157" i="53"/>
  <c r="L161" i="53" s="1"/>
  <c r="X157" i="55"/>
  <c r="X161" i="55" s="1"/>
  <c r="U157" i="57"/>
  <c r="U161" i="57" s="1"/>
  <c r="AA157" i="55"/>
  <c r="AA161" i="55" s="1"/>
  <c r="AN157" i="57"/>
  <c r="AN161" i="57" s="1"/>
  <c r="M77" i="52"/>
  <c r="U77" i="52"/>
  <c r="AC77" i="52"/>
  <c r="H78" i="54"/>
  <c r="P78" i="54"/>
  <c r="X78" i="54"/>
  <c r="AF78" i="54"/>
  <c r="AN78" i="54"/>
  <c r="AV78" i="54"/>
  <c r="I78" i="56"/>
  <c r="Q78" i="56"/>
  <c r="Y78" i="56"/>
  <c r="AG78" i="56"/>
  <c r="AO78" i="56"/>
  <c r="AW78" i="56"/>
  <c r="AS77" i="52"/>
  <c r="BA77" i="52"/>
  <c r="I78" i="54"/>
  <c r="Q78" i="54"/>
  <c r="Y78" i="54"/>
  <c r="AG78" i="54"/>
  <c r="AO78" i="54"/>
  <c r="AW78" i="54"/>
  <c r="L77" i="56"/>
  <c r="J78" i="56"/>
  <c r="R78" i="56"/>
  <c r="Z78" i="56"/>
  <c r="Z79" i="56" s="1"/>
  <c r="Z80" i="56" s="1"/>
  <c r="AH78" i="56"/>
  <c r="AP78" i="56"/>
  <c r="AX78" i="56"/>
  <c r="AX79" i="56" s="1"/>
  <c r="AX80" i="56" s="1"/>
  <c r="K77" i="57"/>
  <c r="S77" i="57"/>
  <c r="S156" i="57" s="1"/>
  <c r="S160" i="57" s="1"/>
  <c r="AA77" i="57"/>
  <c r="AI77" i="57"/>
  <c r="AQ77" i="57"/>
  <c r="AQ156" i="57" s="1"/>
  <c r="AQ160" i="57" s="1"/>
  <c r="AY77" i="57"/>
  <c r="AE77" i="52"/>
  <c r="AE156" i="52" s="1"/>
  <c r="AE160" i="52" s="1"/>
  <c r="J78" i="54"/>
  <c r="R78" i="54"/>
  <c r="Z78" i="54"/>
  <c r="Z79" i="54" s="1"/>
  <c r="Z80" i="54" s="1"/>
  <c r="AH78" i="54"/>
  <c r="AP78" i="54"/>
  <c r="AP79" i="54" s="1"/>
  <c r="AP80" i="54" s="1"/>
  <c r="AX78" i="54"/>
  <c r="AN77" i="56"/>
  <c r="K78" i="56"/>
  <c r="S78" i="56"/>
  <c r="AA78" i="56"/>
  <c r="AI78" i="56"/>
  <c r="AQ78" i="56"/>
  <c r="AY78" i="56"/>
  <c r="AE77" i="57"/>
  <c r="AE156" i="57" s="1"/>
  <c r="AE160" i="57" s="1"/>
  <c r="AM77" i="57"/>
  <c r="H77" i="54"/>
  <c r="BA77" i="54"/>
  <c r="BA156" i="54" s="1"/>
  <c r="BA160" i="54" s="1"/>
  <c r="K78" i="54"/>
  <c r="S78" i="54"/>
  <c r="AA78" i="54"/>
  <c r="AI78" i="54"/>
  <c r="AQ78" i="54"/>
  <c r="AQ79" i="54" s="1"/>
  <c r="AQ80" i="54" s="1"/>
  <c r="AY78" i="54"/>
  <c r="K77" i="55"/>
  <c r="K156" i="55" s="1"/>
  <c r="K160" i="55" s="1"/>
  <c r="S77" i="55"/>
  <c r="S156" i="55" s="1"/>
  <c r="S160" i="55" s="1"/>
  <c r="AG77" i="55"/>
  <c r="L78" i="56"/>
  <c r="T78" i="56"/>
  <c r="AB78" i="56"/>
  <c r="AJ78" i="56"/>
  <c r="AR78" i="56"/>
  <c r="AZ78" i="56"/>
  <c r="H12" i="71"/>
  <c r="Q77" i="52"/>
  <c r="Q79" i="52" s="1"/>
  <c r="AW77" i="54"/>
  <c r="AW156" i="54" s="1"/>
  <c r="AW160" i="54" s="1"/>
  <c r="L78" i="54"/>
  <c r="T78" i="54"/>
  <c r="AB78" i="54"/>
  <c r="AJ78" i="54"/>
  <c r="AJ79" i="54" s="1"/>
  <c r="AJ80" i="54" s="1"/>
  <c r="AR78" i="54"/>
  <c r="AZ78" i="54"/>
  <c r="AZ79" i="54" s="1"/>
  <c r="AZ80" i="54" s="1"/>
  <c r="AH77" i="56"/>
  <c r="AP77" i="56"/>
  <c r="AU77" i="56"/>
  <c r="BC77" i="56"/>
  <c r="M78" i="56"/>
  <c r="M79" i="56" s="1"/>
  <c r="M80" i="56" s="1"/>
  <c r="U78" i="56"/>
  <c r="AC78" i="56"/>
  <c r="AK78" i="56"/>
  <c r="AS78" i="56"/>
  <c r="BA78" i="56"/>
  <c r="I12" i="70"/>
  <c r="F78" i="56"/>
  <c r="N78" i="56"/>
  <c r="V78" i="56"/>
  <c r="AD78" i="56"/>
  <c r="AL78" i="56"/>
  <c r="AL79" i="56" s="1"/>
  <c r="AL80" i="56" s="1"/>
  <c r="AT78" i="56"/>
  <c r="BB78" i="56"/>
  <c r="H11" i="70"/>
  <c r="AK79" i="47"/>
  <c r="AK80" i="47" s="1"/>
  <c r="Y77" i="49"/>
  <c r="Y156" i="49" s="1"/>
  <c r="Y160" i="49" s="1"/>
  <c r="G77" i="49"/>
  <c r="G156" i="49" s="1"/>
  <c r="G160" i="49" s="1"/>
  <c r="Q77" i="50"/>
  <c r="Q156" i="50" s="1"/>
  <c r="Q160" i="50" s="1"/>
  <c r="Y77" i="50"/>
  <c r="AG77" i="50"/>
  <c r="AG156" i="50" s="1"/>
  <c r="AG160" i="50" s="1"/>
  <c r="AO77" i="50"/>
  <c r="AW77" i="50"/>
  <c r="O77" i="50"/>
  <c r="O156" i="50" s="1"/>
  <c r="O160" i="50" s="1"/>
  <c r="W77" i="50"/>
  <c r="AE77" i="50"/>
  <c r="AE156" i="50" s="1"/>
  <c r="AE160" i="50" s="1"/>
  <c r="AM77" i="50"/>
  <c r="AU77" i="50"/>
  <c r="BC77" i="50"/>
  <c r="BC156" i="50" s="1"/>
  <c r="BC160" i="50" s="1"/>
  <c r="B20" i="51"/>
  <c r="F78" i="54"/>
  <c r="N78" i="54"/>
  <c r="V78" i="54"/>
  <c r="AD78" i="54"/>
  <c r="AL78" i="54"/>
  <c r="AT78" i="54"/>
  <c r="G78" i="56"/>
  <c r="O78" i="56"/>
  <c r="W78" i="56"/>
  <c r="AE78" i="56"/>
  <c r="AM78" i="56"/>
  <c r="AU78" i="56"/>
  <c r="I12" i="71"/>
  <c r="R77" i="42"/>
  <c r="R156" i="42" s="1"/>
  <c r="R160" i="42" s="1"/>
  <c r="AP77" i="42"/>
  <c r="AP156" i="42" s="1"/>
  <c r="AP160" i="42" s="1"/>
  <c r="J146" i="55"/>
  <c r="AX156" i="52"/>
  <c r="AX160" i="52" s="1"/>
  <c r="AI146" i="56"/>
  <c r="AI146" i="49"/>
  <c r="AE146" i="54"/>
  <c r="AF146" i="56"/>
  <c r="Z77" i="42"/>
  <c r="Z156" i="42" s="1"/>
  <c r="Z160" i="42" s="1"/>
  <c r="V157" i="42"/>
  <c r="V161" i="42" s="1"/>
  <c r="AD157" i="42"/>
  <c r="AD161" i="42" s="1"/>
  <c r="AK146" i="52"/>
  <c r="X146" i="49"/>
  <c r="AE146" i="52"/>
  <c r="AN146" i="50"/>
  <c r="K146" i="56"/>
  <c r="H77" i="42"/>
  <c r="H79" i="42" s="1"/>
  <c r="K77" i="42"/>
  <c r="S77" i="42"/>
  <c r="AA77" i="42"/>
  <c r="AA79" i="42" s="1"/>
  <c r="AA80" i="42" s="1"/>
  <c r="AQ77" i="42"/>
  <c r="AQ156" i="42" s="1"/>
  <c r="AQ160" i="42" s="1"/>
  <c r="AY77" i="42"/>
  <c r="AY156" i="42" s="1"/>
  <c r="AY160" i="42" s="1"/>
  <c r="AN156" i="53"/>
  <c r="AN160" i="53" s="1"/>
  <c r="AJ156" i="47"/>
  <c r="AJ160" i="47" s="1"/>
  <c r="F28" i="42"/>
  <c r="V77" i="42"/>
  <c r="V156" i="42" s="1"/>
  <c r="V160" i="42" s="1"/>
  <c r="AL77" i="42"/>
  <c r="AL156" i="42" s="1"/>
  <c r="AL160" i="42" s="1"/>
  <c r="AT77" i="42"/>
  <c r="AT156" i="42" s="1"/>
  <c r="AT160" i="42" s="1"/>
  <c r="BB77" i="42"/>
  <c r="BB79" i="42" s="1"/>
  <c r="BB80" i="42" s="1"/>
  <c r="T77" i="42"/>
  <c r="T156" i="42" s="1"/>
  <c r="T160" i="42" s="1"/>
  <c r="AB77" i="42"/>
  <c r="AJ77" i="42"/>
  <c r="AR77" i="42"/>
  <c r="AR156" i="42" s="1"/>
  <c r="AR160" i="42" s="1"/>
  <c r="AZ77" i="42"/>
  <c r="AZ156" i="42" s="1"/>
  <c r="AZ160" i="42" s="1"/>
  <c r="R146" i="50"/>
  <c r="Y146" i="47"/>
  <c r="AB156" i="47"/>
  <c r="AB160" i="47" s="1"/>
  <c r="AJ146" i="49"/>
  <c r="AI146" i="57"/>
  <c r="S146" i="51"/>
  <c r="AJ156" i="55"/>
  <c r="AJ160" i="55" s="1"/>
  <c r="AH146" i="56"/>
  <c r="AD146" i="51"/>
  <c r="AO146" i="50"/>
  <c r="L146" i="56"/>
  <c r="AL146" i="49"/>
  <c r="AK146" i="50"/>
  <c r="AG146" i="49"/>
  <c r="K146" i="52"/>
  <c r="AT146" i="57"/>
  <c r="F77" i="42"/>
  <c r="L146" i="47"/>
  <c r="AB156" i="51"/>
  <c r="AB160" i="51" s="1"/>
  <c r="BC146" i="47"/>
  <c r="AQ146" i="52"/>
  <c r="H146" i="54"/>
  <c r="AC146" i="50"/>
  <c r="O146" i="47"/>
  <c r="O156" i="47"/>
  <c r="O160" i="47" s="1"/>
  <c r="AM146" i="55"/>
  <c r="J146" i="47"/>
  <c r="J156" i="47"/>
  <c r="J160" i="47" s="1"/>
  <c r="F146" i="50"/>
  <c r="I146" i="53"/>
  <c r="AH146" i="52"/>
  <c r="AK146" i="49"/>
  <c r="AK156" i="49"/>
  <c r="AK160" i="49" s="1"/>
  <c r="O146" i="51"/>
  <c r="AD146" i="53"/>
  <c r="G146" i="50"/>
  <c r="I77" i="52"/>
  <c r="D28" i="52"/>
  <c r="F28" i="54"/>
  <c r="Q77" i="54"/>
  <c r="AJ157" i="47"/>
  <c r="AJ161" i="47" s="1"/>
  <c r="AG157" i="47"/>
  <c r="AG161" i="47" s="1"/>
  <c r="X157" i="49"/>
  <c r="X161" i="49" s="1"/>
  <c r="AD157" i="47"/>
  <c r="AD161" i="47" s="1"/>
  <c r="K157" i="47"/>
  <c r="K161" i="47" s="1"/>
  <c r="U157" i="49"/>
  <c r="U161" i="49" s="1"/>
  <c r="H157" i="50"/>
  <c r="H161" i="50" s="1"/>
  <c r="BB157" i="50"/>
  <c r="BB161" i="50" s="1"/>
  <c r="AX157" i="51"/>
  <c r="AX161" i="51" s="1"/>
  <c r="P157" i="53"/>
  <c r="P161" i="53" s="1"/>
  <c r="L157" i="55"/>
  <c r="L161" i="55" s="1"/>
  <c r="Q157" i="50"/>
  <c r="Q161" i="50" s="1"/>
  <c r="AX157" i="50"/>
  <c r="AX161" i="50" s="1"/>
  <c r="R157" i="52"/>
  <c r="R161" i="52" s="1"/>
  <c r="AQ157" i="55"/>
  <c r="AQ161" i="55" s="1"/>
  <c r="AA157" i="49"/>
  <c r="AA161" i="49" s="1"/>
  <c r="AL157" i="51"/>
  <c r="AL161" i="51" s="1"/>
  <c r="AY157" i="52"/>
  <c r="AY161" i="52" s="1"/>
  <c r="AP157" i="54"/>
  <c r="AP161" i="54" s="1"/>
  <c r="K157" i="50"/>
  <c r="K161" i="50" s="1"/>
  <c r="AQ157" i="50"/>
  <c r="AQ161" i="50" s="1"/>
  <c r="AU157" i="51"/>
  <c r="AU161" i="51" s="1"/>
  <c r="BB157" i="52"/>
  <c r="BB161" i="52" s="1"/>
  <c r="AQ157" i="54"/>
  <c r="AQ161" i="54" s="1"/>
  <c r="AY157" i="50"/>
  <c r="AY161" i="50" s="1"/>
  <c r="AF157" i="51"/>
  <c r="AF161" i="51" s="1"/>
  <c r="P157" i="52"/>
  <c r="P161" i="52" s="1"/>
  <c r="AV157" i="52"/>
  <c r="AV161" i="52" s="1"/>
  <c r="AN157" i="53"/>
  <c r="AN161" i="53" s="1"/>
  <c r="AT157" i="54"/>
  <c r="AT161" i="54" s="1"/>
  <c r="AY157" i="55"/>
  <c r="AY161" i="55" s="1"/>
  <c r="AW157" i="51"/>
  <c r="AW161" i="51" s="1"/>
  <c r="AG157" i="52"/>
  <c r="AG161" i="52" s="1"/>
  <c r="T157" i="53"/>
  <c r="T161" i="53" s="1"/>
  <c r="S157" i="54"/>
  <c r="S161" i="54" s="1"/>
  <c r="F28" i="47"/>
  <c r="B20" i="47"/>
  <c r="I77" i="47"/>
  <c r="A28" i="51"/>
  <c r="AX79" i="57"/>
  <c r="AX80" i="57" s="1"/>
  <c r="AD77" i="54"/>
  <c r="BC78" i="49"/>
  <c r="BC79" i="49" s="1"/>
  <c r="BC80" i="49" s="1"/>
  <c r="AU78" i="49"/>
  <c r="AM78" i="49"/>
  <c r="AE78" i="49"/>
  <c r="W78" i="49"/>
  <c r="O78" i="49"/>
  <c r="G78" i="49"/>
  <c r="BB78" i="49"/>
  <c r="AT78" i="49"/>
  <c r="AL78" i="49"/>
  <c r="AD78" i="49"/>
  <c r="AD79" i="49" s="1"/>
  <c r="AD80" i="49" s="1"/>
  <c r="V78" i="49"/>
  <c r="N78" i="49"/>
  <c r="F78" i="49"/>
  <c r="BA78" i="49"/>
  <c r="AS78" i="49"/>
  <c r="AK78" i="49"/>
  <c r="AK79" i="49" s="1"/>
  <c r="AK80" i="49" s="1"/>
  <c r="AC78" i="49"/>
  <c r="U78" i="49"/>
  <c r="M78" i="49"/>
  <c r="AZ78" i="49"/>
  <c r="AR78" i="49"/>
  <c r="AJ78" i="49"/>
  <c r="AB78" i="49"/>
  <c r="T78" i="49"/>
  <c r="L78" i="49"/>
  <c r="AY78" i="49"/>
  <c r="AQ78" i="49"/>
  <c r="AI78" i="49"/>
  <c r="AA78" i="49"/>
  <c r="S78" i="49"/>
  <c r="K78" i="49"/>
  <c r="AW78" i="49"/>
  <c r="AO78" i="49"/>
  <c r="AG78" i="49"/>
  <c r="Y78" i="49"/>
  <c r="Q78" i="49"/>
  <c r="Q79" i="49" s="1"/>
  <c r="Q80" i="49" s="1"/>
  <c r="I78" i="49"/>
  <c r="AV78" i="49"/>
  <c r="AN78" i="49"/>
  <c r="AF78" i="49"/>
  <c r="AF79" i="49" s="1"/>
  <c r="AF80" i="49" s="1"/>
  <c r="X78" i="49"/>
  <c r="P78" i="49"/>
  <c r="H78" i="49"/>
  <c r="F77" i="53"/>
  <c r="I10" i="63"/>
  <c r="H10" i="63"/>
  <c r="I12" i="63"/>
  <c r="U15" i="71"/>
  <c r="AW77" i="52"/>
  <c r="B20" i="53"/>
  <c r="T77" i="53"/>
  <c r="T156" i="53" s="1"/>
  <c r="T160" i="53" s="1"/>
  <c r="AB77" i="53"/>
  <c r="AB156" i="53" s="1"/>
  <c r="AB160" i="53" s="1"/>
  <c r="AJ77" i="53"/>
  <c r="AR77" i="53"/>
  <c r="AZ77" i="53"/>
  <c r="AZ156" i="53" s="1"/>
  <c r="AZ160" i="53" s="1"/>
  <c r="Z77" i="53"/>
  <c r="Z156" i="53" s="1"/>
  <c r="Z160" i="53" s="1"/>
  <c r="AR77" i="54"/>
  <c r="AY77" i="54"/>
  <c r="AY156" i="54" s="1"/>
  <c r="AY160" i="54" s="1"/>
  <c r="P77" i="55"/>
  <c r="AQ77" i="55"/>
  <c r="AY77" i="55"/>
  <c r="G78" i="55"/>
  <c r="O78" i="55"/>
  <c r="W78" i="55"/>
  <c r="AE78" i="55"/>
  <c r="AM78" i="55"/>
  <c r="AU78" i="55"/>
  <c r="BC78" i="55"/>
  <c r="BC79" i="55" s="1"/>
  <c r="BC80" i="55" s="1"/>
  <c r="I77" i="57"/>
  <c r="Q77" i="57"/>
  <c r="Q79" i="57" s="1"/>
  <c r="Y77" i="57"/>
  <c r="AG77" i="57"/>
  <c r="AO77" i="57"/>
  <c r="AW77" i="57"/>
  <c r="AW156" i="57" s="1"/>
  <c r="AW160" i="57" s="1"/>
  <c r="F28" i="50"/>
  <c r="F77" i="50"/>
  <c r="N77" i="50"/>
  <c r="V77" i="50"/>
  <c r="AD77" i="50"/>
  <c r="AL77" i="50"/>
  <c r="AT77" i="50"/>
  <c r="BB77" i="50"/>
  <c r="BB156" i="50" s="1"/>
  <c r="BB160" i="50" s="1"/>
  <c r="AJ77" i="52"/>
  <c r="H77" i="52"/>
  <c r="P77" i="52"/>
  <c r="P156" i="52" s="1"/>
  <c r="P160" i="52" s="1"/>
  <c r="AF77" i="52"/>
  <c r="AN77" i="52"/>
  <c r="N77" i="54"/>
  <c r="V77" i="54"/>
  <c r="H78" i="55"/>
  <c r="P78" i="55"/>
  <c r="X78" i="55"/>
  <c r="AF78" i="55"/>
  <c r="AN78" i="55"/>
  <c r="AN79" i="55" s="1"/>
  <c r="AN80" i="55" s="1"/>
  <c r="AV78" i="55"/>
  <c r="X77" i="57"/>
  <c r="AF77" i="57"/>
  <c r="J12" i="61"/>
  <c r="I11" i="78"/>
  <c r="W77" i="49"/>
  <c r="W156" i="49" s="1"/>
  <c r="W160" i="49" s="1"/>
  <c r="AE77" i="49"/>
  <c r="AM77" i="49"/>
  <c r="AC77" i="49"/>
  <c r="AH77" i="50"/>
  <c r="AX77" i="50"/>
  <c r="J78" i="55"/>
  <c r="R78" i="55"/>
  <c r="Z78" i="55"/>
  <c r="AH78" i="55"/>
  <c r="AH79" i="55" s="1"/>
  <c r="AH80" i="55" s="1"/>
  <c r="AP78" i="55"/>
  <c r="AX78" i="55"/>
  <c r="AF77" i="55"/>
  <c r="AF156" i="55" s="1"/>
  <c r="AF160" i="55" s="1"/>
  <c r="K78" i="55"/>
  <c r="S78" i="55"/>
  <c r="AA78" i="55"/>
  <c r="AI78" i="55"/>
  <c r="AQ78" i="55"/>
  <c r="AY78" i="55"/>
  <c r="AE77" i="56"/>
  <c r="AM77" i="56"/>
  <c r="H12" i="70"/>
  <c r="H10" i="71"/>
  <c r="AD77" i="55"/>
  <c r="AT77" i="55"/>
  <c r="L78" i="55"/>
  <c r="T78" i="55"/>
  <c r="AB78" i="55"/>
  <c r="AB79" i="55" s="1"/>
  <c r="AB80" i="55" s="1"/>
  <c r="AJ78" i="55"/>
  <c r="AJ79" i="55" s="1"/>
  <c r="AJ80" i="55" s="1"/>
  <c r="AR78" i="55"/>
  <c r="AZ78" i="55"/>
  <c r="R77" i="56"/>
  <c r="AA77" i="55"/>
  <c r="M78" i="55"/>
  <c r="U78" i="55"/>
  <c r="AC78" i="55"/>
  <c r="AC79" i="55" s="1"/>
  <c r="AC80" i="55" s="1"/>
  <c r="AK78" i="55"/>
  <c r="AS78" i="55"/>
  <c r="W77" i="57"/>
  <c r="W156" i="57" s="1"/>
  <c r="W160" i="57" s="1"/>
  <c r="AU77" i="57"/>
  <c r="AU156" i="57" s="1"/>
  <c r="AU160" i="57" s="1"/>
  <c r="H10" i="61"/>
  <c r="I10" i="69"/>
  <c r="I11" i="70"/>
  <c r="H11" i="78"/>
  <c r="AO77" i="52"/>
  <c r="N77" i="52"/>
  <c r="AD77" i="52"/>
  <c r="AT77" i="52"/>
  <c r="BB77" i="52"/>
  <c r="H11" i="61"/>
  <c r="E8" i="63"/>
  <c r="K8" i="78"/>
  <c r="L8" i="78" s="1"/>
  <c r="M8" i="78" s="1"/>
  <c r="N8" i="78" s="1"/>
  <c r="O8" i="78" s="1"/>
  <c r="P8" i="78" s="1"/>
  <c r="Q8" i="78" s="1"/>
  <c r="BB146" i="49"/>
  <c r="AR146" i="50"/>
  <c r="AF146" i="55"/>
  <c r="P146" i="53"/>
  <c r="P156" i="53"/>
  <c r="P160" i="53" s="1"/>
  <c r="AJ146" i="53"/>
  <c r="W146" i="52"/>
  <c r="AX146" i="54"/>
  <c r="AL146" i="55"/>
  <c r="Y146" i="51"/>
  <c r="AS146" i="56"/>
  <c r="AS156" i="56"/>
  <c r="AS160" i="56" s="1"/>
  <c r="AA146" i="53"/>
  <c r="Q146" i="57"/>
  <c r="O157" i="42"/>
  <c r="O161" i="42" s="1"/>
  <c r="AA146" i="50"/>
  <c r="R146" i="52"/>
  <c r="Q146" i="52"/>
  <c r="AV146" i="54"/>
  <c r="AD146" i="54"/>
  <c r="AV146" i="56"/>
  <c r="BC146" i="54"/>
  <c r="AW146" i="51"/>
  <c r="BA146" i="54"/>
  <c r="AC156" i="55"/>
  <c r="AC160" i="55" s="1"/>
  <c r="AC146" i="55"/>
  <c r="AX146" i="56"/>
  <c r="AX156" i="56"/>
  <c r="AX160" i="56" s="1"/>
  <c r="X79" i="42"/>
  <c r="N146" i="47"/>
  <c r="N156" i="47"/>
  <c r="N160" i="47" s="1"/>
  <c r="AM157" i="42"/>
  <c r="AM161" i="42" s="1"/>
  <c r="N77" i="42"/>
  <c r="AC77" i="42"/>
  <c r="AK77" i="42"/>
  <c r="T146" i="49"/>
  <c r="P146" i="50"/>
  <c r="M79" i="42"/>
  <c r="M80" i="42" s="1"/>
  <c r="AE146" i="47"/>
  <c r="AE156" i="47"/>
  <c r="AE160" i="47" s="1"/>
  <c r="AY156" i="47"/>
  <c r="AY160" i="47" s="1"/>
  <c r="AY146" i="47"/>
  <c r="T146" i="50"/>
  <c r="BB146" i="50"/>
  <c r="V146" i="47"/>
  <c r="V156" i="47"/>
  <c r="V160" i="47" s="1"/>
  <c r="AI156" i="47"/>
  <c r="AI160" i="47" s="1"/>
  <c r="AI146" i="47"/>
  <c r="AN157" i="42"/>
  <c r="AN161" i="42" s="1"/>
  <c r="BA146" i="50"/>
  <c r="P146" i="47"/>
  <c r="P156" i="47"/>
  <c r="P160" i="47" s="1"/>
  <c r="AP146" i="50"/>
  <c r="P146" i="51"/>
  <c r="P156" i="51"/>
  <c r="P160" i="51" s="1"/>
  <c r="V146" i="52"/>
  <c r="V156" i="52"/>
  <c r="V160" i="52" s="1"/>
  <c r="Q146" i="54"/>
  <c r="AU146" i="53"/>
  <c r="AI146" i="55"/>
  <c r="AH156" i="47"/>
  <c r="AH160" i="47" s="1"/>
  <c r="AT146" i="53"/>
  <c r="T146" i="51"/>
  <c r="J77" i="42"/>
  <c r="Z146" i="50"/>
  <c r="AV146" i="53"/>
  <c r="AH146" i="54"/>
  <c r="AZ156" i="54"/>
  <c r="AZ160" i="54" s="1"/>
  <c r="AD146" i="47"/>
  <c r="AD156" i="47"/>
  <c r="AD160" i="47" s="1"/>
  <c r="U146" i="47"/>
  <c r="U156" i="47"/>
  <c r="U160" i="47" s="1"/>
  <c r="A28" i="42"/>
  <c r="AR156" i="51"/>
  <c r="AR160" i="51" s="1"/>
  <c r="AF156" i="47"/>
  <c r="AF160" i="47" s="1"/>
  <c r="AF146" i="47"/>
  <c r="AZ146" i="47"/>
  <c r="AZ156" i="47"/>
  <c r="AZ160" i="47" s="1"/>
  <c r="AS156" i="50"/>
  <c r="AS160" i="50" s="1"/>
  <c r="Y146" i="49"/>
  <c r="P146" i="52"/>
  <c r="Y146" i="50"/>
  <c r="K146" i="53"/>
  <c r="BC146" i="49"/>
  <c r="AS146" i="53"/>
  <c r="AS156" i="53"/>
  <c r="AS160" i="53" s="1"/>
  <c r="AF146" i="49"/>
  <c r="AF156" i="49"/>
  <c r="AF160" i="49" s="1"/>
  <c r="AY146" i="54"/>
  <c r="H156" i="50"/>
  <c r="H160" i="50" s="1"/>
  <c r="H146" i="50"/>
  <c r="Q146" i="50"/>
  <c r="BC146" i="51"/>
  <c r="U146" i="50"/>
  <c r="R157" i="49"/>
  <c r="R161" i="49" s="1"/>
  <c r="AO157" i="49"/>
  <c r="AO161" i="49" s="1"/>
  <c r="Q157" i="49"/>
  <c r="Q161" i="49" s="1"/>
  <c r="AL157" i="53"/>
  <c r="AL161" i="53" s="1"/>
  <c r="Q157" i="51"/>
  <c r="Q161" i="51" s="1"/>
  <c r="AR157" i="57"/>
  <c r="AR161" i="57" s="1"/>
  <c r="AY79" i="52"/>
  <c r="AY80" i="52" s="1"/>
  <c r="F28" i="56"/>
  <c r="F28" i="51"/>
  <c r="AX79" i="47"/>
  <c r="F28" i="53"/>
  <c r="D28" i="50"/>
  <c r="I77" i="50"/>
  <c r="AT79" i="47"/>
  <c r="AT80" i="47" s="1"/>
  <c r="B20" i="49"/>
  <c r="O77" i="49"/>
  <c r="E28" i="50"/>
  <c r="J77" i="50"/>
  <c r="B20" i="52"/>
  <c r="B20" i="56"/>
  <c r="J77" i="51"/>
  <c r="AL77" i="52"/>
  <c r="B28" i="57"/>
  <c r="G77" i="57"/>
  <c r="F28" i="57"/>
  <c r="M77" i="57"/>
  <c r="B20" i="54"/>
  <c r="L77" i="53"/>
  <c r="B20" i="50"/>
  <c r="F28" i="52"/>
  <c r="J77" i="53"/>
  <c r="R77" i="53"/>
  <c r="AH77" i="53"/>
  <c r="AP77" i="53"/>
  <c r="AX77" i="53"/>
  <c r="G77" i="54"/>
  <c r="B28" i="54"/>
  <c r="G77" i="55"/>
  <c r="B20" i="55"/>
  <c r="B28" i="55"/>
  <c r="J77" i="54"/>
  <c r="AL77" i="54"/>
  <c r="H77" i="55"/>
  <c r="C28" i="55"/>
  <c r="I12" i="61"/>
  <c r="I12" i="64"/>
  <c r="J10" i="61"/>
  <c r="H11" i="63"/>
  <c r="H12" i="61"/>
  <c r="I11" i="61"/>
  <c r="H12" i="63"/>
  <c r="K12" i="61"/>
  <c r="H11" i="71"/>
  <c r="K10" i="71"/>
  <c r="J11" i="61"/>
  <c r="I10" i="71"/>
  <c r="U17" i="61"/>
  <c r="I10" i="64"/>
  <c r="K8" i="71"/>
  <c r="L8" i="71" s="1"/>
  <c r="M8" i="71" s="1"/>
  <c r="N8" i="71" s="1"/>
  <c r="O8" i="71" s="1"/>
  <c r="P8" i="71" s="1"/>
  <c r="Q8" i="71" s="1"/>
  <c r="H10" i="78"/>
  <c r="U15" i="78"/>
  <c r="U17" i="78"/>
  <c r="U16" i="78"/>
  <c r="K6" i="78"/>
  <c r="L6" i="78" s="1"/>
  <c r="M6" i="78" s="1"/>
  <c r="U15" i="63"/>
  <c r="U16" i="63"/>
  <c r="U17" i="63"/>
  <c r="U15" i="70"/>
  <c r="H10" i="70"/>
  <c r="U16" i="70"/>
  <c r="K8" i="70"/>
  <c r="L8" i="70" s="1"/>
  <c r="M8" i="70" s="1"/>
  <c r="N8" i="70" s="1"/>
  <c r="O8" i="70" s="1"/>
  <c r="P8" i="70" s="1"/>
  <c r="Q8" i="70" s="1"/>
  <c r="U17" i="70"/>
  <c r="K7" i="71"/>
  <c r="L7" i="71" s="1"/>
  <c r="M7" i="71" s="1"/>
  <c r="N7" i="71" s="1"/>
  <c r="O7" i="71" s="1"/>
  <c r="P7" i="71" s="1"/>
  <c r="Q7" i="71" s="1"/>
  <c r="J10" i="71"/>
  <c r="U16" i="71"/>
  <c r="U17" i="71"/>
  <c r="H10" i="69"/>
  <c r="U17" i="69"/>
  <c r="I11" i="69"/>
  <c r="K6" i="69"/>
  <c r="L6" i="69" s="1"/>
  <c r="M6" i="69" s="1"/>
  <c r="H11" i="69"/>
  <c r="K8" i="69"/>
  <c r="L8" i="69" s="1"/>
  <c r="M8" i="69" s="1"/>
  <c r="N8" i="69" s="1"/>
  <c r="O8" i="69" s="1"/>
  <c r="P8" i="69" s="1"/>
  <c r="Q8" i="69" s="1"/>
  <c r="I12" i="69"/>
  <c r="E7" i="69"/>
  <c r="U16" i="69"/>
  <c r="U15" i="69"/>
  <c r="I10" i="61"/>
  <c r="U15" i="61"/>
  <c r="U16" i="61"/>
  <c r="H12" i="64"/>
  <c r="K7" i="64"/>
  <c r="L7" i="64" s="1"/>
  <c r="M7" i="64" s="1"/>
  <c r="N7" i="64" s="1"/>
  <c r="O7" i="64" s="1"/>
  <c r="P7" i="64" s="1"/>
  <c r="Q7" i="64" s="1"/>
  <c r="H11" i="64"/>
  <c r="K6" i="64"/>
  <c r="L6" i="64" s="1"/>
  <c r="M6" i="64" s="1"/>
  <c r="H10" i="64"/>
  <c r="K8" i="64"/>
  <c r="L8" i="64" s="1"/>
  <c r="M8" i="64" s="1"/>
  <c r="N8" i="64" s="1"/>
  <c r="O8" i="64" s="1"/>
  <c r="P8" i="64" s="1"/>
  <c r="Q8" i="64" s="1"/>
  <c r="U15" i="64"/>
  <c r="U16" i="64"/>
  <c r="J7" i="65"/>
  <c r="K7" i="65" s="1"/>
  <c r="K11" i="65" s="1"/>
  <c r="I10" i="65"/>
  <c r="I12" i="65"/>
  <c r="U17" i="65"/>
  <c r="H10" i="65"/>
  <c r="H12" i="65"/>
  <c r="H11" i="65"/>
  <c r="U15" i="65"/>
  <c r="K10" i="61"/>
  <c r="H12" i="78"/>
  <c r="I12" i="78"/>
  <c r="K11" i="61"/>
  <c r="L11" i="61"/>
  <c r="L10" i="63" l="1"/>
  <c r="N6" i="71"/>
  <c r="O6" i="71" s="1"/>
  <c r="P6" i="71" s="1"/>
  <c r="Q6" i="71" s="1"/>
  <c r="Y6" i="71"/>
  <c r="N6" i="78"/>
  <c r="O6" i="78" s="1"/>
  <c r="P6" i="78" s="1"/>
  <c r="Q6" i="78" s="1"/>
  <c r="E7" i="78"/>
  <c r="N6" i="70"/>
  <c r="O6" i="70" s="1"/>
  <c r="P6" i="70" s="1"/>
  <c r="Q6" i="70" s="1"/>
  <c r="N6" i="69"/>
  <c r="O6" i="69" s="1"/>
  <c r="P6" i="69" s="1"/>
  <c r="Q6" i="69" s="1"/>
  <c r="N6" i="63"/>
  <c r="O6" i="63" s="1"/>
  <c r="P6" i="63" s="1"/>
  <c r="Q6" i="63" s="1"/>
  <c r="Y11" i="61"/>
  <c r="Z7" i="61"/>
  <c r="AA6" i="61"/>
  <c r="Z10" i="61"/>
  <c r="N6" i="64"/>
  <c r="O6" i="64" s="1"/>
  <c r="P6" i="64" s="1"/>
  <c r="Q6" i="64" s="1"/>
  <c r="Y6" i="64"/>
  <c r="E7" i="70"/>
  <c r="E7" i="63"/>
  <c r="F8" i="63" s="1"/>
  <c r="E7" i="71"/>
  <c r="E6" i="71"/>
  <c r="E8" i="71"/>
  <c r="E8" i="78"/>
  <c r="F8" i="78" s="1"/>
  <c r="E6" i="78"/>
  <c r="B8" i="94" s="1"/>
  <c r="E8" i="70"/>
  <c r="E6" i="70"/>
  <c r="B6" i="94" s="1"/>
  <c r="E8" i="69"/>
  <c r="F8" i="69" s="1"/>
  <c r="E6" i="69"/>
  <c r="B4" i="94" s="1"/>
  <c r="J10" i="63"/>
  <c r="E6" i="63"/>
  <c r="B7" i="94" s="1"/>
  <c r="F8" i="61"/>
  <c r="Y8" i="61" s="1"/>
  <c r="E6" i="64"/>
  <c r="B10" i="94" s="1"/>
  <c r="E7" i="64"/>
  <c r="E8" i="64"/>
  <c r="B5" i="94"/>
  <c r="K7" i="78"/>
  <c r="L7" i="78" s="1"/>
  <c r="M7" i="78" s="1"/>
  <c r="N7" i="78" s="1"/>
  <c r="O7" i="78" s="1"/>
  <c r="P7" i="78" s="1"/>
  <c r="Q7" i="78" s="1"/>
  <c r="K7" i="70"/>
  <c r="L7" i="70" s="1"/>
  <c r="M7" i="70" s="1"/>
  <c r="N7" i="70" s="1"/>
  <c r="O7" i="70" s="1"/>
  <c r="P7" i="70" s="1"/>
  <c r="Q7" i="70" s="1"/>
  <c r="K7" i="69"/>
  <c r="L7" i="69" s="1"/>
  <c r="M7" i="69" s="1"/>
  <c r="N7" i="69" s="1"/>
  <c r="O7" i="69" s="1"/>
  <c r="P7" i="69" s="1"/>
  <c r="Q7" i="69" s="1"/>
  <c r="K7" i="63"/>
  <c r="L7" i="63" s="1"/>
  <c r="M7" i="63" s="1"/>
  <c r="N7" i="63" s="1"/>
  <c r="O7" i="63" s="1"/>
  <c r="P7" i="63" s="1"/>
  <c r="Q7" i="63" s="1"/>
  <c r="K8" i="63"/>
  <c r="L8" i="63" s="1"/>
  <c r="M8" i="63" s="1"/>
  <c r="N8" i="63" s="1"/>
  <c r="O8" i="63" s="1"/>
  <c r="P8" i="63" s="1"/>
  <c r="Q8" i="63" s="1"/>
  <c r="E7" i="65"/>
  <c r="E8" i="65"/>
  <c r="F8" i="65" s="1"/>
  <c r="E6" i="65"/>
  <c r="B9" i="94" s="1"/>
  <c r="O79" i="56"/>
  <c r="O80" i="56" s="1"/>
  <c r="J11" i="63"/>
  <c r="AJ79" i="49"/>
  <c r="AJ80" i="49" s="1"/>
  <c r="AL79" i="53"/>
  <c r="AL80" i="53" s="1"/>
  <c r="AU79" i="42"/>
  <c r="AU80" i="42" s="1"/>
  <c r="O79" i="57"/>
  <c r="O80" i="57" s="1"/>
  <c r="AJ79" i="57"/>
  <c r="AJ80" i="57" s="1"/>
  <c r="X79" i="55"/>
  <c r="X80" i="55" s="1"/>
  <c r="F79" i="50"/>
  <c r="F132" i="50" s="1"/>
  <c r="AA79" i="49"/>
  <c r="AA80" i="49" s="1"/>
  <c r="AW79" i="53"/>
  <c r="AW80" i="53" s="1"/>
  <c r="BA79" i="53"/>
  <c r="BA80" i="53" s="1"/>
  <c r="AE79" i="53"/>
  <c r="AE80" i="53" s="1"/>
  <c r="AI79" i="42"/>
  <c r="AI80" i="42" s="1"/>
  <c r="AX79" i="55"/>
  <c r="AX80" i="55" s="1"/>
  <c r="AB79" i="42"/>
  <c r="AS79" i="56"/>
  <c r="AS80" i="56" s="1"/>
  <c r="W79" i="52"/>
  <c r="W80" i="52" s="1"/>
  <c r="AB79" i="51"/>
  <c r="AB80" i="51" s="1"/>
  <c r="G79" i="53"/>
  <c r="G80" i="53" s="1"/>
  <c r="BA79" i="56"/>
  <c r="BA80" i="56" s="1"/>
  <c r="AE79" i="55"/>
  <c r="AE80" i="55" s="1"/>
  <c r="O79" i="52"/>
  <c r="O80" i="52" s="1"/>
  <c r="BA79" i="52"/>
  <c r="BA80" i="52" s="1"/>
  <c r="R79" i="57"/>
  <c r="AD79" i="57"/>
  <c r="AD80" i="57" s="1"/>
  <c r="AI79" i="56"/>
  <c r="AI80" i="56" s="1"/>
  <c r="P79" i="50"/>
  <c r="P80" i="50" s="1"/>
  <c r="Y79" i="53"/>
  <c r="Y80" i="53" s="1"/>
  <c r="AI79" i="52"/>
  <c r="AI80" i="52" s="1"/>
  <c r="L79" i="54"/>
  <c r="L80" i="54" s="1"/>
  <c r="G156" i="53"/>
  <c r="G160" i="53" s="1"/>
  <c r="AV79" i="55"/>
  <c r="AV80" i="55" s="1"/>
  <c r="AD79" i="53"/>
  <c r="AD80" i="53" s="1"/>
  <c r="H79" i="50"/>
  <c r="H80" i="50" s="1"/>
  <c r="Q79" i="55"/>
  <c r="Q80" i="55" s="1"/>
  <c r="BA79" i="42"/>
  <c r="U156" i="51"/>
  <c r="U160" i="51" s="1"/>
  <c r="BA79" i="57"/>
  <c r="BA80" i="57" s="1"/>
  <c r="AP79" i="57"/>
  <c r="AP80" i="57" s="1"/>
  <c r="T79" i="51"/>
  <c r="T80" i="51" s="1"/>
  <c r="V79" i="53"/>
  <c r="V80" i="53" s="1"/>
  <c r="AP79" i="55"/>
  <c r="AP80" i="55" s="1"/>
  <c r="AX79" i="54"/>
  <c r="AX80" i="54" s="1"/>
  <c r="BC156" i="57"/>
  <c r="BC160" i="57" s="1"/>
  <c r="AK79" i="50"/>
  <c r="AK80" i="50" s="1"/>
  <c r="K12" i="65"/>
  <c r="AI79" i="54"/>
  <c r="AI80" i="54" s="1"/>
  <c r="W79" i="53"/>
  <c r="W80" i="53" s="1"/>
  <c r="AA156" i="52"/>
  <c r="AA160" i="52" s="1"/>
  <c r="T79" i="55"/>
  <c r="T80" i="55" s="1"/>
  <c r="AD156" i="53"/>
  <c r="AD160" i="53" s="1"/>
  <c r="AT79" i="56"/>
  <c r="AT80" i="56" s="1"/>
  <c r="T79" i="56"/>
  <c r="T80" i="56" s="1"/>
  <c r="AA79" i="54"/>
  <c r="AA80" i="54" s="1"/>
  <c r="Q79" i="56"/>
  <c r="Q80" i="56" s="1"/>
  <c r="AK79" i="53"/>
  <c r="AK80" i="53" s="1"/>
  <c r="Q156" i="55"/>
  <c r="Q160" i="55" s="1"/>
  <c r="AB79" i="54"/>
  <c r="AB80" i="54" s="1"/>
  <c r="P79" i="42"/>
  <c r="P80" i="42" s="1"/>
  <c r="Y156" i="53"/>
  <c r="Y160" i="53" s="1"/>
  <c r="AK79" i="57"/>
  <c r="AK80" i="57" s="1"/>
  <c r="BC80" i="57"/>
  <c r="AD79" i="56"/>
  <c r="AD80" i="56" s="1"/>
  <c r="AG79" i="42"/>
  <c r="AG80" i="42" s="1"/>
  <c r="Q79" i="54"/>
  <c r="Q80" i="54" s="1"/>
  <c r="S79" i="56"/>
  <c r="S80" i="56" s="1"/>
  <c r="AL79" i="55"/>
  <c r="AM79" i="53"/>
  <c r="AM80" i="53" s="1"/>
  <c r="AS79" i="57"/>
  <c r="AS80" i="57" s="1"/>
  <c r="AZ156" i="51"/>
  <c r="AZ160" i="51" s="1"/>
  <c r="AX79" i="42"/>
  <c r="AX80" i="42" s="1"/>
  <c r="BC79" i="42"/>
  <c r="BC80" i="42" s="1"/>
  <c r="AO79" i="42"/>
  <c r="AO80" i="42" s="1"/>
  <c r="AS79" i="49"/>
  <c r="AS80" i="49" s="1"/>
  <c r="BB79" i="49"/>
  <c r="BB80" i="49" s="1"/>
  <c r="AS79" i="50"/>
  <c r="AS80" i="50" s="1"/>
  <c r="B21" i="56"/>
  <c r="AY79" i="49"/>
  <c r="AY80" i="49" s="1"/>
  <c r="G79" i="56"/>
  <c r="G80" i="56" s="1"/>
  <c r="F79" i="56"/>
  <c r="F80" i="56" s="1"/>
  <c r="Z79" i="57"/>
  <c r="Z80" i="57" s="1"/>
  <c r="L79" i="55"/>
  <c r="L80" i="55" s="1"/>
  <c r="AR79" i="51"/>
  <c r="AR80" i="51" s="1"/>
  <c r="AH79" i="54"/>
  <c r="AH80" i="54" s="1"/>
  <c r="AN79" i="42"/>
  <c r="AN80" i="42" s="1"/>
  <c r="AF79" i="53"/>
  <c r="AF80" i="53" s="1"/>
  <c r="AG79" i="53"/>
  <c r="AG80" i="53" s="1"/>
  <c r="Q79" i="42"/>
  <c r="Q80" i="42" s="1"/>
  <c r="L79" i="42"/>
  <c r="L80" i="42" s="1"/>
  <c r="I79" i="56"/>
  <c r="I80" i="56" s="1"/>
  <c r="R79" i="51"/>
  <c r="R80" i="51" s="1"/>
  <c r="X79" i="50"/>
  <c r="X80" i="50" s="1"/>
  <c r="J156" i="49"/>
  <c r="J160" i="49" s="1"/>
  <c r="M79" i="49"/>
  <c r="M80" i="49" s="1"/>
  <c r="F79" i="51"/>
  <c r="F132" i="51" s="1"/>
  <c r="AT156" i="57"/>
  <c r="AT160" i="57" s="1"/>
  <c r="AG79" i="49"/>
  <c r="AG80" i="49" s="1"/>
  <c r="Y156" i="51"/>
  <c r="Y160" i="51" s="1"/>
  <c r="AZ79" i="55"/>
  <c r="AZ80" i="55" s="1"/>
  <c r="AV79" i="49"/>
  <c r="AV80" i="49" s="1"/>
  <c r="K156" i="52"/>
  <c r="K160" i="52" s="1"/>
  <c r="AR79" i="57"/>
  <c r="AR80" i="57" s="1"/>
  <c r="F156" i="52"/>
  <c r="F160" i="52" s="1"/>
  <c r="B21" i="52" s="1"/>
  <c r="K79" i="50"/>
  <c r="K80" i="50" s="1"/>
  <c r="AR79" i="55"/>
  <c r="AR80" i="55" s="1"/>
  <c r="F79" i="49"/>
  <c r="F80" i="49" s="1"/>
  <c r="V79" i="56"/>
  <c r="V80" i="56" s="1"/>
  <c r="AV79" i="54"/>
  <c r="AV80" i="54" s="1"/>
  <c r="S79" i="50"/>
  <c r="S80" i="50" s="1"/>
  <c r="L79" i="51"/>
  <c r="L80" i="51" s="1"/>
  <c r="AV79" i="56"/>
  <c r="AV80" i="56" s="1"/>
  <c r="AX79" i="51"/>
  <c r="AX80" i="51" s="1"/>
  <c r="AV156" i="56"/>
  <c r="AV160" i="56" s="1"/>
  <c r="V80" i="57"/>
  <c r="AZ79" i="49"/>
  <c r="AZ80" i="49" s="1"/>
  <c r="N79" i="56"/>
  <c r="N80" i="56" s="1"/>
  <c r="AV156" i="52"/>
  <c r="AV160" i="52" s="1"/>
  <c r="V156" i="57"/>
  <c r="V160" i="57" s="1"/>
  <c r="Y79" i="55"/>
  <c r="Y80" i="55" s="1"/>
  <c r="R79" i="52"/>
  <c r="R80" i="52" s="1"/>
  <c r="AC79" i="56"/>
  <c r="AC80" i="56" s="1"/>
  <c r="AY79" i="56"/>
  <c r="AY80" i="56" s="1"/>
  <c r="AX79" i="49"/>
  <c r="AX80" i="49" s="1"/>
  <c r="AP156" i="52"/>
  <c r="AP160" i="52" s="1"/>
  <c r="AC156" i="51"/>
  <c r="AC160" i="51" s="1"/>
  <c r="AU156" i="42"/>
  <c r="AU160" i="42" s="1"/>
  <c r="W79" i="55"/>
  <c r="W80" i="55" s="1"/>
  <c r="L79" i="49"/>
  <c r="L80" i="49" s="1"/>
  <c r="AQ79" i="56"/>
  <c r="AQ80" i="56" s="1"/>
  <c r="G79" i="51"/>
  <c r="G80" i="51" s="1"/>
  <c r="J79" i="52"/>
  <c r="J80" i="52" s="1"/>
  <c r="AO79" i="53"/>
  <c r="AO80" i="53" s="1"/>
  <c r="F162" i="47"/>
  <c r="G162" i="47" s="1"/>
  <c r="AS79" i="54"/>
  <c r="AS80" i="54" s="1"/>
  <c r="N79" i="55"/>
  <c r="N80" i="55" s="1"/>
  <c r="AR79" i="42"/>
  <c r="AR80" i="42" s="1"/>
  <c r="AS79" i="55"/>
  <c r="AS80" i="55" s="1"/>
  <c r="O79" i="54"/>
  <c r="O80" i="54" s="1"/>
  <c r="Z79" i="50"/>
  <c r="Z80" i="50" s="1"/>
  <c r="M79" i="50"/>
  <c r="M80" i="50" s="1"/>
  <c r="BC79" i="53"/>
  <c r="BC80" i="53" s="1"/>
  <c r="I79" i="53"/>
  <c r="I80" i="53" s="1"/>
  <c r="N79" i="49"/>
  <c r="N80" i="49" s="1"/>
  <c r="G79" i="50"/>
  <c r="G80" i="50" s="1"/>
  <c r="Y79" i="54"/>
  <c r="Y80" i="54" s="1"/>
  <c r="W79" i="42"/>
  <c r="W80" i="42" s="1"/>
  <c r="R79" i="49"/>
  <c r="R80" i="49" s="1"/>
  <c r="AK79" i="54"/>
  <c r="AK80" i="54" s="1"/>
  <c r="Q79" i="53"/>
  <c r="Q80" i="53" s="1"/>
  <c r="AP79" i="51"/>
  <c r="AP80" i="51" s="1"/>
  <c r="AI79" i="49"/>
  <c r="AI80" i="49" s="1"/>
  <c r="Y79" i="50"/>
  <c r="Y80" i="50" s="1"/>
  <c r="AF79" i="54"/>
  <c r="AF80" i="54" s="1"/>
  <c r="I156" i="51"/>
  <c r="I160" i="51" s="1"/>
  <c r="U79" i="42"/>
  <c r="U80" i="42" s="1"/>
  <c r="AN79" i="49"/>
  <c r="AN80" i="49" s="1"/>
  <c r="K79" i="56"/>
  <c r="K80" i="56" s="1"/>
  <c r="AG79" i="54"/>
  <c r="AG80" i="54" s="1"/>
  <c r="AZ156" i="57"/>
  <c r="AZ160" i="57" s="1"/>
  <c r="K79" i="53"/>
  <c r="K80" i="53" s="1"/>
  <c r="R79" i="50"/>
  <c r="R80" i="50" s="1"/>
  <c r="AZ79" i="53"/>
  <c r="AZ80" i="53" s="1"/>
  <c r="W156" i="42"/>
  <c r="W160" i="42" s="1"/>
  <c r="AR79" i="49"/>
  <c r="AR80" i="49" s="1"/>
  <c r="AK79" i="56"/>
  <c r="AK80" i="56" s="1"/>
  <c r="AJ79" i="56"/>
  <c r="AJ80" i="56" s="1"/>
  <c r="F80" i="52"/>
  <c r="F134" i="52" s="1"/>
  <c r="G131" i="52"/>
  <c r="AW79" i="42"/>
  <c r="AW80" i="42" s="1"/>
  <c r="U79" i="50"/>
  <c r="U80" i="50" s="1"/>
  <c r="AO156" i="53"/>
  <c r="AO160" i="53" s="1"/>
  <c r="AU79" i="53"/>
  <c r="AU80" i="53" s="1"/>
  <c r="K79" i="55"/>
  <c r="K80" i="55" s="1"/>
  <c r="BB79" i="56"/>
  <c r="BB80" i="56" s="1"/>
  <c r="AQ79" i="53"/>
  <c r="AQ80" i="53" s="1"/>
  <c r="Z79" i="51"/>
  <c r="Z80" i="51" s="1"/>
  <c r="AV79" i="51"/>
  <c r="AV80" i="51" s="1"/>
  <c r="P156" i="50"/>
  <c r="P160" i="50" s="1"/>
  <c r="F79" i="47"/>
  <c r="F80" i="47" s="1"/>
  <c r="AQ79" i="49"/>
  <c r="AQ80" i="49" s="1"/>
  <c r="V79" i="49"/>
  <c r="V80" i="49" s="1"/>
  <c r="U79" i="56"/>
  <c r="U80" i="56" s="1"/>
  <c r="J79" i="56"/>
  <c r="J80" i="56" s="1"/>
  <c r="Y156" i="55"/>
  <c r="Y160" i="55" s="1"/>
  <c r="AS79" i="42"/>
  <c r="AS80" i="42" s="1"/>
  <c r="AR79" i="50"/>
  <c r="AR80" i="50" s="1"/>
  <c r="AM79" i="54"/>
  <c r="AM80" i="54" s="1"/>
  <c r="J12" i="65"/>
  <c r="B21" i="47"/>
  <c r="AV79" i="42"/>
  <c r="AV80" i="42" s="1"/>
  <c r="AP79" i="49"/>
  <c r="AP80" i="49" s="1"/>
  <c r="AA79" i="50"/>
  <c r="AA80" i="50" s="1"/>
  <c r="M79" i="54"/>
  <c r="M80" i="54" s="1"/>
  <c r="AE79" i="51"/>
  <c r="AE80" i="51" s="1"/>
  <c r="H156" i="56"/>
  <c r="H160" i="56" s="1"/>
  <c r="T79" i="54"/>
  <c r="T80" i="54" s="1"/>
  <c r="K79" i="54"/>
  <c r="K80" i="54" s="1"/>
  <c r="AK79" i="52"/>
  <c r="AK80" i="52" s="1"/>
  <c r="O79" i="51"/>
  <c r="O80" i="51" s="1"/>
  <c r="F162" i="57"/>
  <c r="B21" i="57"/>
  <c r="AJ79" i="53"/>
  <c r="AJ80" i="53" s="1"/>
  <c r="G79" i="49"/>
  <c r="G80" i="49" s="1"/>
  <c r="R79" i="54"/>
  <c r="R80" i="54" s="1"/>
  <c r="BC79" i="54"/>
  <c r="BC80" i="54" s="1"/>
  <c r="AN79" i="53"/>
  <c r="AN80" i="53" s="1"/>
  <c r="AD156" i="42"/>
  <c r="AD160" i="42" s="1"/>
  <c r="I79" i="55"/>
  <c r="I80" i="55" s="1"/>
  <c r="AU79" i="54"/>
  <c r="AU80" i="54" s="1"/>
  <c r="AV156" i="42"/>
  <c r="AV160" i="42" s="1"/>
  <c r="R79" i="55"/>
  <c r="R80" i="55" s="1"/>
  <c r="N79" i="53"/>
  <c r="N80" i="53" s="1"/>
  <c r="AC79" i="50"/>
  <c r="AC80" i="50" s="1"/>
  <c r="H79" i="51"/>
  <c r="H80" i="51" s="1"/>
  <c r="F79" i="57"/>
  <c r="F132" i="57" s="1"/>
  <c r="G131" i="57" s="1"/>
  <c r="AB79" i="56"/>
  <c r="AB80" i="56" s="1"/>
  <c r="I79" i="54"/>
  <c r="I80" i="54" s="1"/>
  <c r="AO79" i="56"/>
  <c r="AO80" i="56" s="1"/>
  <c r="U79" i="53"/>
  <c r="U80" i="53" s="1"/>
  <c r="O79" i="55"/>
  <c r="O80" i="55" s="1"/>
  <c r="AT79" i="49"/>
  <c r="AT80" i="49" s="1"/>
  <c r="BA79" i="50"/>
  <c r="BA80" i="50" s="1"/>
  <c r="M79" i="55"/>
  <c r="M80" i="55" s="1"/>
  <c r="S79" i="54"/>
  <c r="S80" i="54" s="1"/>
  <c r="AA79" i="56"/>
  <c r="AA80" i="56" s="1"/>
  <c r="AB79" i="50"/>
  <c r="AB80" i="50" s="1"/>
  <c r="V156" i="53"/>
  <c r="V160" i="53" s="1"/>
  <c r="AP79" i="50"/>
  <c r="AP80" i="50" s="1"/>
  <c r="M79" i="53"/>
  <c r="M80" i="53" s="1"/>
  <c r="BA156" i="42"/>
  <c r="BA160" i="42" s="1"/>
  <c r="AP79" i="42"/>
  <c r="AP80" i="42" s="1"/>
  <c r="O156" i="51"/>
  <c r="O160" i="51" s="1"/>
  <c r="Y79" i="42"/>
  <c r="Y80" i="42" s="1"/>
  <c r="AZ79" i="56"/>
  <c r="AZ80" i="56" s="1"/>
  <c r="AO79" i="54"/>
  <c r="AO80" i="54" s="1"/>
  <c r="AZ156" i="52"/>
  <c r="AZ160" i="52" s="1"/>
  <c r="H156" i="51"/>
  <c r="H160" i="51" s="1"/>
  <c r="N156" i="55"/>
  <c r="N160" i="55" s="1"/>
  <c r="AG156" i="42"/>
  <c r="AG160" i="42" s="1"/>
  <c r="N79" i="51"/>
  <c r="N80" i="51" s="1"/>
  <c r="AF79" i="50"/>
  <c r="AF80" i="50" s="1"/>
  <c r="L12" i="78"/>
  <c r="BA80" i="42"/>
  <c r="AZ79" i="42"/>
  <c r="AZ80" i="42" s="1"/>
  <c r="Z79" i="42"/>
  <c r="Z80" i="42" s="1"/>
  <c r="AI79" i="55"/>
  <c r="AI80" i="55" s="1"/>
  <c r="J10" i="70"/>
  <c r="AC79" i="54"/>
  <c r="AC80" i="54" s="1"/>
  <c r="H79" i="53"/>
  <c r="H80" i="53" s="1"/>
  <c r="AL79" i="49"/>
  <c r="AL80" i="49" s="1"/>
  <c r="F162" i="51"/>
  <c r="AA79" i="53"/>
  <c r="AA80" i="53" s="1"/>
  <c r="AQ79" i="52"/>
  <c r="AQ80" i="52" s="1"/>
  <c r="W79" i="56"/>
  <c r="W80" i="56" s="1"/>
  <c r="F79" i="54"/>
  <c r="F132" i="54" s="1"/>
  <c r="AW79" i="56"/>
  <c r="AW80" i="56" s="1"/>
  <c r="X79" i="51"/>
  <c r="X80" i="51" s="1"/>
  <c r="V79" i="55"/>
  <c r="V80" i="55" s="1"/>
  <c r="P79" i="53"/>
  <c r="P80" i="53" s="1"/>
  <c r="F162" i="49"/>
  <c r="G162" i="49" s="1"/>
  <c r="H162" i="49" s="1"/>
  <c r="I162" i="49" s="1"/>
  <c r="AD79" i="51"/>
  <c r="AD80" i="51" s="1"/>
  <c r="H80" i="47"/>
  <c r="V79" i="42"/>
  <c r="V80" i="42" s="1"/>
  <c r="Q156" i="52"/>
  <c r="Q160" i="52" s="1"/>
  <c r="AE79" i="52"/>
  <c r="AE80" i="52" s="1"/>
  <c r="AO79" i="55"/>
  <c r="AO80" i="55" s="1"/>
  <c r="AU79" i="55"/>
  <c r="AU80" i="55" s="1"/>
  <c r="K79" i="49"/>
  <c r="K80" i="49" s="1"/>
  <c r="P79" i="54"/>
  <c r="P80" i="54" s="1"/>
  <c r="AF79" i="51"/>
  <c r="AF80" i="51" s="1"/>
  <c r="W79" i="54"/>
  <c r="W80" i="54" s="1"/>
  <c r="BB79" i="57"/>
  <c r="BB80" i="57" s="1"/>
  <c r="BB156" i="57"/>
  <c r="BB160" i="57" s="1"/>
  <c r="AH79" i="52"/>
  <c r="AH80" i="52" s="1"/>
  <c r="AM79" i="55"/>
  <c r="AM80" i="55" s="1"/>
  <c r="S79" i="49"/>
  <c r="S80" i="49" s="1"/>
  <c r="AN156" i="50"/>
  <c r="AN160" i="50" s="1"/>
  <c r="AO79" i="50"/>
  <c r="AO80" i="50" s="1"/>
  <c r="AY79" i="50"/>
  <c r="AY80" i="50" s="1"/>
  <c r="AV79" i="53"/>
  <c r="AV80" i="53" s="1"/>
  <c r="AQ79" i="50"/>
  <c r="AQ80" i="50" s="1"/>
  <c r="BA79" i="54"/>
  <c r="BA80" i="54" s="1"/>
  <c r="I13" i="70"/>
  <c r="H79" i="49"/>
  <c r="H80" i="49" s="1"/>
  <c r="AV79" i="50"/>
  <c r="AV80" i="50" s="1"/>
  <c r="AE79" i="54"/>
  <c r="AE80" i="54" s="1"/>
  <c r="M79" i="51"/>
  <c r="M80" i="51" s="1"/>
  <c r="AB79" i="57"/>
  <c r="AB80" i="57" s="1"/>
  <c r="J12" i="63"/>
  <c r="AI79" i="50"/>
  <c r="AI80" i="50" s="1"/>
  <c r="AW79" i="54"/>
  <c r="AW80" i="54" s="1"/>
  <c r="BA156" i="50"/>
  <c r="BA160" i="50" s="1"/>
  <c r="Z79" i="55"/>
  <c r="Z80" i="55" s="1"/>
  <c r="P79" i="49"/>
  <c r="P80" i="49" s="1"/>
  <c r="U79" i="49"/>
  <c r="U80" i="49" s="1"/>
  <c r="AM79" i="51"/>
  <c r="AM80" i="51" s="1"/>
  <c r="AG156" i="51"/>
  <c r="AG160" i="51" s="1"/>
  <c r="F79" i="55"/>
  <c r="Z79" i="52"/>
  <c r="Z80" i="52" s="1"/>
  <c r="BB79" i="53"/>
  <c r="BB80" i="53" s="1"/>
  <c r="N79" i="57"/>
  <c r="N80" i="57" s="1"/>
  <c r="N156" i="57"/>
  <c r="N160" i="57" s="1"/>
  <c r="AA156" i="42"/>
  <c r="AA160" i="42" s="1"/>
  <c r="AW156" i="51"/>
  <c r="AW160" i="51" s="1"/>
  <c r="AL156" i="55"/>
  <c r="AL160" i="55" s="1"/>
  <c r="AW79" i="55"/>
  <c r="AW80" i="55" s="1"/>
  <c r="X79" i="49"/>
  <c r="X80" i="49" s="1"/>
  <c r="AO79" i="49"/>
  <c r="AO80" i="49" s="1"/>
  <c r="AU79" i="49"/>
  <c r="AU80" i="49" s="1"/>
  <c r="AC79" i="53"/>
  <c r="AC80" i="53" s="1"/>
  <c r="X79" i="53"/>
  <c r="X80" i="53" s="1"/>
  <c r="Q80" i="52"/>
  <c r="AN156" i="42"/>
  <c r="AN160" i="42" s="1"/>
  <c r="U79" i="55"/>
  <c r="U80" i="55" s="1"/>
  <c r="J79" i="55"/>
  <c r="J80" i="55" s="1"/>
  <c r="AW79" i="49"/>
  <c r="AW80" i="49" s="1"/>
  <c r="T79" i="49"/>
  <c r="T80" i="49" s="1"/>
  <c r="X79" i="54"/>
  <c r="X80" i="54" s="1"/>
  <c r="AN79" i="51"/>
  <c r="AN80" i="51" s="1"/>
  <c r="B21" i="54"/>
  <c r="F162" i="54"/>
  <c r="W79" i="57"/>
  <c r="W80" i="57" s="1"/>
  <c r="AQ79" i="42"/>
  <c r="AQ80" i="42" s="1"/>
  <c r="P156" i="42"/>
  <c r="P160" i="42" s="1"/>
  <c r="AS156" i="42"/>
  <c r="AS160" i="42" s="1"/>
  <c r="AM79" i="50"/>
  <c r="AM80" i="50" s="1"/>
  <c r="AI80" i="51"/>
  <c r="BB79" i="54"/>
  <c r="BB80" i="54" s="1"/>
  <c r="P79" i="56"/>
  <c r="P80" i="56" s="1"/>
  <c r="P156" i="56"/>
  <c r="P160" i="56" s="1"/>
  <c r="AB79" i="53"/>
  <c r="AB80" i="53" s="1"/>
  <c r="AL79" i="42"/>
  <c r="AL80" i="42" s="1"/>
  <c r="G79" i="52"/>
  <c r="G132" i="52" s="1"/>
  <c r="AT79" i="54"/>
  <c r="AT80" i="54" s="1"/>
  <c r="AR79" i="56"/>
  <c r="AR80" i="56" s="1"/>
  <c r="AT79" i="53"/>
  <c r="AT80" i="53" s="1"/>
  <c r="BB79" i="55"/>
  <c r="BB80" i="55" s="1"/>
  <c r="BB156" i="55"/>
  <c r="BB160" i="55" s="1"/>
  <c r="BA79" i="51"/>
  <c r="BA80" i="51" s="1"/>
  <c r="BA156" i="51"/>
  <c r="BA160" i="51" s="1"/>
  <c r="R79" i="42"/>
  <c r="BA79" i="49"/>
  <c r="BA80" i="49" s="1"/>
  <c r="BB79" i="51"/>
  <c r="BB80" i="51" s="1"/>
  <c r="BC79" i="51"/>
  <c r="BC80" i="51" s="1"/>
  <c r="X156" i="52"/>
  <c r="X160" i="52" s="1"/>
  <c r="F156" i="55"/>
  <c r="F160" i="55" s="1"/>
  <c r="AW156" i="42"/>
  <c r="AW160" i="42" s="1"/>
  <c r="O79" i="42"/>
  <c r="O80" i="42" s="1"/>
  <c r="AG79" i="56"/>
  <c r="AG80" i="56" s="1"/>
  <c r="X79" i="56"/>
  <c r="X80" i="56" s="1"/>
  <c r="AT79" i="51"/>
  <c r="AT80" i="51" s="1"/>
  <c r="Z79" i="49"/>
  <c r="Z80" i="49" s="1"/>
  <c r="V156" i="55"/>
  <c r="V160" i="55" s="1"/>
  <c r="AS156" i="51"/>
  <c r="AS160" i="51" s="1"/>
  <c r="K156" i="51"/>
  <c r="K160" i="51" s="1"/>
  <c r="K10" i="63"/>
  <c r="AW79" i="57"/>
  <c r="AW80" i="57" s="1"/>
  <c r="Q156" i="54"/>
  <c r="Q160" i="54" s="1"/>
  <c r="X80" i="52"/>
  <c r="Y79" i="56"/>
  <c r="Y80" i="56" s="1"/>
  <c r="BB156" i="51"/>
  <c r="BB160" i="51" s="1"/>
  <c r="AZ79" i="50"/>
  <c r="AZ80" i="50" s="1"/>
  <c r="P79" i="57"/>
  <c r="P80" i="57" s="1"/>
  <c r="P156" i="57"/>
  <c r="P160" i="57" s="1"/>
  <c r="T79" i="57"/>
  <c r="T80" i="57" s="1"/>
  <c r="AK156" i="51"/>
  <c r="AK160" i="51" s="1"/>
  <c r="AE79" i="57"/>
  <c r="AE80" i="57" s="1"/>
  <c r="AY79" i="42"/>
  <c r="AY80" i="42" s="1"/>
  <c r="AJ156" i="53"/>
  <c r="AJ160" i="53" s="1"/>
  <c r="AE79" i="50"/>
  <c r="AE80" i="50" s="1"/>
  <c r="AH79" i="56"/>
  <c r="AH80" i="56" s="1"/>
  <c r="AR79" i="52"/>
  <c r="AR80" i="52" s="1"/>
  <c r="AR156" i="52"/>
  <c r="AR160" i="52" s="1"/>
  <c r="AI156" i="51"/>
  <c r="AI160" i="51" s="1"/>
  <c r="AY79" i="54"/>
  <c r="AY80" i="54" s="1"/>
  <c r="T79" i="42"/>
  <c r="T80" i="42" s="1"/>
  <c r="S79" i="55"/>
  <c r="S80" i="55" s="1"/>
  <c r="Y79" i="49"/>
  <c r="Y80" i="49" s="1"/>
  <c r="G156" i="51"/>
  <c r="G160" i="51" s="1"/>
  <c r="G162" i="51" s="1"/>
  <c r="H156" i="42"/>
  <c r="H160" i="42" s="1"/>
  <c r="AT156" i="51"/>
  <c r="AT160" i="51" s="1"/>
  <c r="AD156" i="57"/>
  <c r="AD160" i="57" s="1"/>
  <c r="F80" i="50"/>
  <c r="I13" i="78"/>
  <c r="H79" i="54"/>
  <c r="H80" i="54" s="1"/>
  <c r="AF156" i="51"/>
  <c r="AF160" i="51" s="1"/>
  <c r="J79" i="57"/>
  <c r="J80" i="57" s="1"/>
  <c r="J156" i="57"/>
  <c r="J160" i="57" s="1"/>
  <c r="I13" i="63"/>
  <c r="Y156" i="52"/>
  <c r="Y160" i="52" s="1"/>
  <c r="AL79" i="57"/>
  <c r="AL80" i="57" s="1"/>
  <c r="AL156" i="57"/>
  <c r="AL160" i="57" s="1"/>
  <c r="O156" i="52"/>
  <c r="O160" i="52" s="1"/>
  <c r="AG79" i="50"/>
  <c r="AG80" i="50" s="1"/>
  <c r="AB79" i="52"/>
  <c r="AB80" i="52" s="1"/>
  <c r="AB156" i="52"/>
  <c r="AB160" i="52" s="1"/>
  <c r="L79" i="57"/>
  <c r="L80" i="57" s="1"/>
  <c r="L156" i="57"/>
  <c r="L160" i="57" s="1"/>
  <c r="J12" i="71"/>
  <c r="I13" i="71"/>
  <c r="I15" i="71" s="1"/>
  <c r="I20" i="71" s="1"/>
  <c r="S79" i="57"/>
  <c r="S80" i="57" s="1"/>
  <c r="AM79" i="42"/>
  <c r="AM80" i="42" s="1"/>
  <c r="AK79" i="55"/>
  <c r="AK80" i="55" s="1"/>
  <c r="AU79" i="52"/>
  <c r="AU80" i="52" s="1"/>
  <c r="L79" i="56"/>
  <c r="L80" i="56" s="1"/>
  <c r="T79" i="52"/>
  <c r="T80" i="52" s="1"/>
  <c r="T156" i="52"/>
  <c r="T160" i="52" s="1"/>
  <c r="N156" i="51"/>
  <c r="N160" i="51" s="1"/>
  <c r="AV79" i="57"/>
  <c r="AV80" i="57" s="1"/>
  <c r="AV156" i="57"/>
  <c r="AV160" i="57" s="1"/>
  <c r="BB156" i="42"/>
  <c r="BB160" i="42" s="1"/>
  <c r="AB79" i="49"/>
  <c r="AB80" i="49" s="1"/>
  <c r="H13" i="61"/>
  <c r="Q80" i="57"/>
  <c r="Y156" i="50"/>
  <c r="Y160" i="50" s="1"/>
  <c r="W156" i="52"/>
  <c r="W160" i="52" s="1"/>
  <c r="I79" i="49"/>
  <c r="I80" i="49" s="1"/>
  <c r="AF79" i="42"/>
  <c r="AF80" i="42" s="1"/>
  <c r="AF79" i="56"/>
  <c r="AF80" i="56" s="1"/>
  <c r="AN79" i="54"/>
  <c r="AN80" i="54" s="1"/>
  <c r="L79" i="52"/>
  <c r="L80" i="52" s="1"/>
  <c r="L156" i="52"/>
  <c r="L160" i="52" s="1"/>
  <c r="AY79" i="53"/>
  <c r="AY80" i="53" s="1"/>
  <c r="AY156" i="53"/>
  <c r="AY160" i="53" s="1"/>
  <c r="AN79" i="57"/>
  <c r="AN80" i="57" s="1"/>
  <c r="AN156" i="57"/>
  <c r="AN160" i="57" s="1"/>
  <c r="AJ79" i="50"/>
  <c r="AJ80" i="50" s="1"/>
  <c r="AJ156" i="50"/>
  <c r="AJ160" i="50" s="1"/>
  <c r="G162" i="56"/>
  <c r="AE79" i="42"/>
  <c r="AE80" i="42" s="1"/>
  <c r="AH156" i="42"/>
  <c r="AH160" i="42" s="1"/>
  <c r="AG79" i="52"/>
  <c r="AG80" i="52" s="1"/>
  <c r="AI79" i="53"/>
  <c r="AI80" i="53" s="1"/>
  <c r="AI156" i="53"/>
  <c r="AI160" i="53" s="1"/>
  <c r="AO79" i="51"/>
  <c r="AO80" i="51" s="1"/>
  <c r="AO156" i="51"/>
  <c r="AO160" i="51" s="1"/>
  <c r="J11" i="78"/>
  <c r="Z79" i="53"/>
  <c r="Z80" i="53" s="1"/>
  <c r="AH80" i="42"/>
  <c r="I79" i="42"/>
  <c r="I80" i="42" s="1"/>
  <c r="AL79" i="51"/>
  <c r="AL80" i="51" s="1"/>
  <c r="AL156" i="51"/>
  <c r="AL160" i="51" s="1"/>
  <c r="W79" i="51"/>
  <c r="W80" i="51" s="1"/>
  <c r="W156" i="51"/>
  <c r="W160" i="51" s="1"/>
  <c r="T79" i="50"/>
  <c r="T80" i="50" s="1"/>
  <c r="I13" i="61"/>
  <c r="AU79" i="57"/>
  <c r="AU80" i="57" s="1"/>
  <c r="AT79" i="42"/>
  <c r="AT80" i="42" s="1"/>
  <c r="AO156" i="50"/>
  <c r="AO160" i="50" s="1"/>
  <c r="S79" i="53"/>
  <c r="S80" i="53" s="1"/>
  <c r="S156" i="53"/>
  <c r="S160" i="53" s="1"/>
  <c r="L79" i="50"/>
  <c r="L80" i="50" s="1"/>
  <c r="L156" i="50"/>
  <c r="L160" i="50" s="1"/>
  <c r="BC79" i="50"/>
  <c r="BC80" i="50" s="1"/>
  <c r="V79" i="51"/>
  <c r="V80" i="51" s="1"/>
  <c r="BA79" i="55"/>
  <c r="BA80" i="55" s="1"/>
  <c r="BA156" i="55"/>
  <c r="BA160" i="55" s="1"/>
  <c r="Q79" i="51"/>
  <c r="Q80" i="51" s="1"/>
  <c r="Q156" i="51"/>
  <c r="Q160" i="51" s="1"/>
  <c r="F80" i="54"/>
  <c r="Q79" i="50"/>
  <c r="Q80" i="50" s="1"/>
  <c r="AU79" i="56"/>
  <c r="AU80" i="56" s="1"/>
  <c r="AU156" i="56"/>
  <c r="AU160" i="56" s="1"/>
  <c r="AI79" i="57"/>
  <c r="AI80" i="57" s="1"/>
  <c r="U79" i="52"/>
  <c r="U80" i="52" s="1"/>
  <c r="U156" i="52"/>
  <c r="U160" i="52" s="1"/>
  <c r="BC79" i="52"/>
  <c r="BC80" i="52" s="1"/>
  <c r="BC156" i="52"/>
  <c r="BC160" i="52" s="1"/>
  <c r="J13" i="61"/>
  <c r="AD79" i="54"/>
  <c r="AD80" i="54" s="1"/>
  <c r="AP79" i="56"/>
  <c r="AP80" i="56" s="1"/>
  <c r="AP156" i="56"/>
  <c r="AP160" i="56" s="1"/>
  <c r="AA79" i="57"/>
  <c r="AA80" i="57" s="1"/>
  <c r="AA156" i="57"/>
  <c r="AA160" i="57" s="1"/>
  <c r="M79" i="52"/>
  <c r="M80" i="52" s="1"/>
  <c r="M156" i="52"/>
  <c r="M160" i="52" s="1"/>
  <c r="L156" i="56"/>
  <c r="L160" i="56" s="1"/>
  <c r="AH156" i="56"/>
  <c r="AH160" i="56" s="1"/>
  <c r="AM156" i="50"/>
  <c r="AM160" i="50" s="1"/>
  <c r="H13" i="70"/>
  <c r="W79" i="50"/>
  <c r="W80" i="50" s="1"/>
  <c r="W156" i="50"/>
  <c r="W160" i="50" s="1"/>
  <c r="AG79" i="55"/>
  <c r="AG80" i="55" s="1"/>
  <c r="AG156" i="55"/>
  <c r="AG160" i="55" s="1"/>
  <c r="AY79" i="51"/>
  <c r="AY80" i="51" s="1"/>
  <c r="AY156" i="51"/>
  <c r="AY160" i="51" s="1"/>
  <c r="H156" i="47"/>
  <c r="H160" i="47" s="1"/>
  <c r="H13" i="69"/>
  <c r="O79" i="50"/>
  <c r="O80" i="50" s="1"/>
  <c r="K79" i="57"/>
  <c r="K80" i="57" s="1"/>
  <c r="K156" i="57"/>
  <c r="K160" i="57" s="1"/>
  <c r="AQ79" i="51"/>
  <c r="AQ80" i="51" s="1"/>
  <c r="AQ156" i="51"/>
  <c r="AQ160" i="51" s="1"/>
  <c r="J12" i="78"/>
  <c r="AW79" i="50"/>
  <c r="AW80" i="50" s="1"/>
  <c r="AW156" i="50"/>
  <c r="AW160" i="50" s="1"/>
  <c r="AS79" i="52"/>
  <c r="AS80" i="52" s="1"/>
  <c r="AS156" i="52"/>
  <c r="AS160" i="52" s="1"/>
  <c r="AA79" i="51"/>
  <c r="AA80" i="51" s="1"/>
  <c r="BA156" i="52"/>
  <c r="BA160" i="52" s="1"/>
  <c r="AM79" i="57"/>
  <c r="AM80" i="57" s="1"/>
  <c r="AM156" i="57"/>
  <c r="AM160" i="57" s="1"/>
  <c r="AN79" i="56"/>
  <c r="AN80" i="56" s="1"/>
  <c r="AN156" i="56"/>
  <c r="AN160" i="56" s="1"/>
  <c r="S79" i="51"/>
  <c r="S80" i="51" s="1"/>
  <c r="H79" i="57"/>
  <c r="H80" i="57" s="1"/>
  <c r="H156" i="57"/>
  <c r="H160" i="57" s="1"/>
  <c r="H156" i="54"/>
  <c r="H160" i="54" s="1"/>
  <c r="L7" i="65"/>
  <c r="M7" i="65" s="1"/>
  <c r="I13" i="64"/>
  <c r="AY79" i="57"/>
  <c r="AY80" i="57" s="1"/>
  <c r="AY156" i="57"/>
  <c r="AY160" i="57" s="1"/>
  <c r="Q156" i="57"/>
  <c r="Q160" i="57" s="1"/>
  <c r="AU79" i="50"/>
  <c r="AU80" i="50" s="1"/>
  <c r="AU156" i="50"/>
  <c r="AU160" i="50" s="1"/>
  <c r="BC79" i="56"/>
  <c r="BC80" i="56" s="1"/>
  <c r="BC156" i="56"/>
  <c r="BC160" i="56" s="1"/>
  <c r="AQ79" i="57"/>
  <c r="AQ80" i="57" s="1"/>
  <c r="AC79" i="52"/>
  <c r="AC80" i="52" s="1"/>
  <c r="AC156" i="52"/>
  <c r="AC160" i="52" s="1"/>
  <c r="G79" i="42"/>
  <c r="G80" i="42" s="1"/>
  <c r="G156" i="42"/>
  <c r="G160" i="42" s="1"/>
  <c r="AI156" i="57"/>
  <c r="AI160" i="57" s="1"/>
  <c r="K12" i="71"/>
  <c r="L10" i="61"/>
  <c r="M10" i="63"/>
  <c r="H13" i="78"/>
  <c r="J11" i="65"/>
  <c r="H13" i="64"/>
  <c r="W79" i="49"/>
  <c r="W80" i="49" s="1"/>
  <c r="AO79" i="52"/>
  <c r="AO80" i="52" s="1"/>
  <c r="AO156" i="52"/>
  <c r="AO160" i="52" s="1"/>
  <c r="AM79" i="49"/>
  <c r="AM80" i="49" s="1"/>
  <c r="AM156" i="49"/>
  <c r="AM160" i="49" s="1"/>
  <c r="BB79" i="50"/>
  <c r="BB80" i="50" s="1"/>
  <c r="P79" i="55"/>
  <c r="P80" i="55" s="1"/>
  <c r="P156" i="55"/>
  <c r="P160" i="55" s="1"/>
  <c r="K13" i="61"/>
  <c r="J10" i="64"/>
  <c r="H13" i="71"/>
  <c r="H13" i="63"/>
  <c r="T79" i="53"/>
  <c r="T80" i="53" s="1"/>
  <c r="AE79" i="49"/>
  <c r="AE80" i="49" s="1"/>
  <c r="AE156" i="49"/>
  <c r="AE160" i="49" s="1"/>
  <c r="AF79" i="57"/>
  <c r="AF80" i="57" s="1"/>
  <c r="AF156" i="57"/>
  <c r="AF160" i="57" s="1"/>
  <c r="V79" i="54"/>
  <c r="V80" i="54" s="1"/>
  <c r="V156" i="54"/>
  <c r="V160" i="54" s="1"/>
  <c r="AT79" i="50"/>
  <c r="AT80" i="50" s="1"/>
  <c r="AT156" i="50"/>
  <c r="AT160" i="50" s="1"/>
  <c r="AO79" i="57"/>
  <c r="AO80" i="57" s="1"/>
  <c r="AO156" i="57"/>
  <c r="AO160" i="57" s="1"/>
  <c r="AJ79" i="42"/>
  <c r="AJ80" i="42" s="1"/>
  <c r="AJ156" i="42"/>
  <c r="AJ160" i="42" s="1"/>
  <c r="AM79" i="56"/>
  <c r="AM80" i="56" s="1"/>
  <c r="AM156" i="56"/>
  <c r="AM160" i="56" s="1"/>
  <c r="AF79" i="55"/>
  <c r="AF80" i="55" s="1"/>
  <c r="X79" i="57"/>
  <c r="X80" i="57" s="1"/>
  <c r="X156" i="57"/>
  <c r="X160" i="57" s="1"/>
  <c r="N79" i="54"/>
  <c r="N80" i="54" s="1"/>
  <c r="N156" i="54"/>
  <c r="N160" i="54" s="1"/>
  <c r="AL79" i="50"/>
  <c r="AL80" i="50" s="1"/>
  <c r="AL156" i="50"/>
  <c r="AL160" i="50" s="1"/>
  <c r="AG79" i="57"/>
  <c r="AG80" i="57" s="1"/>
  <c r="AG156" i="57"/>
  <c r="AG160" i="57" s="1"/>
  <c r="AR79" i="54"/>
  <c r="AR80" i="54" s="1"/>
  <c r="AR156" i="54"/>
  <c r="AR160" i="54" s="1"/>
  <c r="I79" i="47"/>
  <c r="I80" i="47" s="1"/>
  <c r="F79" i="42"/>
  <c r="F156" i="42"/>
  <c r="F160" i="42" s="1"/>
  <c r="I156" i="47"/>
  <c r="I160" i="47" s="1"/>
  <c r="S156" i="42"/>
  <c r="S160" i="42" s="1"/>
  <c r="S79" i="42"/>
  <c r="S80" i="42" s="1"/>
  <c r="K12" i="78"/>
  <c r="AD156" i="54"/>
  <c r="AD160" i="54" s="1"/>
  <c r="AT79" i="55"/>
  <c r="AT80" i="55" s="1"/>
  <c r="AT156" i="55"/>
  <c r="AT160" i="55" s="1"/>
  <c r="AE79" i="56"/>
  <c r="AE80" i="56" s="1"/>
  <c r="AE156" i="56"/>
  <c r="AE160" i="56" s="1"/>
  <c r="AN79" i="52"/>
  <c r="AN80" i="52" s="1"/>
  <c r="AN156" i="52"/>
  <c r="AN160" i="52" s="1"/>
  <c r="AD79" i="50"/>
  <c r="AD80" i="50" s="1"/>
  <c r="AD156" i="50"/>
  <c r="AD160" i="50" s="1"/>
  <c r="Y79" i="57"/>
  <c r="Y80" i="57" s="1"/>
  <c r="Y156" i="57"/>
  <c r="Y160" i="57" s="1"/>
  <c r="K156" i="42"/>
  <c r="K160" i="42" s="1"/>
  <c r="K79" i="42"/>
  <c r="K80" i="42" s="1"/>
  <c r="AB156" i="42"/>
  <c r="AB160" i="42" s="1"/>
  <c r="BB79" i="52"/>
  <c r="BB80" i="52" s="1"/>
  <c r="BB156" i="52"/>
  <c r="BB160" i="52" s="1"/>
  <c r="AA79" i="55"/>
  <c r="AA80" i="55" s="1"/>
  <c r="AA156" i="55"/>
  <c r="AA160" i="55" s="1"/>
  <c r="R79" i="56"/>
  <c r="R80" i="56" s="1"/>
  <c r="R156" i="56"/>
  <c r="R160" i="56" s="1"/>
  <c r="AD79" i="55"/>
  <c r="AD80" i="55" s="1"/>
  <c r="AD156" i="55"/>
  <c r="AD160" i="55" s="1"/>
  <c r="AF79" i="52"/>
  <c r="AF80" i="52" s="1"/>
  <c r="AF156" i="52"/>
  <c r="AF160" i="52" s="1"/>
  <c r="V79" i="50"/>
  <c r="V80" i="50" s="1"/>
  <c r="V156" i="50"/>
  <c r="V160" i="50" s="1"/>
  <c r="AW79" i="52"/>
  <c r="AW80" i="52" s="1"/>
  <c r="AW156" i="52"/>
  <c r="AW160" i="52" s="1"/>
  <c r="AB80" i="42"/>
  <c r="AT79" i="52"/>
  <c r="AT80" i="52" s="1"/>
  <c r="AT156" i="52"/>
  <c r="AT160" i="52" s="1"/>
  <c r="AX79" i="50"/>
  <c r="AX80" i="50" s="1"/>
  <c r="AX156" i="50"/>
  <c r="AX160" i="50" s="1"/>
  <c r="P79" i="52"/>
  <c r="P80" i="52" s="1"/>
  <c r="N79" i="50"/>
  <c r="N80" i="50" s="1"/>
  <c r="N156" i="50"/>
  <c r="N160" i="50" s="1"/>
  <c r="I79" i="57"/>
  <c r="I80" i="57" s="1"/>
  <c r="I156" i="57"/>
  <c r="I160" i="57" s="1"/>
  <c r="F79" i="53"/>
  <c r="F156" i="53"/>
  <c r="F160" i="53" s="1"/>
  <c r="AD79" i="52"/>
  <c r="AD80" i="52" s="1"/>
  <c r="AD156" i="52"/>
  <c r="AD160" i="52" s="1"/>
  <c r="AH79" i="50"/>
  <c r="AH80" i="50" s="1"/>
  <c r="AH156" i="50"/>
  <c r="AH160" i="50" s="1"/>
  <c r="H79" i="52"/>
  <c r="H80" i="52" s="1"/>
  <c r="H156" i="52"/>
  <c r="H160" i="52" s="1"/>
  <c r="AY79" i="55"/>
  <c r="AY80" i="55" s="1"/>
  <c r="AY156" i="55"/>
  <c r="AY160" i="55" s="1"/>
  <c r="I79" i="52"/>
  <c r="I156" i="52"/>
  <c r="I160" i="52" s="1"/>
  <c r="N79" i="52"/>
  <c r="N80" i="52" s="1"/>
  <c r="N156" i="52"/>
  <c r="N160" i="52" s="1"/>
  <c r="AC79" i="49"/>
  <c r="AC80" i="49" s="1"/>
  <c r="AC156" i="49"/>
  <c r="AC160" i="49" s="1"/>
  <c r="AJ79" i="52"/>
  <c r="AJ80" i="52" s="1"/>
  <c r="AJ156" i="52"/>
  <c r="AJ160" i="52" s="1"/>
  <c r="AQ79" i="55"/>
  <c r="AQ80" i="55" s="1"/>
  <c r="AQ156" i="55"/>
  <c r="AQ160" i="55" s="1"/>
  <c r="AR79" i="53"/>
  <c r="AR80" i="53" s="1"/>
  <c r="AR156" i="53"/>
  <c r="AR160" i="53" s="1"/>
  <c r="F156" i="50"/>
  <c r="F160" i="50" s="1"/>
  <c r="L10" i="70"/>
  <c r="G79" i="54"/>
  <c r="G80" i="54" s="1"/>
  <c r="G156" i="54"/>
  <c r="G160" i="54" s="1"/>
  <c r="I79" i="50"/>
  <c r="I80" i="50" s="1"/>
  <c r="I156" i="50"/>
  <c r="I160" i="50" s="1"/>
  <c r="M11" i="70"/>
  <c r="I13" i="69"/>
  <c r="AP79" i="53"/>
  <c r="AP156" i="53"/>
  <c r="AP160" i="53" s="1"/>
  <c r="J79" i="51"/>
  <c r="J80" i="51" s="1"/>
  <c r="J156" i="51"/>
  <c r="J160" i="51" s="1"/>
  <c r="J79" i="50"/>
  <c r="J80" i="50" s="1"/>
  <c r="J156" i="50"/>
  <c r="J160" i="50" s="1"/>
  <c r="AX80" i="47"/>
  <c r="AL79" i="54"/>
  <c r="AL80" i="54" s="1"/>
  <c r="AL156" i="54"/>
  <c r="AL160" i="54" s="1"/>
  <c r="N156" i="42"/>
  <c r="N160" i="42" s="1"/>
  <c r="N79" i="42"/>
  <c r="N80" i="42" s="1"/>
  <c r="AX79" i="53"/>
  <c r="AX156" i="53"/>
  <c r="AX160" i="53" s="1"/>
  <c r="X80" i="42"/>
  <c r="J79" i="54"/>
  <c r="J80" i="54" s="1"/>
  <c r="J156" i="54"/>
  <c r="J160" i="54" s="1"/>
  <c r="AH79" i="53"/>
  <c r="AH156" i="53"/>
  <c r="AH160" i="53" s="1"/>
  <c r="L79" i="53"/>
  <c r="L80" i="53" s="1"/>
  <c r="L156" i="53"/>
  <c r="L160" i="53" s="1"/>
  <c r="M79" i="57"/>
  <c r="M80" i="57" s="1"/>
  <c r="M156" i="57"/>
  <c r="M160" i="57" s="1"/>
  <c r="AL80" i="55"/>
  <c r="R79" i="53"/>
  <c r="R80" i="53" s="1"/>
  <c r="R156" i="53"/>
  <c r="R160" i="53" s="1"/>
  <c r="O79" i="49"/>
  <c r="O80" i="49" s="1"/>
  <c r="O156" i="49"/>
  <c r="O160" i="49" s="1"/>
  <c r="J11" i="70"/>
  <c r="K10" i="70"/>
  <c r="J79" i="53"/>
  <c r="J80" i="53" s="1"/>
  <c r="J156" i="53"/>
  <c r="J160" i="53" s="1"/>
  <c r="G79" i="57"/>
  <c r="G80" i="57" s="1"/>
  <c r="G156" i="57"/>
  <c r="G160" i="57" s="1"/>
  <c r="R80" i="57"/>
  <c r="AK79" i="42"/>
  <c r="AK80" i="42" s="1"/>
  <c r="AK156" i="42"/>
  <c r="AK160" i="42" s="1"/>
  <c r="R80" i="42"/>
  <c r="L12" i="61"/>
  <c r="G79" i="55"/>
  <c r="G156" i="55"/>
  <c r="G160" i="55" s="1"/>
  <c r="AC156" i="42"/>
  <c r="AC160" i="42" s="1"/>
  <c r="AC79" i="42"/>
  <c r="AC80" i="42" s="1"/>
  <c r="G131" i="50"/>
  <c r="F133" i="50"/>
  <c r="F134" i="50" s="1"/>
  <c r="H79" i="55"/>
  <c r="H80" i="55" s="1"/>
  <c r="H156" i="55"/>
  <c r="H160" i="55" s="1"/>
  <c r="AL79" i="52"/>
  <c r="AL80" i="52" s="1"/>
  <c r="AL156" i="52"/>
  <c r="AL160" i="52" s="1"/>
  <c r="J156" i="42"/>
  <c r="J160" i="42" s="1"/>
  <c r="J79" i="42"/>
  <c r="H80" i="42"/>
  <c r="J10" i="78"/>
  <c r="J12" i="70"/>
  <c r="J11" i="71"/>
  <c r="J10" i="69"/>
  <c r="K10" i="69"/>
  <c r="J11" i="69"/>
  <c r="J12" i="69"/>
  <c r="J11" i="64"/>
  <c r="J12" i="64"/>
  <c r="I13" i="65"/>
  <c r="H13" i="65"/>
  <c r="M8" i="65"/>
  <c r="L12" i="65"/>
  <c r="K6" i="65"/>
  <c r="J10" i="65"/>
  <c r="U18" i="65"/>
  <c r="M12" i="78"/>
  <c r="M10" i="61"/>
  <c r="M12" i="61"/>
  <c r="M11" i="61"/>
  <c r="I16" i="64" l="1"/>
  <c r="I21" i="64" s="1"/>
  <c r="I24" i="64"/>
  <c r="I14" i="61"/>
  <c r="I19" i="61" s="1"/>
  <c r="I24" i="61"/>
  <c r="I14" i="69"/>
  <c r="I19" i="69" s="1"/>
  <c r="I24" i="69"/>
  <c r="I17" i="70"/>
  <c r="I22" i="70" s="1"/>
  <c r="I24" i="70"/>
  <c r="I16" i="78"/>
  <c r="I21" i="78" s="1"/>
  <c r="I24" i="78"/>
  <c r="I14" i="71"/>
  <c r="I19" i="71" s="1"/>
  <c r="I24" i="71"/>
  <c r="I14" i="63"/>
  <c r="I19" i="63" s="1"/>
  <c r="I24" i="63"/>
  <c r="M11" i="63"/>
  <c r="K11" i="63"/>
  <c r="F8" i="71"/>
  <c r="Y8" i="71" s="1"/>
  <c r="Z8" i="71" s="1"/>
  <c r="H14" i="71"/>
  <c r="H19" i="71" s="1"/>
  <c r="H24" i="71"/>
  <c r="Y10" i="71"/>
  <c r="Z6" i="71"/>
  <c r="L11" i="78"/>
  <c r="H17" i="78"/>
  <c r="H22" i="78" s="1"/>
  <c r="H24" i="78"/>
  <c r="Y6" i="78"/>
  <c r="Y8" i="78"/>
  <c r="F8" i="70"/>
  <c r="Y8" i="70" s="1"/>
  <c r="H14" i="70"/>
  <c r="H19" i="70" s="1"/>
  <c r="H24" i="70"/>
  <c r="L11" i="70"/>
  <c r="Y6" i="70"/>
  <c r="Y6" i="69"/>
  <c r="H16" i="69"/>
  <c r="H21" i="69" s="1"/>
  <c r="H24" i="69"/>
  <c r="Y8" i="69"/>
  <c r="H14" i="63"/>
  <c r="H19" i="63" s="1"/>
  <c r="H24" i="63"/>
  <c r="J17" i="61"/>
  <c r="J22" i="61" s="1"/>
  <c r="J24" i="61"/>
  <c r="K15" i="61"/>
  <c r="K20" i="61" s="1"/>
  <c r="K24" i="61"/>
  <c r="H16" i="61"/>
  <c r="H21" i="61" s="1"/>
  <c r="H24" i="61"/>
  <c r="F8" i="64"/>
  <c r="Y8" i="64" s="1"/>
  <c r="Y12" i="64" s="1"/>
  <c r="H15" i="64"/>
  <c r="H20" i="64" s="1"/>
  <c r="H24" i="64"/>
  <c r="Y8" i="63"/>
  <c r="F7" i="63"/>
  <c r="Y7" i="63" s="1"/>
  <c r="Y6" i="63"/>
  <c r="Z8" i="61"/>
  <c r="Y12" i="61"/>
  <c r="Y13" i="61" s="1"/>
  <c r="M24" i="61" s="1"/>
  <c r="AA10" i="61"/>
  <c r="AB6" i="61"/>
  <c r="Z11" i="61"/>
  <c r="AA7" i="61"/>
  <c r="Z8" i="64"/>
  <c r="Z6" i="64"/>
  <c r="Y10" i="64"/>
  <c r="F7" i="65"/>
  <c r="F7" i="71"/>
  <c r="Y7" i="71" s="1"/>
  <c r="F7" i="78"/>
  <c r="Y7" i="78" s="1"/>
  <c r="F7" i="70"/>
  <c r="Y7" i="70" s="1"/>
  <c r="F7" i="69"/>
  <c r="Y7" i="69" s="1"/>
  <c r="F7" i="64"/>
  <c r="Y7" i="64" s="1"/>
  <c r="H15" i="65"/>
  <c r="H20" i="65" s="1"/>
  <c r="H24" i="65"/>
  <c r="I17" i="65"/>
  <c r="I22" i="65" s="1"/>
  <c r="I24" i="65"/>
  <c r="K11" i="78"/>
  <c r="K11" i="70"/>
  <c r="K11" i="69"/>
  <c r="K12" i="63"/>
  <c r="K13" i="63" s="1"/>
  <c r="K14" i="63" s="1"/>
  <c r="K19" i="63" s="1"/>
  <c r="L11" i="63"/>
  <c r="J13" i="63"/>
  <c r="J16" i="63" s="1"/>
  <c r="J21" i="63" s="1"/>
  <c r="F162" i="52"/>
  <c r="G162" i="52" s="1"/>
  <c r="H162" i="51"/>
  <c r="F80" i="57"/>
  <c r="F134" i="57" s="1"/>
  <c r="F133" i="57"/>
  <c r="F132" i="49"/>
  <c r="G131" i="49" s="1"/>
  <c r="J162" i="49"/>
  <c r="K162" i="49" s="1"/>
  <c r="L162" i="49" s="1"/>
  <c r="M162" i="49" s="1"/>
  <c r="N162" i="49" s="1"/>
  <c r="F132" i="56"/>
  <c r="I15" i="70"/>
  <c r="I20" i="70" s="1"/>
  <c r="F80" i="51"/>
  <c r="G162" i="57"/>
  <c r="H162" i="57" s="1"/>
  <c r="I162" i="57" s="1"/>
  <c r="J162" i="57" s="1"/>
  <c r="K162" i="57" s="1"/>
  <c r="L162" i="57" s="1"/>
  <c r="M162" i="57" s="1"/>
  <c r="N162" i="57" s="1"/>
  <c r="O162" i="57" s="1"/>
  <c r="P162" i="57" s="1"/>
  <c r="Q162" i="57" s="1"/>
  <c r="R162" i="57" s="1"/>
  <c r="S162" i="57" s="1"/>
  <c r="T162" i="57" s="1"/>
  <c r="U162" i="57" s="1"/>
  <c r="V162" i="57" s="1"/>
  <c r="W162" i="57" s="1"/>
  <c r="X162" i="57" s="1"/>
  <c r="Y162" i="57" s="1"/>
  <c r="Z162" i="57" s="1"/>
  <c r="AA162" i="57" s="1"/>
  <c r="AB162" i="57" s="1"/>
  <c r="AC162" i="57" s="1"/>
  <c r="AD162" i="57" s="1"/>
  <c r="AE162" i="57" s="1"/>
  <c r="AF162" i="57" s="1"/>
  <c r="AG162" i="57" s="1"/>
  <c r="AH162" i="57" s="1"/>
  <c r="AI162" i="57" s="1"/>
  <c r="AJ162" i="57" s="1"/>
  <c r="AK162" i="57" s="1"/>
  <c r="AL162" i="57" s="1"/>
  <c r="AM162" i="57" s="1"/>
  <c r="AN162" i="57" s="1"/>
  <c r="AO162" i="57" s="1"/>
  <c r="AP162" i="57" s="1"/>
  <c r="AQ162" i="57" s="1"/>
  <c r="AR162" i="57" s="1"/>
  <c r="AS162" i="57" s="1"/>
  <c r="AT162" i="57" s="1"/>
  <c r="AU162" i="57" s="1"/>
  <c r="AV162" i="57" s="1"/>
  <c r="AW162" i="57" s="1"/>
  <c r="AX162" i="57" s="1"/>
  <c r="AY162" i="57" s="1"/>
  <c r="AZ162" i="57" s="1"/>
  <c r="BA162" i="57" s="1"/>
  <c r="BB162" i="57" s="1"/>
  <c r="BC162" i="57" s="1"/>
  <c r="J13" i="65"/>
  <c r="I14" i="78"/>
  <c r="I19" i="78" s="1"/>
  <c r="I17" i="63"/>
  <c r="I22" i="63" s="1"/>
  <c r="K17" i="61"/>
  <c r="K22" i="61" s="1"/>
  <c r="I16" i="70"/>
  <c r="I21" i="70" s="1"/>
  <c r="H16" i="63"/>
  <c r="H21" i="63" s="1"/>
  <c r="I14" i="70"/>
  <c r="I19" i="70" s="1"/>
  <c r="F132" i="47"/>
  <c r="G131" i="47" s="1"/>
  <c r="G132" i="47" s="1"/>
  <c r="H131" i="47" s="1"/>
  <c r="H162" i="52"/>
  <c r="I162" i="52" s="1"/>
  <c r="J162" i="52" s="1"/>
  <c r="K162" i="52" s="1"/>
  <c r="L162" i="52" s="1"/>
  <c r="M162" i="52" s="1"/>
  <c r="N162" i="52" s="1"/>
  <c r="O162" i="52" s="1"/>
  <c r="P162" i="52" s="1"/>
  <c r="Q162" i="52" s="1"/>
  <c r="R162" i="52" s="1"/>
  <c r="S162" i="52" s="1"/>
  <c r="T162" i="52" s="1"/>
  <c r="U162" i="52" s="1"/>
  <c r="V162" i="52" s="1"/>
  <c r="W162" i="52" s="1"/>
  <c r="X162" i="52" s="1"/>
  <c r="Y162" i="52" s="1"/>
  <c r="Z162" i="52" s="1"/>
  <c r="AA162" i="52" s="1"/>
  <c r="AB162" i="52" s="1"/>
  <c r="AC162" i="52" s="1"/>
  <c r="AD162" i="52" s="1"/>
  <c r="AE162" i="52" s="1"/>
  <c r="AF162" i="52" s="1"/>
  <c r="AG162" i="52" s="1"/>
  <c r="AH162" i="52" s="1"/>
  <c r="AI162" i="52" s="1"/>
  <c r="AJ162" i="52" s="1"/>
  <c r="AK162" i="52" s="1"/>
  <c r="AL162" i="52" s="1"/>
  <c r="AM162" i="52" s="1"/>
  <c r="AN162" i="52" s="1"/>
  <c r="AO162" i="52" s="1"/>
  <c r="AP162" i="52" s="1"/>
  <c r="AQ162" i="52" s="1"/>
  <c r="AR162" i="52" s="1"/>
  <c r="AS162" i="52" s="1"/>
  <c r="AT162" i="52" s="1"/>
  <c r="AU162" i="52" s="1"/>
  <c r="AV162" i="52" s="1"/>
  <c r="AW162" i="52" s="1"/>
  <c r="AX162" i="52" s="1"/>
  <c r="AY162" i="52" s="1"/>
  <c r="AZ162" i="52" s="1"/>
  <c r="BA162" i="52" s="1"/>
  <c r="BB162" i="52" s="1"/>
  <c r="BC162" i="52" s="1"/>
  <c r="G80" i="52"/>
  <c r="H17" i="71"/>
  <c r="H22" i="71" s="1"/>
  <c r="H162" i="47"/>
  <c r="I162" i="47" s="1"/>
  <c r="J162" i="47" s="1"/>
  <c r="K162" i="47" s="1"/>
  <c r="L162" i="47" s="1"/>
  <c r="M162" i="47" s="1"/>
  <c r="N162" i="47" s="1"/>
  <c r="O162" i="47" s="1"/>
  <c r="H162" i="56"/>
  <c r="I162" i="56" s="1"/>
  <c r="J162" i="56" s="1"/>
  <c r="K162" i="56" s="1"/>
  <c r="L162" i="56" s="1"/>
  <c r="M162" i="56" s="1"/>
  <c r="N162" i="56" s="1"/>
  <c r="O162" i="56" s="1"/>
  <c r="P162" i="56" s="1"/>
  <c r="Q162" i="56" s="1"/>
  <c r="R162" i="56" s="1"/>
  <c r="S162" i="56" s="1"/>
  <c r="T162" i="56" s="1"/>
  <c r="U162" i="56" s="1"/>
  <c r="V162" i="56" s="1"/>
  <c r="W162" i="56" s="1"/>
  <c r="X162" i="56" s="1"/>
  <c r="Y162" i="56" s="1"/>
  <c r="Z162" i="56" s="1"/>
  <c r="AA162" i="56" s="1"/>
  <c r="AB162" i="56" s="1"/>
  <c r="AC162" i="56" s="1"/>
  <c r="AD162" i="56" s="1"/>
  <c r="AE162" i="56" s="1"/>
  <c r="AF162" i="56" s="1"/>
  <c r="AG162" i="56" s="1"/>
  <c r="AH162" i="56" s="1"/>
  <c r="AI162" i="56" s="1"/>
  <c r="AJ162" i="56" s="1"/>
  <c r="AK162" i="56" s="1"/>
  <c r="AL162" i="56" s="1"/>
  <c r="AM162" i="56" s="1"/>
  <c r="AN162" i="56" s="1"/>
  <c r="AO162" i="56" s="1"/>
  <c r="AP162" i="56" s="1"/>
  <c r="AQ162" i="56" s="1"/>
  <c r="AR162" i="56" s="1"/>
  <c r="AS162" i="56" s="1"/>
  <c r="AT162" i="56" s="1"/>
  <c r="AU162" i="56" s="1"/>
  <c r="AV162" i="56" s="1"/>
  <c r="AW162" i="56" s="1"/>
  <c r="AX162" i="56" s="1"/>
  <c r="AY162" i="56" s="1"/>
  <c r="AZ162" i="56" s="1"/>
  <c r="BA162" i="56" s="1"/>
  <c r="BB162" i="56" s="1"/>
  <c r="BC162" i="56" s="1"/>
  <c r="I162" i="51"/>
  <c r="J162" i="51" s="1"/>
  <c r="K162" i="51" s="1"/>
  <c r="L162" i="51" s="1"/>
  <c r="M162" i="51" s="1"/>
  <c r="N162" i="51" s="1"/>
  <c r="O162" i="51" s="1"/>
  <c r="P162" i="51" s="1"/>
  <c r="Q162" i="51" s="1"/>
  <c r="R162" i="51" s="1"/>
  <c r="S162" i="51" s="1"/>
  <c r="T162" i="51" s="1"/>
  <c r="U162" i="51" s="1"/>
  <c r="V162" i="51" s="1"/>
  <c r="W162" i="51" s="1"/>
  <c r="X162" i="51" s="1"/>
  <c r="Y162" i="51" s="1"/>
  <c r="Z162" i="51" s="1"/>
  <c r="AA162" i="51" s="1"/>
  <c r="AB162" i="51" s="1"/>
  <c r="AC162" i="51" s="1"/>
  <c r="AD162" i="51" s="1"/>
  <c r="AE162" i="51" s="1"/>
  <c r="AF162" i="51" s="1"/>
  <c r="AG162" i="51" s="1"/>
  <c r="AH162" i="51" s="1"/>
  <c r="AI162" i="51" s="1"/>
  <c r="AJ162" i="51" s="1"/>
  <c r="AK162" i="51" s="1"/>
  <c r="AL162" i="51" s="1"/>
  <c r="AM162" i="51" s="1"/>
  <c r="AN162" i="51" s="1"/>
  <c r="AO162" i="51" s="1"/>
  <c r="AP162" i="51" s="1"/>
  <c r="AQ162" i="51" s="1"/>
  <c r="AR162" i="51" s="1"/>
  <c r="AS162" i="51" s="1"/>
  <c r="AT162" i="51" s="1"/>
  <c r="AU162" i="51" s="1"/>
  <c r="AV162" i="51" s="1"/>
  <c r="AW162" i="51" s="1"/>
  <c r="AX162" i="51" s="1"/>
  <c r="AY162" i="51" s="1"/>
  <c r="AZ162" i="51" s="1"/>
  <c r="BA162" i="51" s="1"/>
  <c r="BB162" i="51" s="1"/>
  <c r="BC162" i="51" s="1"/>
  <c r="J13" i="78"/>
  <c r="J16" i="78" s="1"/>
  <c r="J21" i="78" s="1"/>
  <c r="I15" i="64"/>
  <c r="I20" i="64" s="1"/>
  <c r="H14" i="64"/>
  <c r="H19" i="64" s="1"/>
  <c r="H16" i="71"/>
  <c r="H21" i="71" s="1"/>
  <c r="H15" i="71"/>
  <c r="H20" i="71" s="1"/>
  <c r="M10" i="70"/>
  <c r="H16" i="65"/>
  <c r="H21" i="65" s="1"/>
  <c r="F80" i="55"/>
  <c r="F132" i="55"/>
  <c r="I15" i="65"/>
  <c r="I20" i="65" s="1"/>
  <c r="M10" i="71"/>
  <c r="L11" i="65"/>
  <c r="J14" i="61"/>
  <c r="J19" i="61" s="1"/>
  <c r="I16" i="63"/>
  <c r="I21" i="63" s="1"/>
  <c r="I17" i="71"/>
  <c r="I22" i="71" s="1"/>
  <c r="I16" i="71"/>
  <c r="I21" i="71" s="1"/>
  <c r="I15" i="63"/>
  <c r="I20" i="63" s="1"/>
  <c r="I15" i="78"/>
  <c r="I20" i="78" s="1"/>
  <c r="G162" i="54"/>
  <c r="H162" i="54" s="1"/>
  <c r="I162" i="54" s="1"/>
  <c r="J162" i="54" s="1"/>
  <c r="K162" i="54" s="1"/>
  <c r="L162" i="54" s="1"/>
  <c r="M162" i="54" s="1"/>
  <c r="N162" i="54" s="1"/>
  <c r="O162" i="54" s="1"/>
  <c r="P162" i="54" s="1"/>
  <c r="Q162" i="54" s="1"/>
  <c r="R162" i="54" s="1"/>
  <c r="S162" i="54" s="1"/>
  <c r="T162" i="54" s="1"/>
  <c r="U162" i="54" s="1"/>
  <c r="V162" i="54" s="1"/>
  <c r="W162" i="54" s="1"/>
  <c r="X162" i="54" s="1"/>
  <c r="Y162" i="54" s="1"/>
  <c r="Z162" i="54" s="1"/>
  <c r="AA162" i="54" s="1"/>
  <c r="AB162" i="54" s="1"/>
  <c r="AC162" i="54" s="1"/>
  <c r="AD162" i="54" s="1"/>
  <c r="AE162" i="54" s="1"/>
  <c r="AF162" i="54" s="1"/>
  <c r="AG162" i="54" s="1"/>
  <c r="AH162" i="54" s="1"/>
  <c r="AI162" i="54" s="1"/>
  <c r="AJ162" i="54" s="1"/>
  <c r="AK162" i="54" s="1"/>
  <c r="AL162" i="54" s="1"/>
  <c r="AM162" i="54" s="1"/>
  <c r="AN162" i="54" s="1"/>
  <c r="AO162" i="54" s="1"/>
  <c r="AP162" i="54" s="1"/>
  <c r="AQ162" i="54" s="1"/>
  <c r="AR162" i="54" s="1"/>
  <c r="AS162" i="54" s="1"/>
  <c r="AT162" i="54" s="1"/>
  <c r="AU162" i="54" s="1"/>
  <c r="AV162" i="54" s="1"/>
  <c r="AW162" i="54" s="1"/>
  <c r="AX162" i="54" s="1"/>
  <c r="AY162" i="54" s="1"/>
  <c r="AZ162" i="54" s="1"/>
  <c r="BA162" i="54" s="1"/>
  <c r="BB162" i="54" s="1"/>
  <c r="BC162" i="54" s="1"/>
  <c r="I17" i="78"/>
  <c r="I22" i="78" s="1"/>
  <c r="G131" i="51"/>
  <c r="G132" i="51" s="1"/>
  <c r="H131" i="51" s="1"/>
  <c r="H133" i="51" s="1"/>
  <c r="H134" i="51" s="1"/>
  <c r="F133" i="51"/>
  <c r="F134" i="51" s="1"/>
  <c r="I17" i="61"/>
  <c r="I22" i="61" s="1"/>
  <c r="O162" i="49"/>
  <c r="P162" i="49" s="1"/>
  <c r="Q162" i="49" s="1"/>
  <c r="R162" i="49" s="1"/>
  <c r="S162" i="49" s="1"/>
  <c r="T162" i="49" s="1"/>
  <c r="U162" i="49" s="1"/>
  <c r="V162" i="49" s="1"/>
  <c r="W162" i="49" s="1"/>
  <c r="X162" i="49" s="1"/>
  <c r="Y162" i="49" s="1"/>
  <c r="Z162" i="49" s="1"/>
  <c r="AA162" i="49" s="1"/>
  <c r="AB162" i="49" s="1"/>
  <c r="AC162" i="49" s="1"/>
  <c r="AD162" i="49" s="1"/>
  <c r="AE162" i="49" s="1"/>
  <c r="AF162" i="49" s="1"/>
  <c r="AG162" i="49" s="1"/>
  <c r="AH162" i="49" s="1"/>
  <c r="AI162" i="49" s="1"/>
  <c r="AJ162" i="49" s="1"/>
  <c r="AK162" i="49" s="1"/>
  <c r="AL162" i="49" s="1"/>
  <c r="AM162" i="49" s="1"/>
  <c r="AN162" i="49" s="1"/>
  <c r="AO162" i="49" s="1"/>
  <c r="AP162" i="49" s="1"/>
  <c r="AQ162" i="49" s="1"/>
  <c r="AR162" i="49" s="1"/>
  <c r="AS162" i="49" s="1"/>
  <c r="AT162" i="49" s="1"/>
  <c r="AU162" i="49" s="1"/>
  <c r="AV162" i="49" s="1"/>
  <c r="AW162" i="49" s="1"/>
  <c r="AX162" i="49" s="1"/>
  <c r="AY162" i="49" s="1"/>
  <c r="AZ162" i="49" s="1"/>
  <c r="BA162" i="49" s="1"/>
  <c r="BB162" i="49" s="1"/>
  <c r="BC162" i="49" s="1"/>
  <c r="B21" i="55"/>
  <c r="F162" i="55"/>
  <c r="G162" i="55" s="1"/>
  <c r="H162" i="55" s="1"/>
  <c r="I162" i="55" s="1"/>
  <c r="J162" i="55" s="1"/>
  <c r="K162" i="55" s="1"/>
  <c r="L162" i="55" s="1"/>
  <c r="M162" i="55" s="1"/>
  <c r="N162" i="55" s="1"/>
  <c r="O162" i="55" s="1"/>
  <c r="P162" i="55" s="1"/>
  <c r="Q162" i="55" s="1"/>
  <c r="R162" i="55" s="1"/>
  <c r="S162" i="55" s="1"/>
  <c r="T162" i="55" s="1"/>
  <c r="U162" i="55" s="1"/>
  <c r="V162" i="55" s="1"/>
  <c r="W162" i="55" s="1"/>
  <c r="X162" i="55" s="1"/>
  <c r="Y162" i="55" s="1"/>
  <c r="Z162" i="55" s="1"/>
  <c r="AA162" i="55" s="1"/>
  <c r="AB162" i="55" s="1"/>
  <c r="AC162" i="55" s="1"/>
  <c r="AD162" i="55" s="1"/>
  <c r="AE162" i="55" s="1"/>
  <c r="AF162" i="55" s="1"/>
  <c r="AG162" i="55" s="1"/>
  <c r="AH162" i="55" s="1"/>
  <c r="AI162" i="55" s="1"/>
  <c r="AJ162" i="55" s="1"/>
  <c r="AK162" i="55" s="1"/>
  <c r="AL162" i="55" s="1"/>
  <c r="AM162" i="55" s="1"/>
  <c r="AN162" i="55" s="1"/>
  <c r="AO162" i="55" s="1"/>
  <c r="AP162" i="55" s="1"/>
  <c r="AQ162" i="55" s="1"/>
  <c r="AR162" i="55" s="1"/>
  <c r="AS162" i="55" s="1"/>
  <c r="AT162" i="55" s="1"/>
  <c r="AU162" i="55" s="1"/>
  <c r="AV162" i="55" s="1"/>
  <c r="AW162" i="55" s="1"/>
  <c r="AX162" i="55" s="1"/>
  <c r="AY162" i="55" s="1"/>
  <c r="AZ162" i="55" s="1"/>
  <c r="BA162" i="55" s="1"/>
  <c r="BB162" i="55" s="1"/>
  <c r="BC162" i="55" s="1"/>
  <c r="L13" i="61"/>
  <c r="I15" i="61"/>
  <c r="I20" i="61" s="1"/>
  <c r="I16" i="61"/>
  <c r="I21" i="61" s="1"/>
  <c r="J13" i="71"/>
  <c r="H17" i="63"/>
  <c r="H22" i="63" s="1"/>
  <c r="K16" i="61"/>
  <c r="K21" i="61" s="1"/>
  <c r="K14" i="61"/>
  <c r="K19" i="61" s="1"/>
  <c r="H14" i="69"/>
  <c r="H19" i="69" s="1"/>
  <c r="H15" i="70"/>
  <c r="H20" i="70" s="1"/>
  <c r="H15" i="63"/>
  <c r="H20" i="63" s="1"/>
  <c r="H17" i="61"/>
  <c r="H22" i="61" s="1"/>
  <c r="H15" i="69"/>
  <c r="H20" i="69" s="1"/>
  <c r="H17" i="70"/>
  <c r="H22" i="70" s="1"/>
  <c r="H14" i="78"/>
  <c r="H19" i="78" s="1"/>
  <c r="H15" i="78"/>
  <c r="H20" i="78" s="1"/>
  <c r="H14" i="61"/>
  <c r="H19" i="61" s="1"/>
  <c r="H15" i="61"/>
  <c r="H20" i="61" s="1"/>
  <c r="H16" i="70"/>
  <c r="H21" i="70" s="1"/>
  <c r="H17" i="69"/>
  <c r="H22" i="69" s="1"/>
  <c r="H16" i="78"/>
  <c r="H21" i="78" s="1"/>
  <c r="H17" i="64"/>
  <c r="H22" i="64" s="1"/>
  <c r="I14" i="64"/>
  <c r="I19" i="64" s="1"/>
  <c r="I17" i="64"/>
  <c r="I22" i="64" s="1"/>
  <c r="J16" i="61"/>
  <c r="J21" i="61" s="1"/>
  <c r="J15" i="61"/>
  <c r="J20" i="61" s="1"/>
  <c r="I16" i="69"/>
  <c r="I21" i="69" s="1"/>
  <c r="I17" i="69"/>
  <c r="I22" i="69" s="1"/>
  <c r="K10" i="64"/>
  <c r="G131" i="54"/>
  <c r="G132" i="54" s="1"/>
  <c r="F133" i="54"/>
  <c r="F134" i="54" s="1"/>
  <c r="G131" i="56"/>
  <c r="F133" i="56"/>
  <c r="F134" i="56" s="1"/>
  <c r="I15" i="69"/>
  <c r="I20" i="69" s="1"/>
  <c r="J13" i="70"/>
  <c r="L12" i="63"/>
  <c r="F133" i="49"/>
  <c r="F134" i="49" s="1"/>
  <c r="F162" i="42"/>
  <c r="G162" i="42" s="1"/>
  <c r="H162" i="42" s="1"/>
  <c r="I162" i="42" s="1"/>
  <c r="J162" i="42" s="1"/>
  <c r="K162" i="42" s="1"/>
  <c r="L162" i="42" s="1"/>
  <c r="M162" i="42" s="1"/>
  <c r="N162" i="42" s="1"/>
  <c r="O162" i="42" s="1"/>
  <c r="P162" i="42" s="1"/>
  <c r="Q162" i="42" s="1"/>
  <c r="R162" i="42" s="1"/>
  <c r="S162" i="42" s="1"/>
  <c r="T162" i="42" s="1"/>
  <c r="U162" i="42" s="1"/>
  <c r="V162" i="42" s="1"/>
  <c r="W162" i="42" s="1"/>
  <c r="X162" i="42" s="1"/>
  <c r="Y162" i="42" s="1"/>
  <c r="Z162" i="42" s="1"/>
  <c r="AA162" i="42" s="1"/>
  <c r="AB162" i="42" s="1"/>
  <c r="AC162" i="42" s="1"/>
  <c r="AD162" i="42" s="1"/>
  <c r="AE162" i="42" s="1"/>
  <c r="AF162" i="42" s="1"/>
  <c r="AG162" i="42" s="1"/>
  <c r="AH162" i="42" s="1"/>
  <c r="AI162" i="42" s="1"/>
  <c r="AJ162" i="42" s="1"/>
  <c r="AK162" i="42" s="1"/>
  <c r="AL162" i="42" s="1"/>
  <c r="AM162" i="42" s="1"/>
  <c r="AN162" i="42" s="1"/>
  <c r="AO162" i="42" s="1"/>
  <c r="AP162" i="42" s="1"/>
  <c r="AQ162" i="42" s="1"/>
  <c r="AR162" i="42" s="1"/>
  <c r="AS162" i="42" s="1"/>
  <c r="AT162" i="42" s="1"/>
  <c r="AU162" i="42" s="1"/>
  <c r="AV162" i="42" s="1"/>
  <c r="AW162" i="42" s="1"/>
  <c r="AX162" i="42" s="1"/>
  <c r="AY162" i="42" s="1"/>
  <c r="AZ162" i="42" s="1"/>
  <c r="BA162" i="42" s="1"/>
  <c r="BB162" i="42" s="1"/>
  <c r="BC162" i="42" s="1"/>
  <c r="B21" i="42"/>
  <c r="H131" i="52"/>
  <c r="G133" i="52"/>
  <c r="F132" i="42"/>
  <c r="F80" i="42"/>
  <c r="H16" i="64"/>
  <c r="H21" i="64" s="1"/>
  <c r="G133" i="51"/>
  <c r="G134" i="51" s="1"/>
  <c r="F162" i="50"/>
  <c r="G162" i="50" s="1"/>
  <c r="H162" i="50" s="1"/>
  <c r="I162" i="50" s="1"/>
  <c r="J162" i="50" s="1"/>
  <c r="K162" i="50" s="1"/>
  <c r="L162" i="50" s="1"/>
  <c r="M162" i="50" s="1"/>
  <c r="N162" i="50" s="1"/>
  <c r="O162" i="50" s="1"/>
  <c r="P162" i="50" s="1"/>
  <c r="Q162" i="50" s="1"/>
  <c r="R162" i="50" s="1"/>
  <c r="S162" i="50" s="1"/>
  <c r="T162" i="50" s="1"/>
  <c r="U162" i="50" s="1"/>
  <c r="V162" i="50" s="1"/>
  <c r="W162" i="50" s="1"/>
  <c r="X162" i="50" s="1"/>
  <c r="Y162" i="50" s="1"/>
  <c r="Z162" i="50" s="1"/>
  <c r="AA162" i="50" s="1"/>
  <c r="AB162" i="50" s="1"/>
  <c r="AC162" i="50" s="1"/>
  <c r="AD162" i="50" s="1"/>
  <c r="AE162" i="50" s="1"/>
  <c r="AF162" i="50" s="1"/>
  <c r="AG162" i="50" s="1"/>
  <c r="AH162" i="50" s="1"/>
  <c r="AI162" i="50" s="1"/>
  <c r="AJ162" i="50" s="1"/>
  <c r="AK162" i="50" s="1"/>
  <c r="AL162" i="50" s="1"/>
  <c r="AM162" i="50" s="1"/>
  <c r="AN162" i="50" s="1"/>
  <c r="AO162" i="50" s="1"/>
  <c r="AP162" i="50" s="1"/>
  <c r="AQ162" i="50" s="1"/>
  <c r="AR162" i="50" s="1"/>
  <c r="AS162" i="50" s="1"/>
  <c r="AT162" i="50" s="1"/>
  <c r="AU162" i="50" s="1"/>
  <c r="AV162" i="50" s="1"/>
  <c r="AW162" i="50" s="1"/>
  <c r="AX162" i="50" s="1"/>
  <c r="AY162" i="50" s="1"/>
  <c r="AZ162" i="50" s="1"/>
  <c r="BA162" i="50" s="1"/>
  <c r="BB162" i="50" s="1"/>
  <c r="BC162" i="50" s="1"/>
  <c r="B21" i="50"/>
  <c r="B21" i="53"/>
  <c r="F162" i="53"/>
  <c r="G162" i="53" s="1"/>
  <c r="H162" i="53" s="1"/>
  <c r="I162" i="53" s="1"/>
  <c r="J162" i="53" s="1"/>
  <c r="K162" i="53" s="1"/>
  <c r="L162" i="53" s="1"/>
  <c r="M162" i="53" s="1"/>
  <c r="N162" i="53" s="1"/>
  <c r="O162" i="53" s="1"/>
  <c r="P162" i="53" s="1"/>
  <c r="Q162" i="53" s="1"/>
  <c r="R162" i="53" s="1"/>
  <c r="S162" i="53" s="1"/>
  <c r="T162" i="53" s="1"/>
  <c r="U162" i="53" s="1"/>
  <c r="V162" i="53" s="1"/>
  <c r="W162" i="53" s="1"/>
  <c r="X162" i="53" s="1"/>
  <c r="Y162" i="53" s="1"/>
  <c r="Z162" i="53" s="1"/>
  <c r="AA162" i="53" s="1"/>
  <c r="AB162" i="53" s="1"/>
  <c r="AC162" i="53" s="1"/>
  <c r="AD162" i="53" s="1"/>
  <c r="AE162" i="53" s="1"/>
  <c r="AF162" i="53" s="1"/>
  <c r="AG162" i="53" s="1"/>
  <c r="AH162" i="53" s="1"/>
  <c r="AI162" i="53" s="1"/>
  <c r="AJ162" i="53" s="1"/>
  <c r="AK162" i="53" s="1"/>
  <c r="AL162" i="53" s="1"/>
  <c r="AM162" i="53" s="1"/>
  <c r="AN162" i="53" s="1"/>
  <c r="AO162" i="53" s="1"/>
  <c r="AP162" i="53" s="1"/>
  <c r="AQ162" i="53" s="1"/>
  <c r="AR162" i="53" s="1"/>
  <c r="AS162" i="53" s="1"/>
  <c r="AT162" i="53" s="1"/>
  <c r="AU162" i="53" s="1"/>
  <c r="AV162" i="53" s="1"/>
  <c r="AW162" i="53" s="1"/>
  <c r="AX162" i="53" s="1"/>
  <c r="AY162" i="53" s="1"/>
  <c r="AZ162" i="53" s="1"/>
  <c r="BA162" i="53" s="1"/>
  <c r="BB162" i="53" s="1"/>
  <c r="BC162" i="53" s="1"/>
  <c r="F132" i="53"/>
  <c r="F80" i="53"/>
  <c r="G132" i="57"/>
  <c r="H131" i="57" s="1"/>
  <c r="H132" i="57" s="1"/>
  <c r="I131" i="57" s="1"/>
  <c r="L10" i="71"/>
  <c r="I80" i="52"/>
  <c r="L12" i="71"/>
  <c r="G132" i="50"/>
  <c r="H131" i="50" s="1"/>
  <c r="J13" i="64"/>
  <c r="J80" i="42"/>
  <c r="G80" i="55"/>
  <c r="AH80" i="53"/>
  <c r="AX80" i="53"/>
  <c r="AP80" i="53"/>
  <c r="K10" i="78"/>
  <c r="K13" i="78" s="1"/>
  <c r="K24" i="78" s="1"/>
  <c r="K12" i="70"/>
  <c r="K11" i="71"/>
  <c r="K13" i="71" s="1"/>
  <c r="K24" i="71" s="1"/>
  <c r="L11" i="69"/>
  <c r="K12" i="69"/>
  <c r="K13" i="69" s="1"/>
  <c r="J13" i="69"/>
  <c r="J24" i="69" s="1"/>
  <c r="K11" i="64"/>
  <c r="K12" i="64"/>
  <c r="I14" i="65"/>
  <c r="I19" i="65" s="1"/>
  <c r="H17" i="65"/>
  <c r="H22" i="65" s="1"/>
  <c r="I16" i="65"/>
  <c r="I21" i="65" s="1"/>
  <c r="H14" i="65"/>
  <c r="H19" i="65" s="1"/>
  <c r="K10" i="65"/>
  <c r="K13" i="65" s="1"/>
  <c r="K24" i="65" s="1"/>
  <c r="L6" i="65"/>
  <c r="N8" i="65"/>
  <c r="M12" i="65"/>
  <c r="M11" i="65"/>
  <c r="N7" i="65"/>
  <c r="N10" i="71"/>
  <c r="N12" i="78"/>
  <c r="N10" i="70"/>
  <c r="N11" i="63"/>
  <c r="N11" i="61"/>
  <c r="M13" i="61"/>
  <c r="N10" i="61"/>
  <c r="N12" i="61"/>
  <c r="I28" i="64" l="1"/>
  <c r="I34" i="64" s="1"/>
  <c r="I26" i="64"/>
  <c r="I32" i="64" s="1"/>
  <c r="I27" i="64"/>
  <c r="I25" i="64"/>
  <c r="I31" i="64" s="1"/>
  <c r="L15" i="61"/>
  <c r="L20" i="61" s="1"/>
  <c r="L24" i="61"/>
  <c r="I27" i="61"/>
  <c r="I33" i="61" s="1"/>
  <c r="I25" i="61"/>
  <c r="I31" i="61" s="1"/>
  <c r="I28" i="61"/>
  <c r="I34" i="61" s="1"/>
  <c r="I26" i="61"/>
  <c r="I32" i="61" s="1"/>
  <c r="L13" i="63"/>
  <c r="L14" i="63" s="1"/>
  <c r="L19" i="63" s="1"/>
  <c r="I25" i="69"/>
  <c r="I29" i="69" s="1"/>
  <c r="I28" i="69"/>
  <c r="I34" i="69" s="1"/>
  <c r="I27" i="69"/>
  <c r="I33" i="69" s="1"/>
  <c r="I26" i="69"/>
  <c r="I32" i="69" s="1"/>
  <c r="I28" i="70"/>
  <c r="I34" i="70" s="1"/>
  <c r="I27" i="70"/>
  <c r="I33" i="70" s="1"/>
  <c r="I26" i="70"/>
  <c r="I32" i="70" s="1"/>
  <c r="I25" i="70"/>
  <c r="I31" i="70" s="1"/>
  <c r="I27" i="78"/>
  <c r="I33" i="78" s="1"/>
  <c r="I26" i="78"/>
  <c r="I32" i="78" s="1"/>
  <c r="I25" i="78"/>
  <c r="I31" i="78" s="1"/>
  <c r="I28" i="78"/>
  <c r="I34" i="78" s="1"/>
  <c r="I27" i="71"/>
  <c r="I33" i="71" s="1"/>
  <c r="I26" i="71"/>
  <c r="I32" i="71" s="1"/>
  <c r="I28" i="71"/>
  <c r="I34" i="71" s="1"/>
  <c r="I25" i="71"/>
  <c r="I29" i="71" s="1"/>
  <c r="I31" i="71"/>
  <c r="I25" i="63"/>
  <c r="I31" i="63" s="1"/>
  <c r="I27" i="63"/>
  <c r="I33" i="63" s="1"/>
  <c r="I26" i="63"/>
  <c r="I32" i="63" s="1"/>
  <c r="I28" i="63"/>
  <c r="I34" i="63" s="1"/>
  <c r="Y12" i="71"/>
  <c r="K26" i="71"/>
  <c r="K27" i="71"/>
  <c r="K28" i="71"/>
  <c r="K25" i="71"/>
  <c r="AA6" i="71"/>
  <c r="Z10" i="71"/>
  <c r="Y11" i="71"/>
  <c r="Z7" i="71"/>
  <c r="H25" i="71"/>
  <c r="H31" i="71" s="1"/>
  <c r="H27" i="71"/>
  <c r="H33" i="71" s="1"/>
  <c r="H26" i="71"/>
  <c r="H32" i="71" s="1"/>
  <c r="H28" i="71"/>
  <c r="H34" i="71" s="1"/>
  <c r="J14" i="71"/>
  <c r="J19" i="71" s="1"/>
  <c r="J24" i="71"/>
  <c r="Z12" i="71"/>
  <c r="AA8" i="71"/>
  <c r="Z7" i="78"/>
  <c r="Y11" i="78"/>
  <c r="K28" i="78"/>
  <c r="K27" i="78"/>
  <c r="K25" i="78"/>
  <c r="K26" i="78"/>
  <c r="Y12" i="78"/>
  <c r="Z8" i="78"/>
  <c r="J15" i="78"/>
  <c r="J20" i="78" s="1"/>
  <c r="J24" i="78"/>
  <c r="J14" i="78"/>
  <c r="J19" i="78" s="1"/>
  <c r="Y10" i="78"/>
  <c r="Z6" i="78"/>
  <c r="J17" i="78"/>
  <c r="J22" i="78" s="1"/>
  <c r="H27" i="78"/>
  <c r="H33" i="78" s="1"/>
  <c r="H28" i="78"/>
  <c r="H34" i="78" s="1"/>
  <c r="H26" i="78"/>
  <c r="H32" i="78" s="1"/>
  <c r="H25" i="78"/>
  <c r="H31" i="78" s="1"/>
  <c r="Y11" i="70"/>
  <c r="Z7" i="70"/>
  <c r="J16" i="70"/>
  <c r="J21" i="70" s="1"/>
  <c r="J24" i="70"/>
  <c r="Y10" i="70"/>
  <c r="Z6" i="70"/>
  <c r="Y12" i="70"/>
  <c r="Z8" i="70"/>
  <c r="H26" i="70"/>
  <c r="H32" i="70" s="1"/>
  <c r="H27" i="70"/>
  <c r="H33" i="70" s="1"/>
  <c r="H25" i="70"/>
  <c r="H31" i="70" s="1"/>
  <c r="H28" i="70"/>
  <c r="H34" i="70" s="1"/>
  <c r="Y11" i="69"/>
  <c r="Z7" i="69"/>
  <c r="Y12" i="69"/>
  <c r="Z8" i="69"/>
  <c r="J28" i="69"/>
  <c r="J26" i="69"/>
  <c r="J27" i="69"/>
  <c r="J25" i="69"/>
  <c r="H27" i="69"/>
  <c r="H33" i="69" s="1"/>
  <c r="H28" i="69"/>
  <c r="H34" i="69" s="1"/>
  <c r="H25" i="69"/>
  <c r="H31" i="69" s="1"/>
  <c r="H26" i="69"/>
  <c r="H32" i="69" s="1"/>
  <c r="K17" i="69"/>
  <c r="K22" i="69" s="1"/>
  <c r="K24" i="69"/>
  <c r="Z6" i="69"/>
  <c r="Y10" i="69"/>
  <c r="Y13" i="69" s="1"/>
  <c r="M24" i="69" s="1"/>
  <c r="J15" i="63"/>
  <c r="J20" i="63" s="1"/>
  <c r="J24" i="63"/>
  <c r="H26" i="63"/>
  <c r="H32" i="63" s="1"/>
  <c r="H27" i="63"/>
  <c r="H33" i="63" s="1"/>
  <c r="H28" i="63"/>
  <c r="H34" i="63" s="1"/>
  <c r="H25" i="63"/>
  <c r="H29" i="63" s="1"/>
  <c r="K17" i="63"/>
  <c r="K22" i="63" s="1"/>
  <c r="K24" i="63"/>
  <c r="K28" i="61"/>
  <c r="K34" i="61" s="1"/>
  <c r="K25" i="61"/>
  <c r="K31" i="61" s="1"/>
  <c r="K27" i="61"/>
  <c r="K33" i="61" s="1"/>
  <c r="K26" i="61"/>
  <c r="K32" i="61" s="1"/>
  <c r="L17" i="61"/>
  <c r="L22" i="61" s="1"/>
  <c r="J28" i="61"/>
  <c r="J34" i="61" s="1"/>
  <c r="J27" i="61"/>
  <c r="J33" i="61" s="1"/>
  <c r="J26" i="61"/>
  <c r="J32" i="61" s="1"/>
  <c r="J25" i="61"/>
  <c r="J31" i="61" s="1"/>
  <c r="M26" i="61"/>
  <c r="M27" i="61"/>
  <c r="M28" i="61"/>
  <c r="M25" i="61"/>
  <c r="H25" i="61"/>
  <c r="H29" i="61" s="1"/>
  <c r="H27" i="61"/>
  <c r="H33" i="61" s="1"/>
  <c r="H28" i="61"/>
  <c r="H34" i="61" s="1"/>
  <c r="H26" i="61"/>
  <c r="H32" i="61" s="1"/>
  <c r="J16" i="64"/>
  <c r="J21" i="64" s="1"/>
  <c r="J24" i="64"/>
  <c r="H25" i="64"/>
  <c r="H31" i="64" s="1"/>
  <c r="H27" i="64"/>
  <c r="H26" i="64"/>
  <c r="H32" i="64" s="1"/>
  <c r="H28" i="64"/>
  <c r="H34" i="64" s="1"/>
  <c r="Z7" i="63"/>
  <c r="Y11" i="63"/>
  <c r="Y10" i="63"/>
  <c r="Z6" i="63"/>
  <c r="Z8" i="63"/>
  <c r="Y12" i="63"/>
  <c r="AA11" i="61"/>
  <c r="AB7" i="61"/>
  <c r="AB10" i="61"/>
  <c r="AC6" i="61"/>
  <c r="AC10" i="61" s="1"/>
  <c r="Z12" i="61"/>
  <c r="Z13" i="61" s="1"/>
  <c r="N24" i="61" s="1"/>
  <c r="AA8" i="61"/>
  <c r="Z7" i="64"/>
  <c r="Y11" i="64"/>
  <c r="Y13" i="64" s="1"/>
  <c r="M24" i="64" s="1"/>
  <c r="AA6" i="64"/>
  <c r="Z10" i="64"/>
  <c r="Z12" i="64"/>
  <c r="AA8" i="64"/>
  <c r="K13" i="70"/>
  <c r="K24" i="70" s="1"/>
  <c r="J17" i="63"/>
  <c r="J22" i="63" s="1"/>
  <c r="K16" i="63"/>
  <c r="K21" i="63" s="1"/>
  <c r="K15" i="63"/>
  <c r="K20" i="63" s="1"/>
  <c r="J14" i="65"/>
  <c r="J19" i="65" s="1"/>
  <c r="J24" i="65"/>
  <c r="K25" i="65"/>
  <c r="K27" i="65"/>
  <c r="K28" i="65"/>
  <c r="K26" i="65"/>
  <c r="I25" i="65"/>
  <c r="I31" i="65" s="1"/>
  <c r="I27" i="65"/>
  <c r="I33" i="65" s="1"/>
  <c r="I26" i="65"/>
  <c r="I32" i="65" s="1"/>
  <c r="I28" i="65"/>
  <c r="I34" i="65" s="1"/>
  <c r="H25" i="65"/>
  <c r="H31" i="65" s="1"/>
  <c r="H27" i="65"/>
  <c r="H33" i="65" s="1"/>
  <c r="H26" i="65"/>
  <c r="H28" i="65"/>
  <c r="H34" i="65" s="1"/>
  <c r="J14" i="63"/>
  <c r="J19" i="63" s="1"/>
  <c r="L16" i="61"/>
  <c r="L21" i="61" s="1"/>
  <c r="J14" i="64"/>
  <c r="J19" i="64" s="1"/>
  <c r="G134" i="52"/>
  <c r="J17" i="65"/>
  <c r="J22" i="65" s="1"/>
  <c r="J16" i="65"/>
  <c r="J21" i="65" s="1"/>
  <c r="J15" i="65"/>
  <c r="J20" i="65" s="1"/>
  <c r="P162" i="47"/>
  <c r="Q162" i="47" s="1"/>
  <c r="R162" i="47" s="1"/>
  <c r="S162" i="47" s="1"/>
  <c r="T162" i="47" s="1"/>
  <c r="U162" i="47" s="1"/>
  <c r="V162" i="47" s="1"/>
  <c r="W162" i="47" s="1"/>
  <c r="X162" i="47" s="1"/>
  <c r="Y162" i="47" s="1"/>
  <c r="B15" i="47"/>
  <c r="F133" i="47"/>
  <c r="F134" i="47" s="1"/>
  <c r="N11" i="70"/>
  <c r="J15" i="71"/>
  <c r="J20" i="71" s="1"/>
  <c r="H132" i="51"/>
  <c r="I131" i="51" s="1"/>
  <c r="I133" i="51" s="1"/>
  <c r="I134" i="51" s="1"/>
  <c r="J16" i="71"/>
  <c r="J21" i="71" s="1"/>
  <c r="L14" i="61"/>
  <c r="L19" i="61" s="1"/>
  <c r="J17" i="71"/>
  <c r="J22" i="71" s="1"/>
  <c r="N10" i="63"/>
  <c r="F133" i="55"/>
  <c r="F134" i="55" s="1"/>
  <c r="G131" i="55"/>
  <c r="G132" i="55" s="1"/>
  <c r="G133" i="55" s="1"/>
  <c r="G134" i="55" s="1"/>
  <c r="M11" i="78"/>
  <c r="J17" i="70"/>
  <c r="J22" i="70" s="1"/>
  <c r="J15" i="70"/>
  <c r="J20" i="70" s="1"/>
  <c r="J14" i="70"/>
  <c r="J19" i="70" s="1"/>
  <c r="G133" i="47"/>
  <c r="G134" i="47" s="1"/>
  <c r="G133" i="54"/>
  <c r="G134" i="54" s="1"/>
  <c r="H131" i="54"/>
  <c r="H133" i="54" s="1"/>
  <c r="H134" i="54" s="1"/>
  <c r="G133" i="57"/>
  <c r="G134" i="57" s="1"/>
  <c r="K13" i="64"/>
  <c r="H33" i="64"/>
  <c r="G132" i="56"/>
  <c r="H131" i="56" s="1"/>
  <c r="H133" i="57"/>
  <c r="H134" i="57" s="1"/>
  <c r="L10" i="64"/>
  <c r="G132" i="49"/>
  <c r="H131" i="49" s="1"/>
  <c r="G131" i="53"/>
  <c r="F133" i="53"/>
  <c r="F134" i="53" s="1"/>
  <c r="F133" i="42"/>
  <c r="F134" i="42" s="1"/>
  <c r="G131" i="42"/>
  <c r="M12" i="63"/>
  <c r="M13" i="63" s="1"/>
  <c r="M17" i="63" s="1"/>
  <c r="M22" i="63" s="1"/>
  <c r="M12" i="71"/>
  <c r="G133" i="50"/>
  <c r="G134" i="50" s="1"/>
  <c r="H132" i="52"/>
  <c r="I131" i="52" s="1"/>
  <c r="H133" i="52"/>
  <c r="H134" i="52" s="1"/>
  <c r="K16" i="69"/>
  <c r="K21" i="69" s="1"/>
  <c r="M10" i="69"/>
  <c r="H132" i="47"/>
  <c r="I131" i="47" s="1"/>
  <c r="H133" i="47"/>
  <c r="H134" i="47" s="1"/>
  <c r="J15" i="64"/>
  <c r="J20" i="64" s="1"/>
  <c r="K14" i="69"/>
  <c r="K19" i="69" s="1"/>
  <c r="I133" i="57"/>
  <c r="I134" i="57" s="1"/>
  <c r="I132" i="57"/>
  <c r="J131" i="57" s="1"/>
  <c r="H133" i="50"/>
  <c r="H134" i="50" s="1"/>
  <c r="H132" i="50"/>
  <c r="I131" i="50" s="1"/>
  <c r="G48" i="69"/>
  <c r="J17" i="64"/>
  <c r="J22" i="64" s="1"/>
  <c r="K15" i="69"/>
  <c r="K20" i="69" s="1"/>
  <c r="L10" i="69"/>
  <c r="L10" i="78"/>
  <c r="L13" i="78" s="1"/>
  <c r="L24" i="78" s="1"/>
  <c r="K16" i="78"/>
  <c r="K21" i="78" s="1"/>
  <c r="K33" i="78" s="1"/>
  <c r="K14" i="78"/>
  <c r="K19" i="78" s="1"/>
  <c r="K15" i="78"/>
  <c r="K20" i="78" s="1"/>
  <c r="K32" i="78" s="1"/>
  <c r="K17" i="78"/>
  <c r="K22" i="78" s="1"/>
  <c r="G47" i="78"/>
  <c r="G48" i="78"/>
  <c r="G48" i="63"/>
  <c r="G47" i="63"/>
  <c r="G47" i="70"/>
  <c r="G48" i="70"/>
  <c r="K14" i="70"/>
  <c r="K19" i="70" s="1"/>
  <c r="K17" i="70"/>
  <c r="K22" i="70" s="1"/>
  <c r="K16" i="70"/>
  <c r="K21" i="70" s="1"/>
  <c r="K15" i="70"/>
  <c r="K20" i="70" s="1"/>
  <c r="L12" i="70"/>
  <c r="L13" i="70" s="1"/>
  <c r="L24" i="70" s="1"/>
  <c r="L11" i="71"/>
  <c r="L13" i="71" s="1"/>
  <c r="L24" i="71" s="1"/>
  <c r="K14" i="71"/>
  <c r="K19" i="71" s="1"/>
  <c r="K29" i="71" s="1"/>
  <c r="K15" i="71"/>
  <c r="K20" i="71" s="1"/>
  <c r="K32" i="71" s="1"/>
  <c r="K17" i="71"/>
  <c r="K22" i="71" s="1"/>
  <c r="K34" i="71" s="1"/>
  <c r="K16" i="71"/>
  <c r="K21" i="71" s="1"/>
  <c r="K33" i="71" s="1"/>
  <c r="M11" i="69"/>
  <c r="L12" i="69"/>
  <c r="J16" i="69"/>
  <c r="J21" i="69" s="1"/>
  <c r="J17" i="69"/>
  <c r="J22" i="69" s="1"/>
  <c r="J34" i="69" s="1"/>
  <c r="J14" i="69"/>
  <c r="J19" i="69" s="1"/>
  <c r="J15" i="69"/>
  <c r="J20" i="69" s="1"/>
  <c r="L11" i="64"/>
  <c r="L12" i="64"/>
  <c r="K15" i="65"/>
  <c r="K20" i="65" s="1"/>
  <c r="K32" i="65" s="1"/>
  <c r="K17" i="65"/>
  <c r="K22" i="65" s="1"/>
  <c r="K34" i="65" s="1"/>
  <c r="K14" i="65"/>
  <c r="K19" i="65" s="1"/>
  <c r="K16" i="65"/>
  <c r="K21" i="65" s="1"/>
  <c r="K33" i="65" s="1"/>
  <c r="N12" i="65"/>
  <c r="O8" i="65"/>
  <c r="O7" i="65"/>
  <c r="N11" i="65"/>
  <c r="M6" i="65"/>
  <c r="L10" i="65"/>
  <c r="L13" i="65" s="1"/>
  <c r="L24" i="65" s="1"/>
  <c r="O10" i="71"/>
  <c r="O12" i="78"/>
  <c r="O10" i="70"/>
  <c r="O11" i="70"/>
  <c r="O10" i="63"/>
  <c r="O11" i="63"/>
  <c r="N13" i="61"/>
  <c r="N15" i="61" s="1"/>
  <c r="N20" i="61" s="1"/>
  <c r="O12" i="61"/>
  <c r="O10" i="61"/>
  <c r="M15" i="61"/>
  <c r="M20" i="61" s="1"/>
  <c r="M14" i="61"/>
  <c r="M19" i="61" s="1"/>
  <c r="M16" i="61"/>
  <c r="M21" i="61" s="1"/>
  <c r="M17" i="61"/>
  <c r="M22" i="61" s="1"/>
  <c r="O11" i="61"/>
  <c r="Y13" i="71" l="1"/>
  <c r="M24" i="71" s="1"/>
  <c r="H29" i="71"/>
  <c r="K34" i="78"/>
  <c r="I29" i="78"/>
  <c r="K29" i="78"/>
  <c r="H29" i="78"/>
  <c r="H29" i="70"/>
  <c r="I29" i="70"/>
  <c r="I31" i="69"/>
  <c r="H29" i="69"/>
  <c r="J29" i="69"/>
  <c r="I29" i="63"/>
  <c r="I29" i="64"/>
  <c r="H29" i="64"/>
  <c r="K31" i="65"/>
  <c r="K29" i="65"/>
  <c r="I29" i="65"/>
  <c r="H29" i="65"/>
  <c r="I29" i="61"/>
  <c r="J29" i="61"/>
  <c r="K29" i="61"/>
  <c r="M32" i="61"/>
  <c r="M33" i="61"/>
  <c r="L16" i="63"/>
  <c r="L21" i="63" s="1"/>
  <c r="L24" i="63"/>
  <c r="L15" i="63"/>
  <c r="L20" i="63" s="1"/>
  <c r="L29" i="63" s="1"/>
  <c r="L17" i="63"/>
  <c r="L22" i="63" s="1"/>
  <c r="I33" i="64"/>
  <c r="J33" i="69"/>
  <c r="J32" i="69"/>
  <c r="M31" i="61"/>
  <c r="M27" i="71"/>
  <c r="M26" i="71"/>
  <c r="M28" i="71"/>
  <c r="M25" i="71"/>
  <c r="Z11" i="71"/>
  <c r="AA7" i="71"/>
  <c r="Z13" i="71"/>
  <c r="N24" i="71" s="1"/>
  <c r="AA10" i="71"/>
  <c r="AB6" i="71"/>
  <c r="J26" i="71"/>
  <c r="J32" i="71" s="1"/>
  <c r="J28" i="71"/>
  <c r="J27" i="71"/>
  <c r="J33" i="71" s="1"/>
  <c r="J25" i="71"/>
  <c r="J29" i="71" s="1"/>
  <c r="L27" i="71"/>
  <c r="L25" i="71"/>
  <c r="L26" i="71"/>
  <c r="L28" i="71"/>
  <c r="AB8" i="71"/>
  <c r="AA12" i="71"/>
  <c r="J28" i="78"/>
  <c r="J34" i="78" s="1"/>
  <c r="J27" i="78"/>
  <c r="J33" i="78" s="1"/>
  <c r="J25" i="78"/>
  <c r="J29" i="78" s="1"/>
  <c r="J26" i="78"/>
  <c r="J32" i="78" s="1"/>
  <c r="L25" i="78"/>
  <c r="L27" i="78"/>
  <c r="L28" i="78"/>
  <c r="L26" i="78"/>
  <c r="Z10" i="78"/>
  <c r="AA6" i="78"/>
  <c r="Y13" i="78"/>
  <c r="M24" i="78" s="1"/>
  <c r="AA8" i="78"/>
  <c r="Z12" i="78"/>
  <c r="AA7" i="78"/>
  <c r="Z11" i="78"/>
  <c r="Z12" i="70"/>
  <c r="AA8" i="70"/>
  <c r="L28" i="70"/>
  <c r="L25" i="70"/>
  <c r="L26" i="70"/>
  <c r="L27" i="70"/>
  <c r="Z10" i="70"/>
  <c r="AA6" i="70"/>
  <c r="Y13" i="70"/>
  <c r="M24" i="70" s="1"/>
  <c r="J27" i="70"/>
  <c r="J33" i="70" s="1"/>
  <c r="J28" i="70"/>
  <c r="J34" i="70" s="1"/>
  <c r="J25" i="70"/>
  <c r="J31" i="70" s="1"/>
  <c r="J26" i="70"/>
  <c r="J32" i="70" s="1"/>
  <c r="K27" i="70"/>
  <c r="K28" i="70"/>
  <c r="K34" i="70" s="1"/>
  <c r="K25" i="70"/>
  <c r="K29" i="70" s="1"/>
  <c r="K26" i="70"/>
  <c r="K32" i="70" s="1"/>
  <c r="AA7" i="70"/>
  <c r="Z11" i="70"/>
  <c r="M25" i="69"/>
  <c r="M26" i="69"/>
  <c r="M28" i="69"/>
  <c r="M27" i="69"/>
  <c r="AA6" i="69"/>
  <c r="Z10" i="69"/>
  <c r="Z12" i="69"/>
  <c r="AA8" i="69"/>
  <c r="K27" i="69"/>
  <c r="K33" i="69" s="1"/>
  <c r="K25" i="69"/>
  <c r="K31" i="69" s="1"/>
  <c r="K28" i="69"/>
  <c r="K34" i="69" s="1"/>
  <c r="K26" i="69"/>
  <c r="K32" i="69" s="1"/>
  <c r="H35" i="69"/>
  <c r="H37" i="69" s="1"/>
  <c r="H47" i="69" s="1"/>
  <c r="Z11" i="69"/>
  <c r="AA7" i="69"/>
  <c r="H39" i="63"/>
  <c r="H48" i="63" s="1"/>
  <c r="J27" i="63"/>
  <c r="J33" i="63" s="1"/>
  <c r="J28" i="63"/>
  <c r="J25" i="63"/>
  <c r="J29" i="63" s="1"/>
  <c r="J26" i="63"/>
  <c r="J32" i="63" s="1"/>
  <c r="H31" i="63"/>
  <c r="L28" i="63"/>
  <c r="L34" i="63" s="1"/>
  <c r="L26" i="63"/>
  <c r="L32" i="63" s="1"/>
  <c r="L25" i="63"/>
  <c r="L27" i="63"/>
  <c r="L33" i="63" s="1"/>
  <c r="K28" i="63"/>
  <c r="K34" i="63" s="1"/>
  <c r="K25" i="63"/>
  <c r="K29" i="63" s="1"/>
  <c r="K27" i="63"/>
  <c r="K33" i="63" s="1"/>
  <c r="K26" i="63"/>
  <c r="K32" i="63" s="1"/>
  <c r="J34" i="63"/>
  <c r="M34" i="61"/>
  <c r="L28" i="61"/>
  <c r="L34" i="61" s="1"/>
  <c r="L25" i="61"/>
  <c r="L31" i="61" s="1"/>
  <c r="L27" i="61"/>
  <c r="L33" i="61" s="1"/>
  <c r="L26" i="61"/>
  <c r="N27" i="61"/>
  <c r="N25" i="61"/>
  <c r="N28" i="61"/>
  <c r="N26" i="61"/>
  <c r="N32" i="61" s="1"/>
  <c r="H31" i="61"/>
  <c r="M28" i="64"/>
  <c r="M25" i="64"/>
  <c r="M27" i="64"/>
  <c r="M26" i="64"/>
  <c r="K15" i="64"/>
  <c r="K20" i="64" s="1"/>
  <c r="K24" i="64"/>
  <c r="J26" i="64"/>
  <c r="J32" i="64" s="1"/>
  <c r="J27" i="64"/>
  <c r="J33" i="64" s="1"/>
  <c r="J28" i="64"/>
  <c r="J34" i="64" s="1"/>
  <c r="J25" i="64"/>
  <c r="J29" i="64" s="1"/>
  <c r="Z12" i="63"/>
  <c r="AA8" i="63"/>
  <c r="Z10" i="63"/>
  <c r="AA6" i="63"/>
  <c r="Y13" i="63"/>
  <c r="M24" i="63" s="1"/>
  <c r="Z11" i="63"/>
  <c r="AA7" i="63"/>
  <c r="AB8" i="61"/>
  <c r="AA12" i="61"/>
  <c r="AA13" i="61" s="1"/>
  <c r="O24" i="61" s="1"/>
  <c r="AB11" i="61"/>
  <c r="AC7" i="61"/>
  <c r="AC11" i="61" s="1"/>
  <c r="AA12" i="64"/>
  <c r="AB8" i="64"/>
  <c r="AA10" i="64"/>
  <c r="AB6" i="64"/>
  <c r="Z11" i="64"/>
  <c r="Z13" i="64" s="1"/>
  <c r="N24" i="64" s="1"/>
  <c r="AA7" i="64"/>
  <c r="Y6" i="65"/>
  <c r="Y8" i="65"/>
  <c r="Y7" i="65"/>
  <c r="L27" i="65"/>
  <c r="L25" i="65"/>
  <c r="L26" i="65"/>
  <c r="L28" i="65"/>
  <c r="H35" i="65"/>
  <c r="H37" i="65" s="1"/>
  <c r="H47" i="65" s="1"/>
  <c r="H32" i="65"/>
  <c r="J27" i="65"/>
  <c r="J33" i="65" s="1"/>
  <c r="J25" i="65"/>
  <c r="J31" i="65" s="1"/>
  <c r="J26" i="65"/>
  <c r="J32" i="65" s="1"/>
  <c r="J28" i="65"/>
  <c r="J34" i="65" s="1"/>
  <c r="H35" i="63"/>
  <c r="H37" i="63" s="1"/>
  <c r="H47" i="63" s="1"/>
  <c r="I132" i="51"/>
  <c r="J131" i="51" s="1"/>
  <c r="J133" i="51" s="1"/>
  <c r="J134" i="51" s="1"/>
  <c r="H132" i="54"/>
  <c r="I131" i="54" s="1"/>
  <c r="I133" i="54" s="1"/>
  <c r="I134" i="54" s="1"/>
  <c r="B16" i="47"/>
  <c r="Z162" i="47"/>
  <c r="AA162" i="47" s="1"/>
  <c r="AB162" i="47" s="1"/>
  <c r="AC162" i="47" s="1"/>
  <c r="AD162" i="47" s="1"/>
  <c r="AE162" i="47" s="1"/>
  <c r="AF162" i="47" s="1"/>
  <c r="AG162" i="47" s="1"/>
  <c r="AH162" i="47" s="1"/>
  <c r="AI162" i="47" s="1"/>
  <c r="H131" i="55"/>
  <c r="H133" i="55" s="1"/>
  <c r="H134" i="55" s="1"/>
  <c r="H39" i="70"/>
  <c r="H48" i="70" s="1"/>
  <c r="K14" i="64"/>
  <c r="K19" i="64" s="1"/>
  <c r="K17" i="64"/>
  <c r="K22" i="64" s="1"/>
  <c r="N11" i="78"/>
  <c r="G133" i="56"/>
  <c r="G134" i="56" s="1"/>
  <c r="G133" i="49"/>
  <c r="G134" i="49" s="1"/>
  <c r="M14" i="63"/>
  <c r="M19" i="63" s="1"/>
  <c r="L13" i="64"/>
  <c r="M16" i="63"/>
  <c r="M21" i="63" s="1"/>
  <c r="M15" i="63"/>
  <c r="M20" i="63" s="1"/>
  <c r="K16" i="64"/>
  <c r="K21" i="64" s="1"/>
  <c r="H133" i="56"/>
  <c r="H134" i="56" s="1"/>
  <c r="H132" i="56"/>
  <c r="I131" i="56" s="1"/>
  <c r="M10" i="64"/>
  <c r="I133" i="52"/>
  <c r="I134" i="52" s="1"/>
  <c r="I132" i="52"/>
  <c r="J131" i="52" s="1"/>
  <c r="N12" i="63"/>
  <c r="N13" i="63" s="1"/>
  <c r="N14" i="63" s="1"/>
  <c r="N19" i="63" s="1"/>
  <c r="G132" i="53"/>
  <c r="H131" i="53" s="1"/>
  <c r="G132" i="42"/>
  <c r="H131" i="42" s="1"/>
  <c r="N12" i="71"/>
  <c r="H132" i="49"/>
  <c r="I131" i="49" s="1"/>
  <c r="H133" i="49"/>
  <c r="H134" i="49" s="1"/>
  <c r="L13" i="69"/>
  <c r="G49" i="70"/>
  <c r="N10" i="69"/>
  <c r="G49" i="78"/>
  <c r="I133" i="50"/>
  <c r="I134" i="50" s="1"/>
  <c r="I132" i="50"/>
  <c r="J131" i="50" s="1"/>
  <c r="G47" i="69"/>
  <c r="G49" i="69" s="1"/>
  <c r="I133" i="47"/>
  <c r="I134" i="47" s="1"/>
  <c r="I132" i="47"/>
  <c r="J131" i="47" s="1"/>
  <c r="G49" i="63"/>
  <c r="J132" i="57"/>
  <c r="K131" i="57" s="1"/>
  <c r="J133" i="57"/>
  <c r="J134" i="57" s="1"/>
  <c r="K31" i="78"/>
  <c r="M10" i="78"/>
  <c r="M13" i="78" s="1"/>
  <c r="L16" i="78"/>
  <c r="L21" i="78" s="1"/>
  <c r="L14" i="78"/>
  <c r="L19" i="78" s="1"/>
  <c r="L17" i="78"/>
  <c r="L22" i="78" s="1"/>
  <c r="L34" i="78" s="1"/>
  <c r="L15" i="78"/>
  <c r="L20" i="78" s="1"/>
  <c r="M12" i="70"/>
  <c r="M13" i="70" s="1"/>
  <c r="L17" i="70"/>
  <c r="L22" i="70" s="1"/>
  <c r="L34" i="70" s="1"/>
  <c r="L15" i="70"/>
  <c r="L20" i="70" s="1"/>
  <c r="L16" i="70"/>
  <c r="L21" i="70" s="1"/>
  <c r="L33" i="70" s="1"/>
  <c r="L14" i="70"/>
  <c r="L19" i="70" s="1"/>
  <c r="K31" i="70"/>
  <c r="K31" i="71"/>
  <c r="L14" i="71"/>
  <c r="L19" i="71" s="1"/>
  <c r="L15" i="71"/>
  <c r="L20" i="71" s="1"/>
  <c r="L17" i="71"/>
  <c r="L22" i="71" s="1"/>
  <c r="L34" i="71" s="1"/>
  <c r="L16" i="71"/>
  <c r="L21" i="71" s="1"/>
  <c r="M11" i="71"/>
  <c r="M13" i="71" s="1"/>
  <c r="N11" i="69"/>
  <c r="J31" i="69"/>
  <c r="M12" i="69"/>
  <c r="M13" i="69" s="1"/>
  <c r="M11" i="64"/>
  <c r="M12" i="64"/>
  <c r="L15" i="65"/>
  <c r="L20" i="65" s="1"/>
  <c r="L17" i="65"/>
  <c r="L22" i="65" s="1"/>
  <c r="L14" i="65"/>
  <c r="L19" i="65" s="1"/>
  <c r="L29" i="65" s="1"/>
  <c r="L16" i="65"/>
  <c r="L21" i="65" s="1"/>
  <c r="L33" i="65" s="1"/>
  <c r="M10" i="65"/>
  <c r="M13" i="65" s="1"/>
  <c r="N6" i="65"/>
  <c r="O11" i="65"/>
  <c r="P7" i="65"/>
  <c r="O12" i="65"/>
  <c r="P8" i="65"/>
  <c r="N17" i="61"/>
  <c r="N22" i="61" s="1"/>
  <c r="N14" i="61"/>
  <c r="N19" i="61" s="1"/>
  <c r="N16" i="61"/>
  <c r="N21" i="61" s="1"/>
  <c r="P10" i="71"/>
  <c r="Q10" i="71"/>
  <c r="Q12" i="78"/>
  <c r="P12" i="78"/>
  <c r="P11" i="70"/>
  <c r="Q11" i="70"/>
  <c r="P10" i="70"/>
  <c r="Q10" i="70"/>
  <c r="P10" i="63"/>
  <c r="Q10" i="63"/>
  <c r="P11" i="63"/>
  <c r="Q11" i="63"/>
  <c r="P11" i="61"/>
  <c r="Q11" i="61"/>
  <c r="O13" i="61"/>
  <c r="P10" i="61"/>
  <c r="Q10" i="61"/>
  <c r="Q12" i="61"/>
  <c r="P12" i="61"/>
  <c r="L33" i="71" l="1"/>
  <c r="L32" i="71"/>
  <c r="L29" i="71"/>
  <c r="J31" i="71"/>
  <c r="L29" i="78"/>
  <c r="L32" i="70"/>
  <c r="J29" i="70"/>
  <c r="L29" i="70"/>
  <c r="K29" i="69"/>
  <c r="J29" i="65"/>
  <c r="L29" i="61"/>
  <c r="H39" i="61"/>
  <c r="H39" i="65"/>
  <c r="L34" i="65"/>
  <c r="L32" i="65"/>
  <c r="I35" i="63"/>
  <c r="I37" i="63" s="1"/>
  <c r="K33" i="70"/>
  <c r="N33" i="61"/>
  <c r="N31" i="61"/>
  <c r="N34" i="61"/>
  <c r="AC8" i="71"/>
  <c r="AC12" i="71" s="1"/>
  <c r="AB12" i="71"/>
  <c r="J34" i="71"/>
  <c r="N28" i="71"/>
  <c r="N25" i="71"/>
  <c r="N27" i="71"/>
  <c r="N26" i="71"/>
  <c r="AB7" i="71"/>
  <c r="AA11" i="71"/>
  <c r="AA13" i="71" s="1"/>
  <c r="O24" i="71" s="1"/>
  <c r="H39" i="71"/>
  <c r="H48" i="71" s="1"/>
  <c r="AB10" i="71"/>
  <c r="AC6" i="71"/>
  <c r="AC10" i="71" s="1"/>
  <c r="H35" i="71"/>
  <c r="H37" i="71" s="1"/>
  <c r="H39" i="78"/>
  <c r="H48" i="78" s="1"/>
  <c r="L32" i="78"/>
  <c r="H35" i="78"/>
  <c r="H37" i="78" s="1"/>
  <c r="H47" i="78" s="1"/>
  <c r="AA11" i="78"/>
  <c r="AB7" i="78"/>
  <c r="AB8" i="78"/>
  <c r="AA12" i="78"/>
  <c r="M25" i="78"/>
  <c r="M27" i="78"/>
  <c r="M28" i="78"/>
  <c r="M26" i="78"/>
  <c r="L33" i="78"/>
  <c r="AA10" i="78"/>
  <c r="AB6" i="78"/>
  <c r="Z13" i="78"/>
  <c r="N24" i="78" s="1"/>
  <c r="J31" i="78"/>
  <c r="Z13" i="70"/>
  <c r="N24" i="70" s="1"/>
  <c r="N26" i="70" s="1"/>
  <c r="AB6" i="70"/>
  <c r="AA10" i="70"/>
  <c r="M28" i="70"/>
  <c r="M26" i="70"/>
  <c r="M25" i="70"/>
  <c r="M27" i="70"/>
  <c r="AB7" i="70"/>
  <c r="AA11" i="70"/>
  <c r="H35" i="70"/>
  <c r="H37" i="70" s="1"/>
  <c r="H47" i="70" s="1"/>
  <c r="AB8" i="70"/>
  <c r="AA12" i="70"/>
  <c r="Z13" i="69"/>
  <c r="N24" i="69" s="1"/>
  <c r="N25" i="69" s="1"/>
  <c r="AB7" i="69"/>
  <c r="AA11" i="69"/>
  <c r="AB8" i="69"/>
  <c r="AA12" i="69"/>
  <c r="H39" i="69"/>
  <c r="H48" i="69" s="1"/>
  <c r="AB6" i="69"/>
  <c r="AA10" i="69"/>
  <c r="L16" i="69"/>
  <c r="L21" i="69" s="1"/>
  <c r="L24" i="69"/>
  <c r="J35" i="63"/>
  <c r="J37" i="63" s="1"/>
  <c r="M27" i="63"/>
  <c r="M33" i="63" s="1"/>
  <c r="M26" i="63"/>
  <c r="M32" i="63" s="1"/>
  <c r="M25" i="63"/>
  <c r="M31" i="63" s="1"/>
  <c r="M28" i="63"/>
  <c r="M34" i="63" s="1"/>
  <c r="K31" i="63"/>
  <c r="J31" i="63"/>
  <c r="L31" i="63"/>
  <c r="L32" i="61"/>
  <c r="O27" i="61"/>
  <c r="O28" i="61"/>
  <c r="O25" i="61"/>
  <c r="O26" i="61"/>
  <c r="H35" i="61"/>
  <c r="H37" i="61" s="1"/>
  <c r="H47" i="61" s="1"/>
  <c r="L14" i="64"/>
  <c r="L19" i="64" s="1"/>
  <c r="L24" i="64"/>
  <c r="K27" i="64"/>
  <c r="K33" i="64" s="1"/>
  <c r="K28" i="64"/>
  <c r="K34" i="64" s="1"/>
  <c r="K25" i="64"/>
  <c r="K29" i="64" s="1"/>
  <c r="K26" i="64"/>
  <c r="K32" i="64" s="1"/>
  <c r="N28" i="64"/>
  <c r="N25" i="64"/>
  <c r="N26" i="64"/>
  <c r="N27" i="64"/>
  <c r="H39" i="64"/>
  <c r="H35" i="64"/>
  <c r="H37" i="64" s="1"/>
  <c r="J31" i="64"/>
  <c r="I39" i="63"/>
  <c r="I48" i="63" s="1"/>
  <c r="AB7" i="63"/>
  <c r="AA11" i="63"/>
  <c r="AA10" i="63"/>
  <c r="AB6" i="63"/>
  <c r="Z13" i="63"/>
  <c r="N24" i="63" s="1"/>
  <c r="AA12" i="63"/>
  <c r="AB8" i="63"/>
  <c r="AC8" i="61"/>
  <c r="AC12" i="61" s="1"/>
  <c r="AC13" i="61" s="1"/>
  <c r="Q24" i="61" s="1"/>
  <c r="AB12" i="61"/>
  <c r="AB13" i="61" s="1"/>
  <c r="P24" i="61" s="1"/>
  <c r="AA11" i="64"/>
  <c r="AA13" i="64" s="1"/>
  <c r="O24" i="64" s="1"/>
  <c r="AB7" i="64"/>
  <c r="AB10" i="64"/>
  <c r="AC6" i="64"/>
  <c r="AC10" i="64" s="1"/>
  <c r="AC8" i="64"/>
  <c r="AC12" i="64" s="1"/>
  <c r="AB12" i="64"/>
  <c r="I35" i="70"/>
  <c r="I37" i="70" s="1"/>
  <c r="I47" i="70" s="1"/>
  <c r="L31" i="65"/>
  <c r="Z7" i="65"/>
  <c r="Y11" i="65"/>
  <c r="Z8" i="65"/>
  <c r="Y12" i="65"/>
  <c r="Z6" i="65"/>
  <c r="Y10" i="65"/>
  <c r="H40" i="63"/>
  <c r="J132" i="51"/>
  <c r="K131" i="51" s="1"/>
  <c r="I132" i="54"/>
  <c r="J131" i="54" s="1"/>
  <c r="J133" i="54" s="1"/>
  <c r="J134" i="54" s="1"/>
  <c r="I35" i="78"/>
  <c r="I37" i="78" s="1"/>
  <c r="I47" i="78" s="1"/>
  <c r="I35" i="71"/>
  <c r="I37" i="71" s="1"/>
  <c r="I47" i="71" s="1"/>
  <c r="H47" i="71"/>
  <c r="AJ162" i="47"/>
  <c r="AK162" i="47" s="1"/>
  <c r="AL162" i="47" s="1"/>
  <c r="AM162" i="47" s="1"/>
  <c r="AN162" i="47" s="1"/>
  <c r="AO162" i="47" s="1"/>
  <c r="AP162" i="47" s="1"/>
  <c r="AQ162" i="47" s="1"/>
  <c r="AR162" i="47" s="1"/>
  <c r="AS162" i="47" s="1"/>
  <c r="AT162" i="47" s="1"/>
  <c r="AU162" i="47" s="1"/>
  <c r="AV162" i="47" s="1"/>
  <c r="AW162" i="47" s="1"/>
  <c r="AX162" i="47" s="1"/>
  <c r="B17" i="47"/>
  <c r="N16" i="63"/>
  <c r="N21" i="63" s="1"/>
  <c r="H48" i="61"/>
  <c r="H132" i="55"/>
  <c r="I131" i="55" s="1"/>
  <c r="I132" i="55" s="1"/>
  <c r="J131" i="55" s="1"/>
  <c r="L16" i="64"/>
  <c r="L21" i="64" s="1"/>
  <c r="L15" i="64"/>
  <c r="L20" i="64" s="1"/>
  <c r="O11" i="78"/>
  <c r="L17" i="64"/>
  <c r="L22" i="64" s="1"/>
  <c r="N10" i="64"/>
  <c r="I132" i="56"/>
  <c r="J131" i="56" s="1"/>
  <c r="I133" i="56"/>
  <c r="I134" i="56" s="1"/>
  <c r="K133" i="51"/>
  <c r="K134" i="51" s="1"/>
  <c r="K132" i="51"/>
  <c r="L131" i="51" s="1"/>
  <c r="I35" i="65"/>
  <c r="I37" i="65" s="1"/>
  <c r="I47" i="65" s="1"/>
  <c r="L17" i="69"/>
  <c r="L22" i="69" s="1"/>
  <c r="I39" i="65"/>
  <c r="I48" i="65" s="1"/>
  <c r="L15" i="69"/>
  <c r="L20" i="69" s="1"/>
  <c r="L14" i="69"/>
  <c r="L19" i="69" s="1"/>
  <c r="O12" i="63"/>
  <c r="O13" i="63" s="1"/>
  <c r="I132" i="49"/>
  <c r="J131" i="49" s="1"/>
  <c r="I133" i="49"/>
  <c r="I134" i="49" s="1"/>
  <c r="G133" i="42"/>
  <c r="G134" i="42" s="1"/>
  <c r="N17" i="63"/>
  <c r="N22" i="63" s="1"/>
  <c r="N15" i="63"/>
  <c r="N20" i="63" s="1"/>
  <c r="H133" i="53"/>
  <c r="H134" i="53" s="1"/>
  <c r="H132" i="53"/>
  <c r="I131" i="53" s="1"/>
  <c r="H133" i="42"/>
  <c r="H134" i="42" s="1"/>
  <c r="H132" i="42"/>
  <c r="I131" i="42" s="1"/>
  <c r="J132" i="52"/>
  <c r="K131" i="52" s="1"/>
  <c r="J133" i="52"/>
  <c r="J134" i="52" s="1"/>
  <c r="O12" i="71"/>
  <c r="G133" i="53"/>
  <c r="G134" i="53" s="1"/>
  <c r="J132" i="54"/>
  <c r="K131" i="54" s="1"/>
  <c r="K132" i="57"/>
  <c r="L131" i="57" s="1"/>
  <c r="K133" i="57"/>
  <c r="K134" i="57" s="1"/>
  <c r="J133" i="47"/>
  <c r="J134" i="47" s="1"/>
  <c r="J132" i="47"/>
  <c r="K131" i="47" s="1"/>
  <c r="M13" i="64"/>
  <c r="M16" i="64" s="1"/>
  <c r="M21" i="64" s="1"/>
  <c r="M33" i="64" s="1"/>
  <c r="J133" i="50"/>
  <c r="J134" i="50" s="1"/>
  <c r="J132" i="50"/>
  <c r="K131" i="50" s="1"/>
  <c r="O10" i="69"/>
  <c r="N10" i="78"/>
  <c r="N13" i="78" s="1"/>
  <c r="M16" i="78"/>
  <c r="M21" i="78" s="1"/>
  <c r="M17" i="78"/>
  <c r="M22" i="78" s="1"/>
  <c r="M15" i="78"/>
  <c r="M20" i="78" s="1"/>
  <c r="M32" i="78" s="1"/>
  <c r="M14" i="78"/>
  <c r="M19" i="78" s="1"/>
  <c r="M29" i="78" s="1"/>
  <c r="L31" i="78"/>
  <c r="I40" i="63"/>
  <c r="I47" i="63"/>
  <c r="L31" i="70"/>
  <c r="M14" i="70"/>
  <c r="M19" i="70" s="1"/>
  <c r="M16" i="70"/>
  <c r="M21" i="70" s="1"/>
  <c r="M15" i="70"/>
  <c r="M20" i="70" s="1"/>
  <c r="M32" i="70" s="1"/>
  <c r="M17" i="70"/>
  <c r="M22" i="70" s="1"/>
  <c r="M34" i="70" s="1"/>
  <c r="N12" i="70"/>
  <c r="N13" i="70" s="1"/>
  <c r="L31" i="71"/>
  <c r="N11" i="71"/>
  <c r="N13" i="71" s="1"/>
  <c r="M16" i="71"/>
  <c r="M21" i="71" s="1"/>
  <c r="M33" i="71" s="1"/>
  <c r="M15" i="71"/>
  <c r="M20" i="71" s="1"/>
  <c r="M32" i="71" s="1"/>
  <c r="M17" i="71"/>
  <c r="M22" i="71" s="1"/>
  <c r="M34" i="71" s="1"/>
  <c r="M14" i="71"/>
  <c r="M19" i="71" s="1"/>
  <c r="O11" i="69"/>
  <c r="N12" i="69"/>
  <c r="N13" i="69" s="1"/>
  <c r="M15" i="69"/>
  <c r="M20" i="69" s="1"/>
  <c r="M32" i="69" s="1"/>
  <c r="M14" i="69"/>
  <c r="M19" i="69" s="1"/>
  <c r="M17" i="69"/>
  <c r="M22" i="69" s="1"/>
  <c r="M34" i="69" s="1"/>
  <c r="M16" i="69"/>
  <c r="M21" i="69" s="1"/>
  <c r="M33" i="69" s="1"/>
  <c r="N11" i="64"/>
  <c r="N12" i="64"/>
  <c r="Q8" i="65"/>
  <c r="Q12" i="65" s="1"/>
  <c r="P12" i="65"/>
  <c r="N10" i="65"/>
  <c r="N13" i="65" s="1"/>
  <c r="O6" i="65"/>
  <c r="M15" i="65"/>
  <c r="M20" i="65" s="1"/>
  <c r="M16" i="65"/>
  <c r="M21" i="65" s="1"/>
  <c r="M17" i="65"/>
  <c r="M22" i="65" s="1"/>
  <c r="M14" i="65"/>
  <c r="M19" i="65" s="1"/>
  <c r="P11" i="65"/>
  <c r="Q7" i="65"/>
  <c r="Q11" i="65" s="1"/>
  <c r="O15" i="61"/>
  <c r="O20" i="61" s="1"/>
  <c r="O16" i="61"/>
  <c r="O21" i="61" s="1"/>
  <c r="O33" i="61" s="1"/>
  <c r="O17" i="61"/>
  <c r="O22" i="61" s="1"/>
  <c r="O34" i="61" s="1"/>
  <c r="O14" i="61"/>
  <c r="O19" i="61" s="1"/>
  <c r="Q13" i="61"/>
  <c r="P13" i="61"/>
  <c r="M31" i="71" l="1"/>
  <c r="M29" i="71"/>
  <c r="M31" i="70"/>
  <c r="M29" i="70"/>
  <c r="M31" i="69"/>
  <c r="M29" i="69"/>
  <c r="M29" i="63"/>
  <c r="Y13" i="65"/>
  <c r="M24" i="65" s="1"/>
  <c r="O32" i="61"/>
  <c r="H40" i="70"/>
  <c r="H40" i="78"/>
  <c r="H40" i="65"/>
  <c r="H48" i="65"/>
  <c r="H40" i="64"/>
  <c r="N28" i="70"/>
  <c r="J39" i="64"/>
  <c r="N27" i="69"/>
  <c r="N28" i="69"/>
  <c r="N26" i="69"/>
  <c r="N27" i="70"/>
  <c r="M33" i="70"/>
  <c r="N25" i="70"/>
  <c r="O28" i="71"/>
  <c r="O25" i="71"/>
  <c r="O26" i="71"/>
  <c r="O27" i="71"/>
  <c r="I39" i="71"/>
  <c r="I48" i="71" s="1"/>
  <c r="AC7" i="71"/>
  <c r="AC11" i="71" s="1"/>
  <c r="AB11" i="71"/>
  <c r="H40" i="71"/>
  <c r="AC13" i="71"/>
  <c r="Q24" i="71" s="1"/>
  <c r="AB13" i="71"/>
  <c r="P24" i="71" s="1"/>
  <c r="M31" i="78"/>
  <c r="AB12" i="78"/>
  <c r="AC8" i="78"/>
  <c r="AC12" i="78" s="1"/>
  <c r="M34" i="78"/>
  <c r="AB11" i="78"/>
  <c r="AC7" i="78"/>
  <c r="AC11" i="78" s="1"/>
  <c r="N25" i="78"/>
  <c r="N26" i="78"/>
  <c r="N28" i="78"/>
  <c r="N27" i="78"/>
  <c r="M33" i="78"/>
  <c r="AB10" i="78"/>
  <c r="AC6" i="78"/>
  <c r="AC10" i="78" s="1"/>
  <c r="AA13" i="78"/>
  <c r="O24" i="78" s="1"/>
  <c r="I39" i="78"/>
  <c r="I48" i="78" s="1"/>
  <c r="AB11" i="70"/>
  <c r="AC7" i="70"/>
  <c r="AC11" i="70" s="1"/>
  <c r="AB12" i="70"/>
  <c r="AC8" i="70"/>
  <c r="AC12" i="70" s="1"/>
  <c r="I39" i="70"/>
  <c r="I48" i="70" s="1"/>
  <c r="AA13" i="70"/>
  <c r="O24" i="70" s="1"/>
  <c r="AC6" i="70"/>
  <c r="AC10" i="70" s="1"/>
  <c r="AB10" i="70"/>
  <c r="J39" i="69"/>
  <c r="J48" i="69" s="1"/>
  <c r="I35" i="69"/>
  <c r="I37" i="69" s="1"/>
  <c r="I47" i="69" s="1"/>
  <c r="AB10" i="69"/>
  <c r="AC6" i="69"/>
  <c r="AC10" i="69" s="1"/>
  <c r="H40" i="69"/>
  <c r="I39" i="69"/>
  <c r="I48" i="69" s="1"/>
  <c r="L28" i="69"/>
  <c r="L34" i="69" s="1"/>
  <c r="L25" i="69"/>
  <c r="L29" i="69" s="1"/>
  <c r="L27" i="69"/>
  <c r="L33" i="69" s="1"/>
  <c r="L26" i="69"/>
  <c r="L32" i="69" s="1"/>
  <c r="AC8" i="69"/>
  <c r="AC12" i="69" s="1"/>
  <c r="AB12" i="69"/>
  <c r="AA13" i="69"/>
  <c r="O24" i="69" s="1"/>
  <c r="AC7" i="69"/>
  <c r="AC11" i="69" s="1"/>
  <c r="AB11" i="69"/>
  <c r="N28" i="63"/>
  <c r="N34" i="63" s="1"/>
  <c r="N25" i="63"/>
  <c r="N31" i="63" s="1"/>
  <c r="N26" i="63"/>
  <c r="N32" i="63" s="1"/>
  <c r="N27" i="63"/>
  <c r="N33" i="63" s="1"/>
  <c r="Q28" i="61"/>
  <c r="Q26" i="61"/>
  <c r="Q25" i="61"/>
  <c r="Q27" i="61"/>
  <c r="I39" i="61"/>
  <c r="I48" i="61" s="1"/>
  <c r="P28" i="61"/>
  <c r="P25" i="61"/>
  <c r="P26" i="61"/>
  <c r="P27" i="61"/>
  <c r="O31" i="61"/>
  <c r="I35" i="61"/>
  <c r="I37" i="61" s="1"/>
  <c r="H40" i="61"/>
  <c r="O26" i="64"/>
  <c r="O27" i="64"/>
  <c r="O28" i="64"/>
  <c r="O25" i="64"/>
  <c r="K31" i="64"/>
  <c r="I35" i="64"/>
  <c r="I37" i="64" s="1"/>
  <c r="I40" i="64" s="1"/>
  <c r="L27" i="64"/>
  <c r="L33" i="64" s="1"/>
  <c r="L28" i="64"/>
  <c r="L34" i="64" s="1"/>
  <c r="L25" i="64"/>
  <c r="L29" i="64" s="1"/>
  <c r="L26" i="64"/>
  <c r="L32" i="64" s="1"/>
  <c r="I39" i="64"/>
  <c r="AB12" i="63"/>
  <c r="AC8" i="63"/>
  <c r="AC12" i="63" s="1"/>
  <c r="AB10" i="63"/>
  <c r="AC6" i="63"/>
  <c r="AC10" i="63" s="1"/>
  <c r="AA13" i="63"/>
  <c r="O24" i="63" s="1"/>
  <c r="AB11" i="63"/>
  <c r="AC7" i="63"/>
  <c r="AC11" i="63" s="1"/>
  <c r="AB11" i="64"/>
  <c r="AB13" i="64" s="1"/>
  <c r="P24" i="64" s="1"/>
  <c r="AC7" i="64"/>
  <c r="AC11" i="64" s="1"/>
  <c r="AC13" i="64" s="1"/>
  <c r="Q24" i="64" s="1"/>
  <c r="J35" i="64"/>
  <c r="J37" i="64" s="1"/>
  <c r="J40" i="64" s="1"/>
  <c r="J39" i="63"/>
  <c r="J48" i="63" s="1"/>
  <c r="M25" i="65"/>
  <c r="M31" i="65" s="1"/>
  <c r="M27" i="65"/>
  <c r="M33" i="65" s="1"/>
  <c r="M28" i="65"/>
  <c r="M34" i="65" s="1"/>
  <c r="M26" i="65"/>
  <c r="M32" i="65" s="1"/>
  <c r="AA6" i="65"/>
  <c r="Z10" i="65"/>
  <c r="AA8" i="65"/>
  <c r="Z12" i="65"/>
  <c r="AA7" i="65"/>
  <c r="Z11" i="65"/>
  <c r="J35" i="65"/>
  <c r="J37" i="65" s="1"/>
  <c r="J47" i="65" s="1"/>
  <c r="J39" i="65"/>
  <c r="J48" i="65" s="1"/>
  <c r="J39" i="78"/>
  <c r="J48" i="78" s="1"/>
  <c r="J35" i="71"/>
  <c r="J37" i="71" s="1"/>
  <c r="J39" i="71"/>
  <c r="J48" i="71" s="1"/>
  <c r="I133" i="55"/>
  <c r="I134" i="55" s="1"/>
  <c r="J35" i="70"/>
  <c r="J37" i="70" s="1"/>
  <c r="K35" i="71"/>
  <c r="K37" i="71" s="1"/>
  <c r="K47" i="71" s="1"/>
  <c r="AY162" i="47"/>
  <c r="AZ162" i="47" s="1"/>
  <c r="BA162" i="47" s="1"/>
  <c r="BB162" i="47" s="1"/>
  <c r="BC162" i="47" s="1"/>
  <c r="B18" i="47"/>
  <c r="P11" i="78"/>
  <c r="Q11" i="78"/>
  <c r="M17" i="64"/>
  <c r="M22" i="64" s="1"/>
  <c r="M34" i="64" s="1"/>
  <c r="J132" i="55"/>
  <c r="K131" i="55" s="1"/>
  <c r="J133" i="55"/>
  <c r="J134" i="55" s="1"/>
  <c r="M14" i="64"/>
  <c r="M19" i="64" s="1"/>
  <c r="M29" i="64" s="1"/>
  <c r="M15" i="64"/>
  <c r="M20" i="64" s="1"/>
  <c r="M32" i="64" s="1"/>
  <c r="J132" i="56"/>
  <c r="K131" i="56" s="1"/>
  <c r="J133" i="56"/>
  <c r="J134" i="56" s="1"/>
  <c r="O10" i="64"/>
  <c r="I133" i="53"/>
  <c r="I134" i="53" s="1"/>
  <c r="I132" i="53"/>
  <c r="J131" i="53" s="1"/>
  <c r="Q12" i="63"/>
  <c r="Q13" i="63" s="1"/>
  <c r="Q15" i="63" s="1"/>
  <c r="Q20" i="63" s="1"/>
  <c r="P12" i="63"/>
  <c r="P13" i="63" s="1"/>
  <c r="P14" i="63" s="1"/>
  <c r="P19" i="63" s="1"/>
  <c r="P12" i="71"/>
  <c r="Q12" i="71"/>
  <c r="K132" i="52"/>
  <c r="L131" i="52" s="1"/>
  <c r="K133" i="52"/>
  <c r="K134" i="52" s="1"/>
  <c r="L132" i="51"/>
  <c r="M131" i="51" s="1"/>
  <c r="L133" i="51"/>
  <c r="L134" i="51" s="1"/>
  <c r="O16" i="63"/>
  <c r="O21" i="63" s="1"/>
  <c r="O15" i="63"/>
  <c r="O20" i="63" s="1"/>
  <c r="I40" i="65"/>
  <c r="O14" i="63"/>
  <c r="O19" i="63" s="1"/>
  <c r="I133" i="42"/>
  <c r="I134" i="42" s="1"/>
  <c r="I132" i="42"/>
  <c r="J131" i="42" s="1"/>
  <c r="O17" i="63"/>
  <c r="O22" i="63" s="1"/>
  <c r="J133" i="49"/>
  <c r="J134" i="49" s="1"/>
  <c r="J132" i="49"/>
  <c r="K131" i="49" s="1"/>
  <c r="Q10" i="69"/>
  <c r="P10" i="69"/>
  <c r="K132" i="47"/>
  <c r="L131" i="47" s="1"/>
  <c r="K133" i="47"/>
  <c r="K134" i="47" s="1"/>
  <c r="L133" i="57"/>
  <c r="L134" i="57" s="1"/>
  <c r="L132" i="57"/>
  <c r="M131" i="57" s="1"/>
  <c r="N13" i="64"/>
  <c r="N17" i="64" s="1"/>
  <c r="N22" i="64" s="1"/>
  <c r="N34" i="64" s="1"/>
  <c r="K133" i="54"/>
  <c r="K134" i="54" s="1"/>
  <c r="K132" i="54"/>
  <c r="L131" i="54" s="1"/>
  <c r="K133" i="50"/>
  <c r="K134" i="50" s="1"/>
  <c r="K132" i="50"/>
  <c r="L131" i="50" s="1"/>
  <c r="N16" i="78"/>
  <c r="N21" i="78" s="1"/>
  <c r="N33" i="78" s="1"/>
  <c r="N15" i="78"/>
  <c r="N20" i="78" s="1"/>
  <c r="N17" i="78"/>
  <c r="N22" i="78" s="1"/>
  <c r="N14" i="78"/>
  <c r="N19" i="78" s="1"/>
  <c r="N29" i="78" s="1"/>
  <c r="O10" i="78"/>
  <c r="O13" i="78" s="1"/>
  <c r="J47" i="63"/>
  <c r="J40" i="63"/>
  <c r="O12" i="70"/>
  <c r="O13" i="70" s="1"/>
  <c r="N16" i="70"/>
  <c r="N21" i="70" s="1"/>
  <c r="N33" i="70" s="1"/>
  <c r="N15" i="70"/>
  <c r="N20" i="70" s="1"/>
  <c r="N32" i="70" s="1"/>
  <c r="N14" i="70"/>
  <c r="N19" i="70" s="1"/>
  <c r="N17" i="70"/>
  <c r="N22" i="70" s="1"/>
  <c r="N16" i="71"/>
  <c r="N21" i="71" s="1"/>
  <c r="N33" i="71" s="1"/>
  <c r="N15" i="71"/>
  <c r="N20" i="71" s="1"/>
  <c r="N32" i="71" s="1"/>
  <c r="N17" i="71"/>
  <c r="N22" i="71" s="1"/>
  <c r="N34" i="71" s="1"/>
  <c r="N14" i="71"/>
  <c r="N19" i="71" s="1"/>
  <c r="O11" i="71"/>
  <c r="O13" i="71" s="1"/>
  <c r="P11" i="69"/>
  <c r="Q11" i="69"/>
  <c r="N17" i="69"/>
  <c r="N22" i="69" s="1"/>
  <c r="N34" i="69" s="1"/>
  <c r="N16" i="69"/>
  <c r="N21" i="69" s="1"/>
  <c r="N33" i="69" s="1"/>
  <c r="N14" i="69"/>
  <c r="N19" i="69" s="1"/>
  <c r="N15" i="69"/>
  <c r="N20" i="69" s="1"/>
  <c r="N32" i="69" s="1"/>
  <c r="O12" i="69"/>
  <c r="O13" i="69" s="1"/>
  <c r="O11" i="64"/>
  <c r="O12" i="64"/>
  <c r="N17" i="65"/>
  <c r="N22" i="65" s="1"/>
  <c r="N15" i="65"/>
  <c r="N20" i="65" s="1"/>
  <c r="N16" i="65"/>
  <c r="N21" i="65" s="1"/>
  <c r="N14" i="65"/>
  <c r="N19" i="65" s="1"/>
  <c r="K39" i="65"/>
  <c r="K48" i="65" s="1"/>
  <c r="K35" i="65"/>
  <c r="K37" i="65" s="1"/>
  <c r="K47" i="65" s="1"/>
  <c r="O10" i="65"/>
  <c r="O13" i="65" s="1"/>
  <c r="P6" i="65"/>
  <c r="P14" i="61"/>
  <c r="P19" i="61" s="1"/>
  <c r="P17" i="61"/>
  <c r="P22" i="61" s="1"/>
  <c r="P15" i="61"/>
  <c r="P20" i="61" s="1"/>
  <c r="P16" i="61"/>
  <c r="P21" i="61" s="1"/>
  <c r="Q15" i="61"/>
  <c r="Q20" i="61" s="1"/>
  <c r="Q16" i="61"/>
  <c r="Q21" i="61" s="1"/>
  <c r="Q17" i="61"/>
  <c r="Q22" i="61" s="1"/>
  <c r="Q14" i="61"/>
  <c r="Q19" i="61" s="1"/>
  <c r="N31" i="71" l="1"/>
  <c r="N29" i="71"/>
  <c r="N34" i="70"/>
  <c r="N31" i="70"/>
  <c r="N29" i="70"/>
  <c r="N31" i="69"/>
  <c r="N29" i="69"/>
  <c r="N29" i="63"/>
  <c r="M29" i="65"/>
  <c r="J40" i="65"/>
  <c r="AC13" i="70"/>
  <c r="Q24" i="70" s="1"/>
  <c r="Q25" i="70" s="1"/>
  <c r="I40" i="70"/>
  <c r="AB13" i="69"/>
  <c r="P24" i="69" s="1"/>
  <c r="P27" i="69" s="1"/>
  <c r="AB13" i="70"/>
  <c r="P24" i="70" s="1"/>
  <c r="I40" i="78"/>
  <c r="I40" i="71"/>
  <c r="Q31" i="61"/>
  <c r="Q33" i="61"/>
  <c r="Q32" i="61"/>
  <c r="Q34" i="61"/>
  <c r="Q25" i="71"/>
  <c r="Q27" i="71"/>
  <c r="Q28" i="71"/>
  <c r="Q26" i="71"/>
  <c r="K39" i="71"/>
  <c r="K48" i="71" s="1"/>
  <c r="P25" i="71"/>
  <c r="P26" i="71"/>
  <c r="P27" i="71"/>
  <c r="P28" i="71"/>
  <c r="N31" i="78"/>
  <c r="J35" i="78"/>
  <c r="J37" i="78" s="1"/>
  <c r="J47" i="78" s="1"/>
  <c r="O25" i="78"/>
  <c r="O26" i="78"/>
  <c r="O28" i="78"/>
  <c r="O27" i="78"/>
  <c r="N34" i="78"/>
  <c r="N32" i="78"/>
  <c r="AC13" i="78"/>
  <c r="Q24" i="78" s="1"/>
  <c r="AB13" i="78"/>
  <c r="P24" i="78" s="1"/>
  <c r="O25" i="70"/>
  <c r="O26" i="70"/>
  <c r="O27" i="70"/>
  <c r="O28" i="70"/>
  <c r="P25" i="70"/>
  <c r="P27" i="70"/>
  <c r="P26" i="70"/>
  <c r="P28" i="70"/>
  <c r="K35" i="70"/>
  <c r="K37" i="70" s="1"/>
  <c r="J39" i="70"/>
  <c r="J48" i="70" s="1"/>
  <c r="P25" i="69"/>
  <c r="P26" i="69"/>
  <c r="P28" i="69"/>
  <c r="L31" i="69"/>
  <c r="O26" i="69"/>
  <c r="O25" i="69"/>
  <c r="O27" i="69"/>
  <c r="O28" i="69"/>
  <c r="I40" i="69"/>
  <c r="AC13" i="69"/>
  <c r="Q24" i="69" s="1"/>
  <c r="K39" i="69"/>
  <c r="K48" i="69" s="1"/>
  <c r="J35" i="69"/>
  <c r="J37" i="69" s="1"/>
  <c r="J47" i="69" s="1"/>
  <c r="O25" i="63"/>
  <c r="O31" i="63" s="1"/>
  <c r="O26" i="63"/>
  <c r="O32" i="63" s="1"/>
  <c r="O28" i="63"/>
  <c r="O34" i="63" s="1"/>
  <c r="O27" i="63"/>
  <c r="O33" i="63" s="1"/>
  <c r="K35" i="63"/>
  <c r="K37" i="63" s="1"/>
  <c r="K47" i="63" s="1"/>
  <c r="K39" i="63"/>
  <c r="K48" i="63" s="1"/>
  <c r="P32" i="61"/>
  <c r="P34" i="61"/>
  <c r="P31" i="61"/>
  <c r="I47" i="61"/>
  <c r="I40" i="61"/>
  <c r="P33" i="61"/>
  <c r="J39" i="61"/>
  <c r="J48" i="61" s="1"/>
  <c r="J35" i="61"/>
  <c r="J37" i="61" s="1"/>
  <c r="K35" i="64"/>
  <c r="K37" i="64" s="1"/>
  <c r="M31" i="64"/>
  <c r="L31" i="64"/>
  <c r="Q25" i="64"/>
  <c r="Q27" i="64"/>
  <c r="Q26" i="64"/>
  <c r="Q28" i="64"/>
  <c r="P25" i="64"/>
  <c r="P26" i="64"/>
  <c r="P27" i="64"/>
  <c r="P28" i="64"/>
  <c r="K39" i="64"/>
  <c r="AC13" i="63"/>
  <c r="Q24" i="63" s="1"/>
  <c r="AB13" i="63"/>
  <c r="P24" i="63" s="1"/>
  <c r="AB8" i="65"/>
  <c r="AA12" i="65"/>
  <c r="Z13" i="65"/>
  <c r="N24" i="65" s="1"/>
  <c r="AB6" i="65"/>
  <c r="AA10" i="65"/>
  <c r="AB7" i="65"/>
  <c r="AA11" i="65"/>
  <c r="J40" i="71"/>
  <c r="J47" i="71"/>
  <c r="J47" i="70"/>
  <c r="J40" i="69"/>
  <c r="Q17" i="63"/>
  <c r="Q22" i="63" s="1"/>
  <c r="Q14" i="63"/>
  <c r="Q19" i="63" s="1"/>
  <c r="Q16" i="63"/>
  <c r="Q21" i="63" s="1"/>
  <c r="N15" i="64"/>
  <c r="N20" i="64" s="1"/>
  <c r="N32" i="64" s="1"/>
  <c r="N14" i="64"/>
  <c r="N19" i="64" s="1"/>
  <c r="N16" i="64"/>
  <c r="N21" i="64" s="1"/>
  <c r="N33" i="64" s="1"/>
  <c r="K132" i="55"/>
  <c r="L131" i="55" s="1"/>
  <c r="K133" i="55"/>
  <c r="K134" i="55" s="1"/>
  <c r="P10" i="64"/>
  <c r="Q10" i="64"/>
  <c r="K132" i="56"/>
  <c r="L131" i="56" s="1"/>
  <c r="K133" i="56"/>
  <c r="K134" i="56" s="1"/>
  <c r="J133" i="53"/>
  <c r="J134" i="53" s="1"/>
  <c r="J132" i="53"/>
  <c r="K131" i="53" s="1"/>
  <c r="P15" i="63"/>
  <c r="P20" i="63" s="1"/>
  <c r="P17" i="63"/>
  <c r="P22" i="63" s="1"/>
  <c r="J133" i="42"/>
  <c r="J134" i="42" s="1"/>
  <c r="J132" i="42"/>
  <c r="K131" i="42" s="1"/>
  <c r="M132" i="51"/>
  <c r="N131" i="51" s="1"/>
  <c r="M133" i="51"/>
  <c r="M134" i="51" s="1"/>
  <c r="L132" i="52"/>
  <c r="M131" i="52" s="1"/>
  <c r="L133" i="52"/>
  <c r="L134" i="52" s="1"/>
  <c r="P16" i="63"/>
  <c r="P21" i="63" s="1"/>
  <c r="K133" i="49"/>
  <c r="K134" i="49" s="1"/>
  <c r="K132" i="49"/>
  <c r="L131" i="49" s="1"/>
  <c r="M133" i="57"/>
  <c r="M134" i="57" s="1"/>
  <c r="M132" i="57"/>
  <c r="N131" i="57" s="1"/>
  <c r="L133" i="47"/>
  <c r="L134" i="47" s="1"/>
  <c r="L132" i="47"/>
  <c r="M131" i="47" s="1"/>
  <c r="L133" i="50"/>
  <c r="L134" i="50" s="1"/>
  <c r="L132" i="50"/>
  <c r="M131" i="50" s="1"/>
  <c r="L132" i="54"/>
  <c r="M131" i="54" s="1"/>
  <c r="L133" i="54"/>
  <c r="L134" i="54" s="1"/>
  <c r="O15" i="78"/>
  <c r="O20" i="78" s="1"/>
  <c r="O17" i="78"/>
  <c r="O22" i="78" s="1"/>
  <c r="O14" i="78"/>
  <c r="O19" i="78" s="1"/>
  <c r="O16" i="78"/>
  <c r="O21" i="78" s="1"/>
  <c r="P10" i="78"/>
  <c r="P13" i="78" s="1"/>
  <c r="Q10" i="78"/>
  <c r="Q13" i="78" s="1"/>
  <c r="L39" i="63"/>
  <c r="L48" i="63" s="1"/>
  <c r="L35" i="63"/>
  <c r="L37" i="63" s="1"/>
  <c r="O15" i="70"/>
  <c r="O20" i="70" s="1"/>
  <c r="O32" i="70" s="1"/>
  <c r="O14" i="70"/>
  <c r="O19" i="70" s="1"/>
  <c r="O16" i="70"/>
  <c r="O21" i="70" s="1"/>
  <c r="O33" i="70" s="1"/>
  <c r="O17" i="70"/>
  <c r="O22" i="70" s="1"/>
  <c r="O34" i="70" s="1"/>
  <c r="P12" i="70"/>
  <c r="P13" i="70" s="1"/>
  <c r="Q12" i="70"/>
  <c r="Q13" i="70" s="1"/>
  <c r="O14" i="71"/>
  <c r="O19" i="71" s="1"/>
  <c r="O15" i="71"/>
  <c r="O20" i="71" s="1"/>
  <c r="O32" i="71" s="1"/>
  <c r="O17" i="71"/>
  <c r="O22" i="71" s="1"/>
  <c r="O34" i="71" s="1"/>
  <c r="O16" i="71"/>
  <c r="O21" i="71" s="1"/>
  <c r="O33" i="71" s="1"/>
  <c r="P11" i="71"/>
  <c r="P13" i="71" s="1"/>
  <c r="Q11" i="71"/>
  <c r="Q13" i="71" s="1"/>
  <c r="Q12" i="69"/>
  <c r="Q13" i="69" s="1"/>
  <c r="P12" i="69"/>
  <c r="P13" i="69" s="1"/>
  <c r="O15" i="69"/>
  <c r="O20" i="69" s="1"/>
  <c r="O32" i="69" s="1"/>
  <c r="O14" i="69"/>
  <c r="O19" i="69" s="1"/>
  <c r="O29" i="69" s="1"/>
  <c r="O16" i="69"/>
  <c r="O21" i="69" s="1"/>
  <c r="O17" i="69"/>
  <c r="O22" i="69" s="1"/>
  <c r="P11" i="64"/>
  <c r="O13" i="64"/>
  <c r="O14" i="64" s="1"/>
  <c r="O19" i="64" s="1"/>
  <c r="P12" i="64"/>
  <c r="K40" i="65"/>
  <c r="P10" i="65"/>
  <c r="P13" i="65" s="1"/>
  <c r="Q6" i="65"/>
  <c r="O16" i="65"/>
  <c r="O21" i="65" s="1"/>
  <c r="O14" i="65"/>
  <c r="O19" i="65" s="1"/>
  <c r="O17" i="65"/>
  <c r="O22" i="65" s="1"/>
  <c r="O15" i="65"/>
  <c r="O20" i="65" s="1"/>
  <c r="L39" i="65"/>
  <c r="L48" i="65" s="1"/>
  <c r="L35" i="65"/>
  <c r="L37" i="65" s="1"/>
  <c r="L47" i="65" s="1"/>
  <c r="O31" i="71" l="1"/>
  <c r="O29" i="71"/>
  <c r="O31" i="78"/>
  <c r="O29" i="78"/>
  <c r="O34" i="78"/>
  <c r="J40" i="78"/>
  <c r="Q28" i="70"/>
  <c r="O31" i="70"/>
  <c r="O29" i="70"/>
  <c r="Q27" i="70"/>
  <c r="Q26" i="70"/>
  <c r="O29" i="63"/>
  <c r="O31" i="64"/>
  <c r="N29" i="64"/>
  <c r="K40" i="63"/>
  <c r="K40" i="64"/>
  <c r="O31" i="69"/>
  <c r="O32" i="78"/>
  <c r="M35" i="71"/>
  <c r="M37" i="71" s="1"/>
  <c r="M47" i="71" s="1"/>
  <c r="M54" i="71" s="1"/>
  <c r="M39" i="71"/>
  <c r="M48" i="71" s="1"/>
  <c r="M53" i="71" s="1"/>
  <c r="L39" i="71"/>
  <c r="L48" i="71" s="1"/>
  <c r="L35" i="71"/>
  <c r="L37" i="71" s="1"/>
  <c r="L47" i="71" s="1"/>
  <c r="K40" i="71"/>
  <c r="O33" i="78"/>
  <c r="K39" i="78"/>
  <c r="K48" i="78" s="1"/>
  <c r="K35" i="78"/>
  <c r="K37" i="78" s="1"/>
  <c r="Q25" i="78"/>
  <c r="Q26" i="78"/>
  <c r="Q27" i="78"/>
  <c r="Q28" i="78"/>
  <c r="P25" i="78"/>
  <c r="P26" i="78"/>
  <c r="P27" i="78"/>
  <c r="P28" i="78"/>
  <c r="J40" i="70"/>
  <c r="K39" i="70"/>
  <c r="K48" i="70" s="1"/>
  <c r="O34" i="69"/>
  <c r="O33" i="69"/>
  <c r="L35" i="69"/>
  <c r="L37" i="69" s="1"/>
  <c r="K35" i="69"/>
  <c r="K37" i="69" s="1"/>
  <c r="K47" i="69" s="1"/>
  <c r="Q27" i="69"/>
  <c r="Q25" i="69"/>
  <c r="Q26" i="69"/>
  <c r="Q28" i="69"/>
  <c r="P25" i="63"/>
  <c r="P31" i="63" s="1"/>
  <c r="P28" i="63"/>
  <c r="P34" i="63" s="1"/>
  <c r="P26" i="63"/>
  <c r="P32" i="63" s="1"/>
  <c r="P27" i="63"/>
  <c r="P33" i="63" s="1"/>
  <c r="Q25" i="63"/>
  <c r="Q29" i="63" s="1"/>
  <c r="Q26" i="63"/>
  <c r="Q32" i="63" s="1"/>
  <c r="Q27" i="63"/>
  <c r="Q33" i="63" s="1"/>
  <c r="Q28" i="63"/>
  <c r="Q34" i="63" s="1"/>
  <c r="J40" i="61"/>
  <c r="J47" i="61"/>
  <c r="K39" i="61"/>
  <c r="K48" i="61" s="1"/>
  <c r="K35" i="61"/>
  <c r="K37" i="61" s="1"/>
  <c r="L35" i="64"/>
  <c r="L37" i="64" s="1"/>
  <c r="N31" i="64"/>
  <c r="L39" i="64"/>
  <c r="AA13" i="65"/>
  <c r="O24" i="65" s="1"/>
  <c r="O27" i="65" s="1"/>
  <c r="O33" i="65" s="1"/>
  <c r="AC6" i="65"/>
  <c r="AC10" i="65" s="1"/>
  <c r="AB10" i="65"/>
  <c r="O26" i="65"/>
  <c r="O32" i="65" s="1"/>
  <c r="N27" i="65"/>
  <c r="N33" i="65" s="1"/>
  <c r="N25" i="65"/>
  <c r="N29" i="65" s="1"/>
  <c r="N28" i="65"/>
  <c r="N34" i="65" s="1"/>
  <c r="N26" i="65"/>
  <c r="N32" i="65" s="1"/>
  <c r="AC7" i="65"/>
  <c r="AC11" i="65" s="1"/>
  <c r="AB11" i="65"/>
  <c r="AC8" i="65"/>
  <c r="AC12" i="65" s="1"/>
  <c r="AB12" i="65"/>
  <c r="K47" i="70"/>
  <c r="L133" i="55"/>
  <c r="L134" i="55" s="1"/>
  <c r="L132" i="55"/>
  <c r="M131" i="55" s="1"/>
  <c r="L132" i="56"/>
  <c r="M131" i="56" s="1"/>
  <c r="L133" i="56"/>
  <c r="L134" i="56" s="1"/>
  <c r="K133" i="42"/>
  <c r="K134" i="42" s="1"/>
  <c r="K132" i="42"/>
  <c r="L131" i="42" s="1"/>
  <c r="L133" i="49"/>
  <c r="L134" i="49" s="1"/>
  <c r="L132" i="49"/>
  <c r="M131" i="49" s="1"/>
  <c r="N132" i="51"/>
  <c r="O131" i="51" s="1"/>
  <c r="N133" i="51"/>
  <c r="N134" i="51" s="1"/>
  <c r="K132" i="53"/>
  <c r="L131" i="53" s="1"/>
  <c r="K133" i="53"/>
  <c r="K134" i="53" s="1"/>
  <c r="P13" i="64"/>
  <c r="P17" i="64" s="1"/>
  <c r="P22" i="64" s="1"/>
  <c r="P34" i="64" s="1"/>
  <c r="M132" i="52"/>
  <c r="N131" i="52" s="1"/>
  <c r="M133" i="52"/>
  <c r="M134" i="52" s="1"/>
  <c r="O16" i="64"/>
  <c r="O21" i="64" s="1"/>
  <c r="O33" i="64" s="1"/>
  <c r="O15" i="64"/>
  <c r="O20" i="64" s="1"/>
  <c r="O29" i="64" s="1"/>
  <c r="O17" i="64"/>
  <c r="O22" i="64" s="1"/>
  <c r="O34" i="64" s="1"/>
  <c r="M132" i="54"/>
  <c r="N131" i="54" s="1"/>
  <c r="M133" i="54"/>
  <c r="M134" i="54" s="1"/>
  <c r="M132" i="50"/>
  <c r="N131" i="50" s="1"/>
  <c r="M133" i="50"/>
  <c r="M134" i="50" s="1"/>
  <c r="N133" i="57"/>
  <c r="N134" i="57" s="1"/>
  <c r="N132" i="57"/>
  <c r="O131" i="57" s="1"/>
  <c r="M133" i="47"/>
  <c r="M134" i="47" s="1"/>
  <c r="M132" i="47"/>
  <c r="N131" i="47" s="1"/>
  <c r="Q16" i="78"/>
  <c r="Q21" i="78" s="1"/>
  <c r="Q14" i="78"/>
  <c r="Q19" i="78" s="1"/>
  <c r="Q17" i="78"/>
  <c r="Q22" i="78" s="1"/>
  <c r="Q15" i="78"/>
  <c r="Q20" i="78" s="1"/>
  <c r="P16" i="78"/>
  <c r="P21" i="78" s="1"/>
  <c r="P15" i="78"/>
  <c r="P20" i="78" s="1"/>
  <c r="P14" i="78"/>
  <c r="P19" i="78" s="1"/>
  <c r="P17" i="78"/>
  <c r="P22" i="78" s="1"/>
  <c r="M35" i="63"/>
  <c r="M37" i="63" s="1"/>
  <c r="M39" i="63"/>
  <c r="M48" i="63" s="1"/>
  <c r="M53" i="63" s="1"/>
  <c r="L47" i="63"/>
  <c r="L40" i="63"/>
  <c r="Q16" i="70"/>
  <c r="Q21" i="70" s="1"/>
  <c r="Q33" i="70" s="1"/>
  <c r="Q17" i="70"/>
  <c r="Q22" i="70" s="1"/>
  <c r="Q34" i="70" s="1"/>
  <c r="Q15" i="70"/>
  <c r="Q20" i="70" s="1"/>
  <c r="Q32" i="70" s="1"/>
  <c r="Q14" i="70"/>
  <c r="Q19" i="70" s="1"/>
  <c r="P15" i="70"/>
  <c r="P20" i="70" s="1"/>
  <c r="P32" i="70" s="1"/>
  <c r="P16" i="70"/>
  <c r="P21" i="70" s="1"/>
  <c r="P33" i="70" s="1"/>
  <c r="P14" i="70"/>
  <c r="P19" i="70" s="1"/>
  <c r="P17" i="70"/>
  <c r="P22" i="70" s="1"/>
  <c r="P34" i="70" s="1"/>
  <c r="Q14" i="71"/>
  <c r="Q19" i="71" s="1"/>
  <c r="Q17" i="71"/>
  <c r="Q22" i="71" s="1"/>
  <c r="Q34" i="71" s="1"/>
  <c r="Q15" i="71"/>
  <c r="Q20" i="71" s="1"/>
  <c r="Q32" i="71" s="1"/>
  <c r="Q16" i="71"/>
  <c r="Q21" i="71" s="1"/>
  <c r="Q33" i="71" s="1"/>
  <c r="P15" i="71"/>
  <c r="P20" i="71" s="1"/>
  <c r="P32" i="71" s="1"/>
  <c r="P17" i="71"/>
  <c r="P22" i="71" s="1"/>
  <c r="P34" i="71" s="1"/>
  <c r="P16" i="71"/>
  <c r="P21" i="71" s="1"/>
  <c r="P33" i="71" s="1"/>
  <c r="P14" i="71"/>
  <c r="P19" i="71" s="1"/>
  <c r="Q14" i="69"/>
  <c r="Q19" i="69" s="1"/>
  <c r="Q16" i="69"/>
  <c r="Q21" i="69" s="1"/>
  <c r="Q33" i="69" s="1"/>
  <c r="Q17" i="69"/>
  <c r="Q22" i="69" s="1"/>
  <c r="Q15" i="69"/>
  <c r="Q20" i="69" s="1"/>
  <c r="P15" i="69"/>
  <c r="P20" i="69" s="1"/>
  <c r="P32" i="69" s="1"/>
  <c r="P17" i="69"/>
  <c r="P22" i="69" s="1"/>
  <c r="P34" i="69" s="1"/>
  <c r="P16" i="69"/>
  <c r="P21" i="69" s="1"/>
  <c r="P33" i="69" s="1"/>
  <c r="P14" i="69"/>
  <c r="P19" i="69" s="1"/>
  <c r="Q11" i="64"/>
  <c r="Q12" i="64"/>
  <c r="M39" i="65"/>
  <c r="M48" i="65" s="1"/>
  <c r="M53" i="65" s="1"/>
  <c r="M35" i="65"/>
  <c r="M37" i="65" s="1"/>
  <c r="L40" i="65"/>
  <c r="Q10" i="65"/>
  <c r="Q13" i="65" s="1"/>
  <c r="P16" i="65"/>
  <c r="P21" i="65" s="1"/>
  <c r="P15" i="65"/>
  <c r="P20" i="65" s="1"/>
  <c r="P14" i="65"/>
  <c r="P19" i="65" s="1"/>
  <c r="P17" i="65"/>
  <c r="P22" i="65" s="1"/>
  <c r="N35" i="71"/>
  <c r="N37" i="71" s="1"/>
  <c r="N39" i="71"/>
  <c r="N48" i="71" s="1"/>
  <c r="N53" i="71" s="1"/>
  <c r="Q31" i="71" l="1"/>
  <c r="Q29" i="71"/>
  <c r="P31" i="71"/>
  <c r="P29" i="71"/>
  <c r="P29" i="78"/>
  <c r="Q29" i="78"/>
  <c r="P31" i="70"/>
  <c r="P29" i="70"/>
  <c r="Q31" i="70"/>
  <c r="Q29" i="70"/>
  <c r="Q29" i="69"/>
  <c r="P31" i="69"/>
  <c r="P29" i="69"/>
  <c r="P29" i="63"/>
  <c r="M40" i="71"/>
  <c r="O28" i="65"/>
  <c r="O34" i="65" s="1"/>
  <c r="L40" i="71"/>
  <c r="P34" i="78"/>
  <c r="Q32" i="69"/>
  <c r="O25" i="65"/>
  <c r="L40" i="64"/>
  <c r="Q31" i="69"/>
  <c r="L39" i="70"/>
  <c r="L48" i="70" s="1"/>
  <c r="P31" i="78"/>
  <c r="P33" i="78"/>
  <c r="P32" i="78"/>
  <c r="K47" i="78"/>
  <c r="K40" i="78"/>
  <c r="Q32" i="78"/>
  <c r="Q34" i="78"/>
  <c r="L39" i="78"/>
  <c r="L48" i="78" s="1"/>
  <c r="L35" i="78"/>
  <c r="L37" i="78" s="1"/>
  <c r="Q31" i="78"/>
  <c r="Q33" i="78"/>
  <c r="M39" i="70"/>
  <c r="M48" i="70" s="1"/>
  <c r="M53" i="70" s="1"/>
  <c r="M35" i="70"/>
  <c r="M37" i="70" s="1"/>
  <c r="L35" i="70"/>
  <c r="L37" i="70" s="1"/>
  <c r="K40" i="70"/>
  <c r="K40" i="69"/>
  <c r="Q34" i="69"/>
  <c r="L39" i="69"/>
  <c r="L48" i="69" s="1"/>
  <c r="Q31" i="63"/>
  <c r="K47" i="61"/>
  <c r="K40" i="61"/>
  <c r="L39" i="61"/>
  <c r="L48" i="61" s="1"/>
  <c r="L35" i="61"/>
  <c r="L37" i="61" s="1"/>
  <c r="O32" i="64"/>
  <c r="M39" i="64"/>
  <c r="M35" i="64"/>
  <c r="M37" i="64" s="1"/>
  <c r="N35" i="65"/>
  <c r="N37" i="65" s="1"/>
  <c r="N31" i="65"/>
  <c r="AB13" i="65"/>
  <c r="P24" i="65" s="1"/>
  <c r="AC13" i="65"/>
  <c r="Q24" i="65" s="1"/>
  <c r="P14" i="64"/>
  <c r="P19" i="64" s="1"/>
  <c r="L47" i="69"/>
  <c r="Q13" i="64"/>
  <c r="Q16" i="64" s="1"/>
  <c r="Q21" i="64" s="1"/>
  <c r="Q33" i="64" s="1"/>
  <c r="P15" i="64"/>
  <c r="P20" i="64" s="1"/>
  <c r="P32" i="64" s="1"/>
  <c r="P16" i="64"/>
  <c r="P21" i="64" s="1"/>
  <c r="P33" i="64" s="1"/>
  <c r="M132" i="55"/>
  <c r="N131" i="55" s="1"/>
  <c r="M133" i="55"/>
  <c r="M134" i="55" s="1"/>
  <c r="M132" i="56"/>
  <c r="N131" i="56" s="1"/>
  <c r="M133" i="56"/>
  <c r="M134" i="56" s="1"/>
  <c r="L133" i="53"/>
  <c r="L134" i="53" s="1"/>
  <c r="L132" i="53"/>
  <c r="M131" i="53" s="1"/>
  <c r="O132" i="51"/>
  <c r="P131" i="51" s="1"/>
  <c r="O133" i="51"/>
  <c r="O134" i="51" s="1"/>
  <c r="M133" i="49"/>
  <c r="M134" i="49" s="1"/>
  <c r="M132" i="49"/>
  <c r="N131" i="49" s="1"/>
  <c r="N133" i="52"/>
  <c r="N134" i="52" s="1"/>
  <c r="N132" i="52"/>
  <c r="O131" i="52" s="1"/>
  <c r="L132" i="42"/>
  <c r="M131" i="42" s="1"/>
  <c r="L133" i="42"/>
  <c r="L134" i="42" s="1"/>
  <c r="N132" i="54"/>
  <c r="O131" i="54" s="1"/>
  <c r="N133" i="54"/>
  <c r="N134" i="54" s="1"/>
  <c r="O132" i="57"/>
  <c r="P131" i="57" s="1"/>
  <c r="O133" i="57"/>
  <c r="O134" i="57" s="1"/>
  <c r="N133" i="47"/>
  <c r="N134" i="47" s="1"/>
  <c r="N132" i="47"/>
  <c r="O131" i="47" s="1"/>
  <c r="N133" i="50"/>
  <c r="N134" i="50" s="1"/>
  <c r="N132" i="50"/>
  <c r="O131" i="50" s="1"/>
  <c r="N35" i="63"/>
  <c r="N37" i="63" s="1"/>
  <c r="N39" i="63"/>
  <c r="N48" i="63" s="1"/>
  <c r="N53" i="63" s="1"/>
  <c r="M40" i="63"/>
  <c r="M47" i="63"/>
  <c r="M54" i="63" s="1"/>
  <c r="N35" i="69"/>
  <c r="N37" i="69" s="1"/>
  <c r="M47" i="65"/>
  <c r="M40" i="65"/>
  <c r="Q15" i="65"/>
  <c r="Q20" i="65" s="1"/>
  <c r="Q17" i="65"/>
  <c r="Q22" i="65" s="1"/>
  <c r="Q14" i="65"/>
  <c r="Q19" i="65" s="1"/>
  <c r="Q16" i="65"/>
  <c r="Q21" i="65" s="1"/>
  <c r="N40" i="71"/>
  <c r="N47" i="71"/>
  <c r="N54" i="71" s="1"/>
  <c r="O35" i="71"/>
  <c r="O37" i="71" s="1"/>
  <c r="O39" i="71"/>
  <c r="O48" i="71" s="1"/>
  <c r="O53" i="71" s="1"/>
  <c r="P29" i="64" l="1"/>
  <c r="O31" i="65"/>
  <c r="O29" i="65"/>
  <c r="M40" i="64"/>
  <c r="M39" i="69"/>
  <c r="M48" i="69" s="1"/>
  <c r="M53" i="69" s="1"/>
  <c r="M35" i="69"/>
  <c r="M37" i="69" s="1"/>
  <c r="M47" i="69" s="1"/>
  <c r="M54" i="69" s="1"/>
  <c r="N39" i="69"/>
  <c r="N48" i="69" s="1"/>
  <c r="N53" i="69" s="1"/>
  <c r="L40" i="78"/>
  <c r="L47" i="78"/>
  <c r="M39" i="78"/>
  <c r="M48" i="78" s="1"/>
  <c r="M53" i="78" s="1"/>
  <c r="M35" i="78"/>
  <c r="M37" i="78" s="1"/>
  <c r="L47" i="70"/>
  <c r="L40" i="70"/>
  <c r="M40" i="70"/>
  <c r="M47" i="70"/>
  <c r="M54" i="70" s="1"/>
  <c r="N39" i="70"/>
  <c r="N48" i="70" s="1"/>
  <c r="N53" i="70" s="1"/>
  <c r="N35" i="70"/>
  <c r="N37" i="70" s="1"/>
  <c r="L40" i="69"/>
  <c r="L47" i="61"/>
  <c r="L40" i="61"/>
  <c r="M35" i="61"/>
  <c r="M37" i="61" s="1"/>
  <c r="M47" i="61" s="1"/>
  <c r="M39" i="61"/>
  <c r="M48" i="61" s="1"/>
  <c r="M53" i="61" s="1"/>
  <c r="P31" i="64"/>
  <c r="N39" i="65"/>
  <c r="N48" i="65" s="1"/>
  <c r="N53" i="65" s="1"/>
  <c r="N39" i="64"/>
  <c r="N35" i="64"/>
  <c r="N37" i="64" s="1"/>
  <c r="N40" i="64" s="1"/>
  <c r="Q25" i="65"/>
  <c r="Q29" i="65" s="1"/>
  <c r="Q27" i="65"/>
  <c r="Q33" i="65" s="1"/>
  <c r="Q26" i="65"/>
  <c r="Q32" i="65" s="1"/>
  <c r="Q28" i="65"/>
  <c r="Q34" i="65" s="1"/>
  <c r="P27" i="65"/>
  <c r="P33" i="65" s="1"/>
  <c r="P25" i="65"/>
  <c r="P26" i="65"/>
  <c r="P32" i="65" s="1"/>
  <c r="P28" i="65"/>
  <c r="P34" i="65" s="1"/>
  <c r="M40" i="69"/>
  <c r="Q15" i="64"/>
  <c r="Q20" i="64" s="1"/>
  <c r="Q32" i="64" s="1"/>
  <c r="Q14" i="64"/>
  <c r="Q19" i="64" s="1"/>
  <c r="Q17" i="64"/>
  <c r="Q22" i="64" s="1"/>
  <c r="Q34" i="64" s="1"/>
  <c r="N133" i="55"/>
  <c r="N134" i="55" s="1"/>
  <c r="N132" i="55"/>
  <c r="O131" i="55" s="1"/>
  <c r="N132" i="56"/>
  <c r="O131" i="56" s="1"/>
  <c r="N133" i="56"/>
  <c r="N134" i="56" s="1"/>
  <c r="O132" i="52"/>
  <c r="P131" i="52" s="1"/>
  <c r="O133" i="52"/>
  <c r="O134" i="52" s="1"/>
  <c r="N133" i="49"/>
  <c r="N134" i="49" s="1"/>
  <c r="N132" i="49"/>
  <c r="O131" i="49" s="1"/>
  <c r="P132" i="51"/>
  <c r="Q131" i="51" s="1"/>
  <c r="P133" i="51"/>
  <c r="P134" i="51" s="1"/>
  <c r="M133" i="53"/>
  <c r="M134" i="53" s="1"/>
  <c r="M132" i="53"/>
  <c r="N131" i="53" s="1"/>
  <c r="M133" i="42"/>
  <c r="M134" i="42" s="1"/>
  <c r="M132" i="42"/>
  <c r="N131" i="42" s="1"/>
  <c r="P132" i="57"/>
  <c r="Q131" i="57" s="1"/>
  <c r="P133" i="57"/>
  <c r="P134" i="57" s="1"/>
  <c r="O132" i="54"/>
  <c r="P131" i="54" s="1"/>
  <c r="O133" i="54"/>
  <c r="O134" i="54" s="1"/>
  <c r="O133" i="50"/>
  <c r="O134" i="50" s="1"/>
  <c r="O132" i="50"/>
  <c r="P131" i="50" s="1"/>
  <c r="O132" i="47"/>
  <c r="P131" i="47" s="1"/>
  <c r="O133" i="47"/>
  <c r="O134" i="47" s="1"/>
  <c r="N40" i="63"/>
  <c r="N47" i="63"/>
  <c r="N54" i="63" s="1"/>
  <c r="O35" i="63"/>
  <c r="O37" i="63" s="1"/>
  <c r="O39" i="63"/>
  <c r="O48" i="63" s="1"/>
  <c r="O53" i="63" s="1"/>
  <c r="O39" i="69"/>
  <c r="O48" i="69" s="1"/>
  <c r="O53" i="69" s="1"/>
  <c r="O35" i="69"/>
  <c r="O37" i="69" s="1"/>
  <c r="N47" i="69"/>
  <c r="N54" i="69" s="1"/>
  <c r="M54" i="65"/>
  <c r="N47" i="65"/>
  <c r="N54" i="65" s="1"/>
  <c r="O39" i="65"/>
  <c r="O48" i="65" s="1"/>
  <c r="O53" i="65" s="1"/>
  <c r="O35" i="65"/>
  <c r="O37" i="65" s="1"/>
  <c r="P39" i="71"/>
  <c r="P48" i="71" s="1"/>
  <c r="P53" i="71" s="1"/>
  <c r="P35" i="71"/>
  <c r="P37" i="71" s="1"/>
  <c r="O47" i="71"/>
  <c r="O54" i="71" s="1"/>
  <c r="O40" i="71"/>
  <c r="N40" i="69" l="1"/>
  <c r="Q29" i="64"/>
  <c r="P29" i="65"/>
  <c r="N40" i="65"/>
  <c r="M40" i="78"/>
  <c r="M47" i="78"/>
  <c r="M54" i="78" s="1"/>
  <c r="N35" i="78"/>
  <c r="N37" i="78" s="1"/>
  <c r="N39" i="78"/>
  <c r="N48" i="78" s="1"/>
  <c r="N53" i="78" s="1"/>
  <c r="N40" i="70"/>
  <c r="N47" i="70"/>
  <c r="N54" i="70" s="1"/>
  <c r="O39" i="70"/>
  <c r="O48" i="70" s="1"/>
  <c r="O53" i="70" s="1"/>
  <c r="O35" i="70"/>
  <c r="O37" i="70" s="1"/>
  <c r="M54" i="61"/>
  <c r="N39" i="61"/>
  <c r="N48" i="61" s="1"/>
  <c r="N53" i="61" s="1"/>
  <c r="N35" i="61"/>
  <c r="N37" i="61" s="1"/>
  <c r="Q31" i="64"/>
  <c r="Q31" i="65"/>
  <c r="O39" i="64"/>
  <c r="O35" i="64"/>
  <c r="O37" i="64" s="1"/>
  <c r="P31" i="65"/>
  <c r="O132" i="55"/>
  <c r="P131" i="55" s="1"/>
  <c r="O133" i="55"/>
  <c r="O134" i="55" s="1"/>
  <c r="O132" i="56"/>
  <c r="P131" i="56" s="1"/>
  <c r="O133" i="56"/>
  <c r="O134" i="56" s="1"/>
  <c r="Q132" i="51"/>
  <c r="R131" i="51" s="1"/>
  <c r="Q133" i="51"/>
  <c r="Q134" i="51" s="1"/>
  <c r="O133" i="49"/>
  <c r="O134" i="49" s="1"/>
  <c r="O132" i="49"/>
  <c r="P131" i="49" s="1"/>
  <c r="N132" i="42"/>
  <c r="O131" i="42" s="1"/>
  <c r="N133" i="42"/>
  <c r="N134" i="42" s="1"/>
  <c r="N133" i="53"/>
  <c r="N134" i="53" s="1"/>
  <c r="N132" i="53"/>
  <c r="O131" i="53" s="1"/>
  <c r="P133" i="52"/>
  <c r="P134" i="52" s="1"/>
  <c r="P132" i="52"/>
  <c r="Q131" i="52" s="1"/>
  <c r="P132" i="50"/>
  <c r="Q131" i="50" s="1"/>
  <c r="P133" i="50"/>
  <c r="P134" i="50" s="1"/>
  <c r="P132" i="47"/>
  <c r="Q131" i="47" s="1"/>
  <c r="P133" i="47"/>
  <c r="P134" i="47" s="1"/>
  <c r="Q132" i="57"/>
  <c r="R131" i="57" s="1"/>
  <c r="Q133" i="57"/>
  <c r="Q134" i="57" s="1"/>
  <c r="P132" i="54"/>
  <c r="Q131" i="54" s="1"/>
  <c r="P133" i="54"/>
  <c r="P134" i="54" s="1"/>
  <c r="O40" i="63"/>
  <c r="O47" i="63"/>
  <c r="O54" i="63" s="1"/>
  <c r="P35" i="63"/>
  <c r="P37" i="63" s="1"/>
  <c r="P39" i="63"/>
  <c r="P48" i="63" s="1"/>
  <c r="P53" i="63" s="1"/>
  <c r="P39" i="69"/>
  <c r="P48" i="69" s="1"/>
  <c r="P53" i="69" s="1"/>
  <c r="P35" i="69"/>
  <c r="P37" i="69" s="1"/>
  <c r="O47" i="69"/>
  <c r="O54" i="69" s="1"/>
  <c r="O40" i="69"/>
  <c r="O47" i="65"/>
  <c r="O54" i="65" s="1"/>
  <c r="O40" i="65"/>
  <c r="P40" i="71"/>
  <c r="P47" i="71"/>
  <c r="P54" i="71" s="1"/>
  <c r="Q35" i="71"/>
  <c r="Q37" i="71" s="1"/>
  <c r="Q39" i="71"/>
  <c r="Q48" i="71" s="1"/>
  <c r="Q53" i="71" s="1"/>
  <c r="P55" i="71" s="1"/>
  <c r="N47" i="78" l="1"/>
  <c r="N54" i="78" s="1"/>
  <c r="N40" i="78"/>
  <c r="O39" i="78"/>
  <c r="O48" i="78" s="1"/>
  <c r="O53" i="78" s="1"/>
  <c r="O35" i="78"/>
  <c r="O37" i="78" s="1"/>
  <c r="O40" i="70"/>
  <c r="O47" i="70"/>
  <c r="O54" i="70" s="1"/>
  <c r="P39" i="70"/>
  <c r="P48" i="70" s="1"/>
  <c r="P53" i="70" s="1"/>
  <c r="P35" i="70"/>
  <c r="P37" i="70" s="1"/>
  <c r="N40" i="61"/>
  <c r="N47" i="61"/>
  <c r="N54" i="61" s="1"/>
  <c r="O35" i="61"/>
  <c r="O37" i="61" s="1"/>
  <c r="O39" i="61"/>
  <c r="O48" i="61" s="1"/>
  <c r="O53" i="61" s="1"/>
  <c r="O40" i="64"/>
  <c r="P35" i="64"/>
  <c r="P37" i="64" s="1"/>
  <c r="P39" i="64"/>
  <c r="Q39" i="65"/>
  <c r="Q48" i="65" s="1"/>
  <c r="P35" i="65"/>
  <c r="P37" i="65" s="1"/>
  <c r="P47" i="65" s="1"/>
  <c r="P54" i="65" s="1"/>
  <c r="P39" i="65"/>
  <c r="P48" i="65" s="1"/>
  <c r="P53" i="65" s="1"/>
  <c r="P133" i="55"/>
  <c r="P134" i="55" s="1"/>
  <c r="P132" i="55"/>
  <c r="Q131" i="55" s="1"/>
  <c r="P132" i="56"/>
  <c r="Q131" i="56" s="1"/>
  <c r="P133" i="56"/>
  <c r="P134" i="56" s="1"/>
  <c r="O133" i="42"/>
  <c r="O134" i="42" s="1"/>
  <c r="O132" i="42"/>
  <c r="P131" i="42" s="1"/>
  <c r="P132" i="49"/>
  <c r="Q131" i="49" s="1"/>
  <c r="P133" i="49"/>
  <c r="P134" i="49" s="1"/>
  <c r="Q133" i="52"/>
  <c r="Q134" i="52" s="1"/>
  <c r="Q132" i="52"/>
  <c r="R131" i="52" s="1"/>
  <c r="O133" i="53"/>
  <c r="O134" i="53" s="1"/>
  <c r="O132" i="53"/>
  <c r="P131" i="53" s="1"/>
  <c r="R132" i="51"/>
  <c r="S131" i="51" s="1"/>
  <c r="R133" i="51"/>
  <c r="R134" i="51" s="1"/>
  <c r="Q132" i="54"/>
  <c r="R131" i="54" s="1"/>
  <c r="Q133" i="54"/>
  <c r="Q134" i="54" s="1"/>
  <c r="Q132" i="50"/>
  <c r="R131" i="50" s="1"/>
  <c r="Q133" i="50"/>
  <c r="Q134" i="50" s="1"/>
  <c r="R133" i="57"/>
  <c r="R134" i="57" s="1"/>
  <c r="R132" i="57"/>
  <c r="S131" i="57" s="1"/>
  <c r="Q132" i="47"/>
  <c r="R131" i="47" s="1"/>
  <c r="Q133" i="47"/>
  <c r="Q134" i="47" s="1"/>
  <c r="Q35" i="63"/>
  <c r="Q37" i="63" s="1"/>
  <c r="Q39" i="63"/>
  <c r="Q48" i="63" s="1"/>
  <c r="P40" i="63"/>
  <c r="P47" i="63"/>
  <c r="P54" i="63" s="1"/>
  <c r="Q39" i="69"/>
  <c r="Q48" i="69" s="1"/>
  <c r="Q35" i="69"/>
  <c r="Q37" i="69" s="1"/>
  <c r="P40" i="69"/>
  <c r="P47" i="69"/>
  <c r="P54" i="69" s="1"/>
  <c r="Q40" i="71"/>
  <c r="Q47" i="71"/>
  <c r="Q54" i="71" s="1"/>
  <c r="Q35" i="65" l="1"/>
  <c r="Q37" i="65" s="1"/>
  <c r="P39" i="78"/>
  <c r="P48" i="78" s="1"/>
  <c r="P53" i="78" s="1"/>
  <c r="P35" i="78"/>
  <c r="P37" i="78" s="1"/>
  <c r="O40" i="78"/>
  <c r="O47" i="78"/>
  <c r="O54" i="78" s="1"/>
  <c r="Q35" i="70"/>
  <c r="Q37" i="70" s="1"/>
  <c r="Q39" i="70"/>
  <c r="Q48" i="70" s="1"/>
  <c r="Q53" i="70" s="1"/>
  <c r="P55" i="70" s="1"/>
  <c r="P47" i="70"/>
  <c r="P54" i="70" s="1"/>
  <c r="P40" i="70"/>
  <c r="P35" i="61"/>
  <c r="P37" i="61" s="1"/>
  <c r="P39" i="61"/>
  <c r="P48" i="61" s="1"/>
  <c r="P53" i="61" s="1"/>
  <c r="O47" i="61"/>
  <c r="O54" i="61" s="1"/>
  <c r="O40" i="61"/>
  <c r="P40" i="64"/>
  <c r="P40" i="65"/>
  <c r="Q39" i="64"/>
  <c r="Q35" i="64"/>
  <c r="Q37" i="64" s="1"/>
  <c r="Q132" i="55"/>
  <c r="R131" i="55" s="1"/>
  <c r="Q133" i="55"/>
  <c r="Q134" i="55" s="1"/>
  <c r="Q133" i="56"/>
  <c r="Q134" i="56" s="1"/>
  <c r="Q132" i="56"/>
  <c r="R131" i="56" s="1"/>
  <c r="P132" i="53"/>
  <c r="Q131" i="53" s="1"/>
  <c r="P133" i="53"/>
  <c r="P134" i="53" s="1"/>
  <c r="R133" i="52"/>
  <c r="R134" i="52" s="1"/>
  <c r="R132" i="52"/>
  <c r="S131" i="52" s="1"/>
  <c r="Q133" i="49"/>
  <c r="Q134" i="49" s="1"/>
  <c r="Q132" i="49"/>
  <c r="R131" i="49" s="1"/>
  <c r="S133" i="51"/>
  <c r="S134" i="51" s="1"/>
  <c r="S132" i="51"/>
  <c r="T131" i="51" s="1"/>
  <c r="P132" i="42"/>
  <c r="Q131" i="42" s="1"/>
  <c r="P133" i="42"/>
  <c r="P134" i="42" s="1"/>
  <c r="R132" i="47"/>
  <c r="S131" i="47" s="1"/>
  <c r="R133" i="47"/>
  <c r="R134" i="47" s="1"/>
  <c r="R132" i="50"/>
  <c r="S131" i="50" s="1"/>
  <c r="R133" i="50"/>
  <c r="R134" i="50" s="1"/>
  <c r="R133" i="54"/>
  <c r="R134" i="54" s="1"/>
  <c r="R132" i="54"/>
  <c r="S131" i="54" s="1"/>
  <c r="S133" i="57"/>
  <c r="S134" i="57" s="1"/>
  <c r="S132" i="57"/>
  <c r="T131" i="57" s="1"/>
  <c r="Q53" i="63"/>
  <c r="Q47" i="63"/>
  <c r="Q40" i="63"/>
  <c r="Q47" i="69"/>
  <c r="Q40" i="69"/>
  <c r="Q53" i="69"/>
  <c r="P56" i="71"/>
  <c r="Q53" i="65"/>
  <c r="P55" i="65" s="1"/>
  <c r="Q40" i="65"/>
  <c r="Q47" i="65"/>
  <c r="Q40" i="64" l="1"/>
  <c r="P47" i="78"/>
  <c r="P54" i="78" s="1"/>
  <c r="P40" i="78"/>
  <c r="Q35" i="78"/>
  <c r="Q37" i="78" s="1"/>
  <c r="Q39" i="78"/>
  <c r="Q48" i="78" s="1"/>
  <c r="Q47" i="70"/>
  <c r="Q40" i="70"/>
  <c r="P40" i="61"/>
  <c r="P47" i="61"/>
  <c r="P54" i="61" s="1"/>
  <c r="Q35" i="61"/>
  <c r="Q37" i="61" s="1"/>
  <c r="Q39" i="61"/>
  <c r="Q48" i="61" s="1"/>
  <c r="R132" i="55"/>
  <c r="S131" i="55" s="1"/>
  <c r="R133" i="55"/>
  <c r="R134" i="55" s="1"/>
  <c r="R133" i="56"/>
  <c r="R134" i="56" s="1"/>
  <c r="R132" i="56"/>
  <c r="S131" i="56" s="1"/>
  <c r="Q133" i="42"/>
  <c r="Q134" i="42" s="1"/>
  <c r="Q132" i="42"/>
  <c r="R131" i="42" s="1"/>
  <c r="T133" i="51"/>
  <c r="T134" i="51" s="1"/>
  <c r="T132" i="51"/>
  <c r="U131" i="51" s="1"/>
  <c r="R132" i="49"/>
  <c r="S131" i="49" s="1"/>
  <c r="R133" i="49"/>
  <c r="R134" i="49" s="1"/>
  <c r="S132" i="52"/>
  <c r="T131" i="52" s="1"/>
  <c r="S133" i="52"/>
  <c r="S134" i="52" s="1"/>
  <c r="Q132" i="53"/>
  <c r="R131" i="53" s="1"/>
  <c r="Q133" i="53"/>
  <c r="Q134" i="53" s="1"/>
  <c r="S133" i="50"/>
  <c r="S134" i="50" s="1"/>
  <c r="S132" i="50"/>
  <c r="T131" i="50" s="1"/>
  <c r="T132" i="57"/>
  <c r="U131" i="57" s="1"/>
  <c r="T133" i="57"/>
  <c r="T134" i="57" s="1"/>
  <c r="S132" i="47"/>
  <c r="T131" i="47" s="1"/>
  <c r="S133" i="47"/>
  <c r="S134" i="47" s="1"/>
  <c r="S132" i="54"/>
  <c r="T131" i="54" s="1"/>
  <c r="S133" i="54"/>
  <c r="S134" i="54" s="1"/>
  <c r="P55" i="63"/>
  <c r="Q54" i="63"/>
  <c r="P55" i="69"/>
  <c r="Q54" i="69"/>
  <c r="Q54" i="65"/>
  <c r="P56" i="65" s="1"/>
  <c r="Q53" i="78" l="1"/>
  <c r="Q47" i="78"/>
  <c r="Q40" i="78"/>
  <c r="Q54" i="70"/>
  <c r="Q53" i="61"/>
  <c r="Q47" i="61"/>
  <c r="Q40" i="61"/>
  <c r="S133" i="55"/>
  <c r="S134" i="55" s="1"/>
  <c r="S132" i="55"/>
  <c r="T131" i="55" s="1"/>
  <c r="S132" i="56"/>
  <c r="T131" i="56" s="1"/>
  <c r="S133" i="56"/>
  <c r="S134" i="56" s="1"/>
  <c r="T132" i="52"/>
  <c r="U131" i="52" s="1"/>
  <c r="T133" i="52"/>
  <c r="T134" i="52" s="1"/>
  <c r="S133" i="49"/>
  <c r="S134" i="49" s="1"/>
  <c r="S132" i="49"/>
  <c r="T131" i="49" s="1"/>
  <c r="U132" i="51"/>
  <c r="V131" i="51" s="1"/>
  <c r="U133" i="51"/>
  <c r="U134" i="51" s="1"/>
  <c r="R133" i="42"/>
  <c r="R134" i="42" s="1"/>
  <c r="R132" i="42"/>
  <c r="S131" i="42" s="1"/>
  <c r="R133" i="53"/>
  <c r="R134" i="53" s="1"/>
  <c r="R132" i="53"/>
  <c r="S131" i="53" s="1"/>
  <c r="T133" i="47"/>
  <c r="T134" i="47" s="1"/>
  <c r="T132" i="47"/>
  <c r="U131" i="47" s="1"/>
  <c r="U132" i="57"/>
  <c r="V131" i="57" s="1"/>
  <c r="U133" i="57"/>
  <c r="U134" i="57" s="1"/>
  <c r="T132" i="54"/>
  <c r="U131" i="54" s="1"/>
  <c r="T133" i="54"/>
  <c r="T134" i="54" s="1"/>
  <c r="T132" i="50"/>
  <c r="U131" i="50" s="1"/>
  <c r="T133" i="50"/>
  <c r="T134" i="50" s="1"/>
  <c r="P56" i="63"/>
  <c r="P56" i="69"/>
  <c r="Q54" i="78" l="1"/>
  <c r="P55" i="78"/>
  <c r="P56" i="70"/>
  <c r="Q54" i="61"/>
  <c r="P55" i="61"/>
  <c r="T133" i="55"/>
  <c r="T134" i="55" s="1"/>
  <c r="T132" i="55"/>
  <c r="U131" i="55" s="1"/>
  <c r="T132" i="56"/>
  <c r="U131" i="56" s="1"/>
  <c r="T133" i="56"/>
  <c r="T134" i="56" s="1"/>
  <c r="S132" i="42"/>
  <c r="T131" i="42" s="1"/>
  <c r="S133" i="42"/>
  <c r="S134" i="42" s="1"/>
  <c r="T132" i="49"/>
  <c r="U131" i="49" s="1"/>
  <c r="T133" i="49"/>
  <c r="T134" i="49" s="1"/>
  <c r="S132" i="53"/>
  <c r="T131" i="53" s="1"/>
  <c r="S133" i="53"/>
  <c r="S134" i="53" s="1"/>
  <c r="V132" i="51"/>
  <c r="W131" i="51" s="1"/>
  <c r="V133" i="51"/>
  <c r="V134" i="51" s="1"/>
  <c r="U133" i="52"/>
  <c r="U134" i="52" s="1"/>
  <c r="U132" i="52"/>
  <c r="V131" i="52" s="1"/>
  <c r="V132" i="57"/>
  <c r="W131" i="57" s="1"/>
  <c r="V133" i="57"/>
  <c r="V134" i="57" s="1"/>
  <c r="U132" i="47"/>
  <c r="V131" i="47" s="1"/>
  <c r="U133" i="47"/>
  <c r="U134" i="47" s="1"/>
  <c r="U133" i="50"/>
  <c r="U134" i="50" s="1"/>
  <c r="U132" i="50"/>
  <c r="V131" i="50" s="1"/>
  <c r="U132" i="54"/>
  <c r="V131" i="54" s="1"/>
  <c r="U133" i="54"/>
  <c r="U134" i="54" s="1"/>
  <c r="R37" i="70"/>
  <c r="R37" i="64"/>
  <c r="P56" i="78" l="1"/>
  <c r="P56" i="61"/>
  <c r="U132" i="55"/>
  <c r="V131" i="55" s="1"/>
  <c r="U133" i="55"/>
  <c r="U134" i="55" s="1"/>
  <c r="U133" i="56"/>
  <c r="U134" i="56" s="1"/>
  <c r="U132" i="56"/>
  <c r="V131" i="56" s="1"/>
  <c r="W132" i="51"/>
  <c r="X131" i="51" s="1"/>
  <c r="W133" i="51"/>
  <c r="W134" i="51" s="1"/>
  <c r="T133" i="53"/>
  <c r="T134" i="53" s="1"/>
  <c r="T132" i="53"/>
  <c r="U131" i="53" s="1"/>
  <c r="U132" i="49"/>
  <c r="V131" i="49" s="1"/>
  <c r="U133" i="49"/>
  <c r="U134" i="49" s="1"/>
  <c r="V133" i="52"/>
  <c r="V134" i="52" s="1"/>
  <c r="V132" i="52"/>
  <c r="W131" i="52" s="1"/>
  <c r="T133" i="42"/>
  <c r="T134" i="42" s="1"/>
  <c r="T132" i="42"/>
  <c r="U131" i="42" s="1"/>
  <c r="V132" i="50"/>
  <c r="W131" i="50" s="1"/>
  <c r="V133" i="50"/>
  <c r="V134" i="50" s="1"/>
  <c r="V132" i="54"/>
  <c r="W131" i="54" s="1"/>
  <c r="V133" i="54"/>
  <c r="V134" i="54" s="1"/>
  <c r="V132" i="47"/>
  <c r="W131" i="47" s="1"/>
  <c r="V133" i="47"/>
  <c r="V134" i="47" s="1"/>
  <c r="W133" i="57"/>
  <c r="W134" i="57" s="1"/>
  <c r="W132" i="57"/>
  <c r="X131" i="57" s="1"/>
  <c r="R39" i="71"/>
  <c r="R40" i="71"/>
  <c r="R37" i="71"/>
  <c r="R48" i="70"/>
  <c r="R54" i="70"/>
  <c r="R40" i="70"/>
  <c r="R39" i="70"/>
  <c r="R40" i="64"/>
  <c r="R39" i="64"/>
  <c r="V133" i="55" l="1"/>
  <c r="V134" i="55" s="1"/>
  <c r="V132" i="55"/>
  <c r="W131" i="55" s="1"/>
  <c r="V132" i="56"/>
  <c r="W131" i="56" s="1"/>
  <c r="V133" i="56"/>
  <c r="V134" i="56" s="1"/>
  <c r="W133" i="52"/>
  <c r="W134" i="52" s="1"/>
  <c r="W132" i="52"/>
  <c r="X131" i="52" s="1"/>
  <c r="V132" i="49"/>
  <c r="W131" i="49" s="1"/>
  <c r="V133" i="49"/>
  <c r="V134" i="49" s="1"/>
  <c r="U132" i="53"/>
  <c r="V131" i="53" s="1"/>
  <c r="U133" i="53"/>
  <c r="U134" i="53" s="1"/>
  <c r="U132" i="42"/>
  <c r="V131" i="42" s="1"/>
  <c r="U133" i="42"/>
  <c r="U134" i="42" s="1"/>
  <c r="X133" i="51"/>
  <c r="X134" i="51" s="1"/>
  <c r="X132" i="51"/>
  <c r="Y131" i="51" s="1"/>
  <c r="X132" i="57"/>
  <c r="Y131" i="57" s="1"/>
  <c r="X133" i="57"/>
  <c r="X134" i="57" s="1"/>
  <c r="R48" i="78"/>
  <c r="W133" i="47"/>
  <c r="W134" i="47" s="1"/>
  <c r="W132" i="47"/>
  <c r="X131" i="47" s="1"/>
  <c r="R39" i="78"/>
  <c r="W132" i="54"/>
  <c r="X131" i="54" s="1"/>
  <c r="W133" i="54"/>
  <c r="W134" i="54" s="1"/>
  <c r="W133" i="50"/>
  <c r="W134" i="50" s="1"/>
  <c r="W132" i="50"/>
  <c r="X131" i="50" s="1"/>
  <c r="R40" i="78"/>
  <c r="R37" i="78"/>
  <c r="R37" i="63"/>
  <c r="R40" i="63"/>
  <c r="R39" i="63"/>
  <c r="R40" i="69"/>
  <c r="R37" i="69"/>
  <c r="R39" i="69"/>
  <c r="R40" i="61"/>
  <c r="R37" i="61"/>
  <c r="R39" i="61"/>
  <c r="R48" i="65"/>
  <c r="R40" i="65"/>
  <c r="R37" i="65"/>
  <c r="R39" i="65"/>
  <c r="R47" i="70"/>
  <c r="R49" i="70" s="1"/>
  <c r="R48" i="71"/>
  <c r="R54" i="71"/>
  <c r="R47" i="71"/>
  <c r="R53" i="70"/>
  <c r="R53" i="78"/>
  <c r="W132" i="55" l="1"/>
  <c r="X131" i="55" s="1"/>
  <c r="W133" i="55"/>
  <c r="W134" i="55" s="1"/>
  <c r="W132" i="56"/>
  <c r="X131" i="56" s="1"/>
  <c r="W133" i="56"/>
  <c r="W134" i="56" s="1"/>
  <c r="V133" i="42"/>
  <c r="V134" i="42" s="1"/>
  <c r="V132" i="42"/>
  <c r="W131" i="42" s="1"/>
  <c r="V132" i="53"/>
  <c r="W131" i="53" s="1"/>
  <c r="V133" i="53"/>
  <c r="V134" i="53" s="1"/>
  <c r="W133" i="49"/>
  <c r="W134" i="49" s="1"/>
  <c r="W132" i="49"/>
  <c r="X131" i="49" s="1"/>
  <c r="Y132" i="51"/>
  <c r="Z131" i="51" s="1"/>
  <c r="Y133" i="51"/>
  <c r="Y134" i="51" s="1"/>
  <c r="X133" i="52"/>
  <c r="X134" i="52" s="1"/>
  <c r="X132" i="52"/>
  <c r="Y131" i="52" s="1"/>
  <c r="X133" i="54"/>
  <c r="X134" i="54" s="1"/>
  <c r="X132" i="54"/>
  <c r="Y131" i="54" s="1"/>
  <c r="X132" i="47"/>
  <c r="Y131" i="47" s="1"/>
  <c r="X133" i="47"/>
  <c r="X134" i="47" s="1"/>
  <c r="Y133" i="57"/>
  <c r="Y134" i="57" s="1"/>
  <c r="Y132" i="57"/>
  <c r="Z131" i="57" s="1"/>
  <c r="X132" i="50"/>
  <c r="Y131" i="50" s="1"/>
  <c r="X133" i="50"/>
  <c r="X134" i="50" s="1"/>
  <c r="R47" i="78"/>
  <c r="R48" i="63"/>
  <c r="R54" i="63"/>
  <c r="R47" i="63"/>
  <c r="R48" i="69"/>
  <c r="R47" i="69"/>
  <c r="R54" i="69"/>
  <c r="R48" i="61"/>
  <c r="S48" i="61" s="1"/>
  <c r="R47" i="61"/>
  <c r="R53" i="65"/>
  <c r="R54" i="65"/>
  <c r="R47" i="65"/>
  <c r="R49" i="71"/>
  <c r="R53" i="71"/>
  <c r="X132" i="55" l="1"/>
  <c r="Y131" i="55" s="1"/>
  <c r="X133" i="55"/>
  <c r="X134" i="55" s="1"/>
  <c r="X132" i="56"/>
  <c r="Y131" i="56" s="1"/>
  <c r="X133" i="56"/>
  <c r="X134" i="56" s="1"/>
  <c r="Z133" i="51"/>
  <c r="Z134" i="51" s="1"/>
  <c r="Z132" i="51"/>
  <c r="AA131" i="51" s="1"/>
  <c r="X133" i="49"/>
  <c r="X134" i="49" s="1"/>
  <c r="X132" i="49"/>
  <c r="Y131" i="49" s="1"/>
  <c r="W133" i="53"/>
  <c r="W134" i="53" s="1"/>
  <c r="W132" i="53"/>
  <c r="X131" i="53" s="1"/>
  <c r="Y133" i="52"/>
  <c r="Y134" i="52" s="1"/>
  <c r="Y132" i="52"/>
  <c r="Z131" i="52" s="1"/>
  <c r="W133" i="42"/>
  <c r="W134" i="42" s="1"/>
  <c r="W132" i="42"/>
  <c r="X131" i="42" s="1"/>
  <c r="Y133" i="47"/>
  <c r="Y134" i="47" s="1"/>
  <c r="Y132" i="47"/>
  <c r="Z131" i="47" s="1"/>
  <c r="Z133" i="57"/>
  <c r="Z134" i="57" s="1"/>
  <c r="Z132" i="57"/>
  <c r="AA131" i="57" s="1"/>
  <c r="Y132" i="54"/>
  <c r="Z131" i="54" s="1"/>
  <c r="Y133" i="54"/>
  <c r="Y134" i="54" s="1"/>
  <c r="Y132" i="50"/>
  <c r="Z131" i="50" s="1"/>
  <c r="Y133" i="50"/>
  <c r="Y134" i="50" s="1"/>
  <c r="R49" i="78"/>
  <c r="R54" i="78"/>
  <c r="R49" i="63"/>
  <c r="R53" i="63"/>
  <c r="R49" i="69"/>
  <c r="R53" i="69"/>
  <c r="R54" i="61"/>
  <c r="S47" i="61"/>
  <c r="R49" i="61"/>
  <c r="R53" i="61"/>
  <c r="R49" i="65"/>
  <c r="Y132" i="55" l="1"/>
  <c r="Z131" i="55" s="1"/>
  <c r="Y133" i="55"/>
  <c r="Y134" i="55" s="1"/>
  <c r="Y133" i="56"/>
  <c r="Y134" i="56" s="1"/>
  <c r="Y132" i="56"/>
  <c r="Z131" i="56" s="1"/>
  <c r="Z132" i="52"/>
  <c r="AA131" i="52" s="1"/>
  <c r="Z133" i="52"/>
  <c r="Z134" i="52" s="1"/>
  <c r="Y133" i="49"/>
  <c r="Y134" i="49" s="1"/>
  <c r="Y132" i="49"/>
  <c r="Z131" i="49" s="1"/>
  <c r="X133" i="53"/>
  <c r="X134" i="53" s="1"/>
  <c r="X132" i="53"/>
  <c r="Y131" i="53" s="1"/>
  <c r="X133" i="42"/>
  <c r="X134" i="42" s="1"/>
  <c r="X132" i="42"/>
  <c r="Y131" i="42" s="1"/>
  <c r="AA133" i="51"/>
  <c r="AA134" i="51" s="1"/>
  <c r="AA132" i="51"/>
  <c r="AB131" i="51" s="1"/>
  <c r="AA132" i="57"/>
  <c r="AB131" i="57" s="1"/>
  <c r="AA133" i="57"/>
  <c r="AA134" i="57" s="1"/>
  <c r="Z132" i="47"/>
  <c r="AA131" i="47" s="1"/>
  <c r="Z133" i="47"/>
  <c r="Z134" i="47" s="1"/>
  <c r="Z133" i="50"/>
  <c r="Z134" i="50" s="1"/>
  <c r="Z132" i="50"/>
  <c r="AA131" i="50" s="1"/>
  <c r="Z133" i="54"/>
  <c r="Z134" i="54" s="1"/>
  <c r="Z132" i="54"/>
  <c r="AA131" i="54" s="1"/>
  <c r="S49" i="61"/>
  <c r="Z132" i="55" l="1"/>
  <c r="AA131" i="55" s="1"/>
  <c r="Z133" i="55"/>
  <c r="Z134" i="55" s="1"/>
  <c r="Z133" i="56"/>
  <c r="Z134" i="56" s="1"/>
  <c r="Z132" i="56"/>
  <c r="AA131" i="56" s="1"/>
  <c r="Y133" i="53"/>
  <c r="Y134" i="53" s="1"/>
  <c r="Y132" i="53"/>
  <c r="Z131" i="53" s="1"/>
  <c r="Z132" i="49"/>
  <c r="AA131" i="49" s="1"/>
  <c r="Z133" i="49"/>
  <c r="Z134" i="49" s="1"/>
  <c r="Y133" i="42"/>
  <c r="Y134" i="42" s="1"/>
  <c r="Y132" i="42"/>
  <c r="Z131" i="42" s="1"/>
  <c r="AB132" i="51"/>
  <c r="AC131" i="51" s="1"/>
  <c r="AB133" i="51"/>
  <c r="AB134" i="51" s="1"/>
  <c r="AA133" i="52"/>
  <c r="AA134" i="52" s="1"/>
  <c r="AA132" i="52"/>
  <c r="AB131" i="52" s="1"/>
  <c r="AA133" i="54"/>
  <c r="AA134" i="54" s="1"/>
  <c r="AA132" i="54"/>
  <c r="AB131" i="54" s="1"/>
  <c r="AB132" i="57"/>
  <c r="AC131" i="57" s="1"/>
  <c r="AB133" i="57"/>
  <c r="AB134" i="57" s="1"/>
  <c r="AA133" i="50"/>
  <c r="AA134" i="50" s="1"/>
  <c r="AA132" i="50"/>
  <c r="AB131" i="50" s="1"/>
  <c r="AA133" i="47"/>
  <c r="AA134" i="47" s="1"/>
  <c r="AA132" i="47"/>
  <c r="AB131" i="47" s="1"/>
  <c r="AA133" i="55" l="1"/>
  <c r="AA134" i="55" s="1"/>
  <c r="AA132" i="55"/>
  <c r="AB131" i="55" s="1"/>
  <c r="AA132" i="56"/>
  <c r="AB131" i="56" s="1"/>
  <c r="AA133" i="56"/>
  <c r="AA134" i="56" s="1"/>
  <c r="Z132" i="53"/>
  <c r="AA131" i="53" s="1"/>
  <c r="Z133" i="53"/>
  <c r="Z134" i="53" s="1"/>
  <c r="AC133" i="51"/>
  <c r="AC134" i="51" s="1"/>
  <c r="AC132" i="51"/>
  <c r="AD131" i="51" s="1"/>
  <c r="AB133" i="52"/>
  <c r="AB134" i="52" s="1"/>
  <c r="AB132" i="52"/>
  <c r="AC131" i="52" s="1"/>
  <c r="Z133" i="42"/>
  <c r="Z134" i="42" s="1"/>
  <c r="Z132" i="42"/>
  <c r="AA131" i="42" s="1"/>
  <c r="AA132" i="49"/>
  <c r="AB131" i="49" s="1"/>
  <c r="AA133" i="49"/>
  <c r="AA134" i="49" s="1"/>
  <c r="AC133" i="57"/>
  <c r="AC134" i="57" s="1"/>
  <c r="AC132" i="57"/>
  <c r="AD131" i="57" s="1"/>
  <c r="AB133" i="47"/>
  <c r="AB134" i="47" s="1"/>
  <c r="AB132" i="47"/>
  <c r="AC131" i="47" s="1"/>
  <c r="AB132" i="50"/>
  <c r="AC131" i="50" s="1"/>
  <c r="AB133" i="50"/>
  <c r="AB134" i="50" s="1"/>
  <c r="AB132" i="54"/>
  <c r="AC131" i="54" s="1"/>
  <c r="AB133" i="54"/>
  <c r="AB134" i="54" s="1"/>
  <c r="AB132" i="55" l="1"/>
  <c r="AC131" i="55" s="1"/>
  <c r="AB133" i="55"/>
  <c r="AB134" i="55" s="1"/>
  <c r="AB133" i="56"/>
  <c r="AB134" i="56" s="1"/>
  <c r="AB132" i="56"/>
  <c r="AC131" i="56" s="1"/>
  <c r="AB133" i="49"/>
  <c r="AB134" i="49" s="1"/>
  <c r="AB132" i="49"/>
  <c r="AC131" i="49" s="1"/>
  <c r="AA133" i="53"/>
  <c r="AA134" i="53" s="1"/>
  <c r="AA132" i="53"/>
  <c r="AB131" i="53" s="1"/>
  <c r="AA133" i="42"/>
  <c r="AA134" i="42" s="1"/>
  <c r="AA132" i="42"/>
  <c r="AB131" i="42" s="1"/>
  <c r="AD132" i="51"/>
  <c r="AE131" i="51" s="1"/>
  <c r="AD133" i="51"/>
  <c r="AD134" i="51" s="1"/>
  <c r="AC132" i="52"/>
  <c r="AD131" i="52" s="1"/>
  <c r="AC133" i="52"/>
  <c r="AC134" i="52" s="1"/>
  <c r="AD133" i="57"/>
  <c r="AD134" i="57" s="1"/>
  <c r="AD132" i="57"/>
  <c r="AE131" i="57" s="1"/>
  <c r="AC132" i="54"/>
  <c r="AD131" i="54" s="1"/>
  <c r="AC133" i="54"/>
  <c r="AC134" i="54" s="1"/>
  <c r="AC132" i="47"/>
  <c r="AD131" i="47" s="1"/>
  <c r="AC133" i="47"/>
  <c r="AC134" i="47" s="1"/>
  <c r="AC132" i="50"/>
  <c r="AD131" i="50" s="1"/>
  <c r="AC133" i="50"/>
  <c r="AC134" i="50" s="1"/>
  <c r="AC132" i="55" l="1"/>
  <c r="AD131" i="55" s="1"/>
  <c r="AC133" i="55"/>
  <c r="AC134" i="55" s="1"/>
  <c r="AC133" i="56"/>
  <c r="AC134" i="56" s="1"/>
  <c r="AC132" i="56"/>
  <c r="AD131" i="56" s="1"/>
  <c r="AE133" i="51"/>
  <c r="AE134" i="51" s="1"/>
  <c r="AE132" i="51"/>
  <c r="AF131" i="51" s="1"/>
  <c r="AB133" i="53"/>
  <c r="AB134" i="53" s="1"/>
  <c r="AB132" i="53"/>
  <c r="AC131" i="53" s="1"/>
  <c r="AB133" i="42"/>
  <c r="AB134" i="42" s="1"/>
  <c r="AB132" i="42"/>
  <c r="AC131" i="42" s="1"/>
  <c r="AC133" i="49"/>
  <c r="AC134" i="49" s="1"/>
  <c r="AC132" i="49"/>
  <c r="AD131" i="49" s="1"/>
  <c r="AD132" i="52"/>
  <c r="AE131" i="52" s="1"/>
  <c r="AD133" i="52"/>
  <c r="AD134" i="52" s="1"/>
  <c r="AD133" i="50"/>
  <c r="AD134" i="50" s="1"/>
  <c r="AD132" i="50"/>
  <c r="AE131" i="50" s="1"/>
  <c r="AE133" i="57"/>
  <c r="AE134" i="57" s="1"/>
  <c r="AE132" i="57"/>
  <c r="AF131" i="57" s="1"/>
  <c r="AD133" i="54"/>
  <c r="AD134" i="54" s="1"/>
  <c r="AD132" i="54"/>
  <c r="AE131" i="54" s="1"/>
  <c r="AD132" i="47"/>
  <c r="AE131" i="47" s="1"/>
  <c r="AD133" i="47"/>
  <c r="AD134" i="47" s="1"/>
  <c r="AD132" i="55" l="1"/>
  <c r="AE131" i="55" s="1"/>
  <c r="AD133" i="55"/>
  <c r="AD134" i="55" s="1"/>
  <c r="AD133" i="56"/>
  <c r="AD134" i="56" s="1"/>
  <c r="AD132" i="56"/>
  <c r="AE131" i="56" s="1"/>
  <c r="AE133" i="52"/>
  <c r="AE134" i="52" s="1"/>
  <c r="AE132" i="52"/>
  <c r="AF131" i="52" s="1"/>
  <c r="AD133" i="49"/>
  <c r="AD134" i="49" s="1"/>
  <c r="AD132" i="49"/>
  <c r="AE131" i="49" s="1"/>
  <c r="AC133" i="42"/>
  <c r="AC134" i="42" s="1"/>
  <c r="AC132" i="42"/>
  <c r="AD131" i="42" s="1"/>
  <c r="AC132" i="53"/>
  <c r="AD131" i="53" s="1"/>
  <c r="AC133" i="53"/>
  <c r="AC134" i="53" s="1"/>
  <c r="AF132" i="51"/>
  <c r="AG131" i="51" s="1"/>
  <c r="AF133" i="51"/>
  <c r="AF134" i="51" s="1"/>
  <c r="AE133" i="54"/>
  <c r="AE134" i="54" s="1"/>
  <c r="AE132" i="54"/>
  <c r="AF131" i="54" s="1"/>
  <c r="AE133" i="50"/>
  <c r="AE134" i="50" s="1"/>
  <c r="AE132" i="50"/>
  <c r="AF131" i="50" s="1"/>
  <c r="AE133" i="47"/>
  <c r="AE134" i="47" s="1"/>
  <c r="AE132" i="47"/>
  <c r="AF131" i="47" s="1"/>
  <c r="AF132" i="57"/>
  <c r="AG131" i="57" s="1"/>
  <c r="AF133" i="57"/>
  <c r="AF134" i="57" s="1"/>
  <c r="AE132" i="55" l="1"/>
  <c r="AF131" i="55" s="1"/>
  <c r="AE133" i="55"/>
  <c r="AE134" i="55" s="1"/>
  <c r="AE132" i="56"/>
  <c r="AF131" i="56" s="1"/>
  <c r="AE133" i="56"/>
  <c r="AE134" i="56" s="1"/>
  <c r="AG132" i="51"/>
  <c r="AH131" i="51" s="1"/>
  <c r="AG133" i="51"/>
  <c r="AG134" i="51" s="1"/>
  <c r="AD133" i="53"/>
  <c r="AD134" i="53" s="1"/>
  <c r="AD132" i="53"/>
  <c r="AE131" i="53" s="1"/>
  <c r="AF132" i="52"/>
  <c r="AG131" i="52" s="1"/>
  <c r="AF133" i="52"/>
  <c r="AF134" i="52" s="1"/>
  <c r="AE132" i="49"/>
  <c r="AF131" i="49" s="1"/>
  <c r="AE133" i="49"/>
  <c r="AE134" i="49" s="1"/>
  <c r="AD133" i="42"/>
  <c r="AD134" i="42" s="1"/>
  <c r="AD132" i="42"/>
  <c r="AE131" i="42" s="1"/>
  <c r="AF132" i="50"/>
  <c r="AG131" i="50" s="1"/>
  <c r="AF133" i="50"/>
  <c r="AF134" i="50" s="1"/>
  <c r="AF133" i="47"/>
  <c r="AF134" i="47" s="1"/>
  <c r="AF132" i="47"/>
  <c r="AG131" i="47" s="1"/>
  <c r="AF133" i="54"/>
  <c r="AF134" i="54" s="1"/>
  <c r="AF132" i="54"/>
  <c r="AG131" i="54" s="1"/>
  <c r="AG132" i="57"/>
  <c r="AH131" i="57" s="1"/>
  <c r="AG133" i="57"/>
  <c r="AG134" i="57" s="1"/>
  <c r="AF132" i="55" l="1"/>
  <c r="AG131" i="55" s="1"/>
  <c r="AF133" i="55"/>
  <c r="AF134" i="55" s="1"/>
  <c r="AF133" i="56"/>
  <c r="AF134" i="56" s="1"/>
  <c r="AF132" i="56"/>
  <c r="AG131" i="56" s="1"/>
  <c r="AF132" i="49"/>
  <c r="AG131" i="49" s="1"/>
  <c r="AF133" i="49"/>
  <c r="AF134" i="49" s="1"/>
  <c r="AG133" i="52"/>
  <c r="AG134" i="52" s="1"/>
  <c r="AG132" i="52"/>
  <c r="AH131" i="52" s="1"/>
  <c r="AE132" i="53"/>
  <c r="AF131" i="53" s="1"/>
  <c r="AE133" i="53"/>
  <c r="AE134" i="53" s="1"/>
  <c r="AE133" i="42"/>
  <c r="AE134" i="42" s="1"/>
  <c r="AE132" i="42"/>
  <c r="AF131" i="42" s="1"/>
  <c r="AH133" i="51"/>
  <c r="AH134" i="51" s="1"/>
  <c r="AH132" i="51"/>
  <c r="AI131" i="51" s="1"/>
  <c r="AG132" i="47"/>
  <c r="AH131" i="47" s="1"/>
  <c r="AG133" i="47"/>
  <c r="AG134" i="47" s="1"/>
  <c r="AG132" i="50"/>
  <c r="AH131" i="50" s="1"/>
  <c r="AG133" i="50"/>
  <c r="AG134" i="50" s="1"/>
  <c r="AG133" i="54"/>
  <c r="AG134" i="54" s="1"/>
  <c r="AG132" i="54"/>
  <c r="AH131" i="54" s="1"/>
  <c r="AH132" i="57"/>
  <c r="AI131" i="57" s="1"/>
  <c r="AH133" i="57"/>
  <c r="AH134" i="57" s="1"/>
  <c r="AG132" i="55" l="1"/>
  <c r="AH131" i="55" s="1"/>
  <c r="AG133" i="55"/>
  <c r="AG134" i="55" s="1"/>
  <c r="AG132" i="56"/>
  <c r="AH131" i="56" s="1"/>
  <c r="AG133" i="56"/>
  <c r="AG134" i="56" s="1"/>
  <c r="AF133" i="53"/>
  <c r="AF134" i="53" s="1"/>
  <c r="AF132" i="53"/>
  <c r="AG131" i="53" s="1"/>
  <c r="AH132" i="52"/>
  <c r="AI131" i="52" s="1"/>
  <c r="AH133" i="52"/>
  <c r="AH134" i="52" s="1"/>
  <c r="AI132" i="51"/>
  <c r="AJ131" i="51" s="1"/>
  <c r="AI133" i="51"/>
  <c r="AI134" i="51" s="1"/>
  <c r="AF133" i="42"/>
  <c r="AF134" i="42" s="1"/>
  <c r="AF132" i="42"/>
  <c r="AG131" i="42" s="1"/>
  <c r="AG132" i="49"/>
  <c r="AH131" i="49" s="1"/>
  <c r="AG133" i="49"/>
  <c r="AG134" i="49" s="1"/>
  <c r="AH132" i="47"/>
  <c r="AI131" i="47" s="1"/>
  <c r="AH133" i="47"/>
  <c r="AH134" i="47" s="1"/>
  <c r="AH132" i="50"/>
  <c r="AI131" i="50" s="1"/>
  <c r="AH133" i="50"/>
  <c r="AH134" i="50" s="1"/>
  <c r="AH133" i="54"/>
  <c r="AH134" i="54" s="1"/>
  <c r="AH132" i="54"/>
  <c r="AI131" i="54" s="1"/>
  <c r="AI132" i="57"/>
  <c r="AJ131" i="57" s="1"/>
  <c r="AI133" i="57"/>
  <c r="AI134" i="57" s="1"/>
  <c r="AH132" i="55" l="1"/>
  <c r="AI131" i="55" s="1"/>
  <c r="AH133" i="55"/>
  <c r="AH134" i="55" s="1"/>
  <c r="AH132" i="56"/>
  <c r="AI131" i="56" s="1"/>
  <c r="AH133" i="56"/>
  <c r="AH134" i="56" s="1"/>
  <c r="AJ133" i="51"/>
  <c r="AJ134" i="51" s="1"/>
  <c r="AJ132" i="51"/>
  <c r="AK131" i="51" s="1"/>
  <c r="AI133" i="52"/>
  <c r="AI134" i="52" s="1"/>
  <c r="AI132" i="52"/>
  <c r="AJ131" i="52" s="1"/>
  <c r="AG132" i="53"/>
  <c r="AH131" i="53" s="1"/>
  <c r="AG133" i="53"/>
  <c r="AG134" i="53" s="1"/>
  <c r="AG133" i="42"/>
  <c r="AG134" i="42" s="1"/>
  <c r="AG132" i="42"/>
  <c r="AH131" i="42" s="1"/>
  <c r="AH132" i="49"/>
  <c r="AI131" i="49" s="1"/>
  <c r="AH133" i="49"/>
  <c r="AH134" i="49" s="1"/>
  <c r="AI133" i="50"/>
  <c r="AI134" i="50" s="1"/>
  <c r="AI132" i="50"/>
  <c r="AJ131" i="50" s="1"/>
  <c r="AI132" i="47"/>
  <c r="AJ131" i="47" s="1"/>
  <c r="AI133" i="47"/>
  <c r="AI134" i="47" s="1"/>
  <c r="AI133" i="54"/>
  <c r="AI134" i="54" s="1"/>
  <c r="AI132" i="54"/>
  <c r="AJ131" i="54" s="1"/>
  <c r="AJ132" i="57"/>
  <c r="AK131" i="57" s="1"/>
  <c r="AJ133" i="57"/>
  <c r="AJ134" i="57" s="1"/>
  <c r="AI133" i="55" l="1"/>
  <c r="AI134" i="55" s="1"/>
  <c r="AI132" i="55"/>
  <c r="AJ131" i="55" s="1"/>
  <c r="AI133" i="56"/>
  <c r="AI134" i="56" s="1"/>
  <c r="AI132" i="56"/>
  <c r="AJ131" i="56" s="1"/>
  <c r="AH132" i="53"/>
  <c r="AI131" i="53" s="1"/>
  <c r="AH133" i="53"/>
  <c r="AH134" i="53" s="1"/>
  <c r="AH133" i="42"/>
  <c r="AH134" i="42" s="1"/>
  <c r="AH132" i="42"/>
  <c r="AI131" i="42" s="1"/>
  <c r="AJ132" i="52"/>
  <c r="AK131" i="52" s="1"/>
  <c r="AJ133" i="52"/>
  <c r="AJ134" i="52" s="1"/>
  <c r="AK132" i="51"/>
  <c r="AL131" i="51" s="1"/>
  <c r="AK133" i="51"/>
  <c r="AK134" i="51" s="1"/>
  <c r="AI132" i="49"/>
  <c r="AJ131" i="49" s="1"/>
  <c r="AI133" i="49"/>
  <c r="AI134" i="49" s="1"/>
  <c r="AK132" i="57"/>
  <c r="AL131" i="57" s="1"/>
  <c r="AK133" i="57"/>
  <c r="AK134" i="57" s="1"/>
  <c r="AJ132" i="50"/>
  <c r="AK131" i="50" s="1"/>
  <c r="AJ133" i="50"/>
  <c r="AJ134" i="50" s="1"/>
  <c r="AJ132" i="47"/>
  <c r="AK131" i="47" s="1"/>
  <c r="AJ133" i="47"/>
  <c r="AJ134" i="47" s="1"/>
  <c r="AJ133" i="54"/>
  <c r="AJ134" i="54" s="1"/>
  <c r="AJ132" i="54"/>
  <c r="AK131" i="54" s="1"/>
  <c r="AJ132" i="55" l="1"/>
  <c r="AK131" i="55" s="1"/>
  <c r="AJ133" i="55"/>
  <c r="AJ134" i="55" s="1"/>
  <c r="AJ133" i="56"/>
  <c r="AJ134" i="56" s="1"/>
  <c r="AJ132" i="56"/>
  <c r="AK131" i="56" s="1"/>
  <c r="AL132" i="51"/>
  <c r="AM131" i="51" s="1"/>
  <c r="AL133" i="51"/>
  <c r="AL134" i="51" s="1"/>
  <c r="AK133" i="52"/>
  <c r="AK134" i="52" s="1"/>
  <c r="AK132" i="52"/>
  <c r="AL131" i="52" s="1"/>
  <c r="AI133" i="42"/>
  <c r="AI134" i="42" s="1"/>
  <c r="AI132" i="42"/>
  <c r="AJ131" i="42" s="1"/>
  <c r="AJ132" i="49"/>
  <c r="AK131" i="49" s="1"/>
  <c r="AJ133" i="49"/>
  <c r="AJ134" i="49" s="1"/>
  <c r="AI132" i="53"/>
  <c r="AJ131" i="53" s="1"/>
  <c r="AI133" i="53"/>
  <c r="AI134" i="53" s="1"/>
  <c r="AK132" i="47"/>
  <c r="AL131" i="47" s="1"/>
  <c r="AK133" i="47"/>
  <c r="AK134" i="47" s="1"/>
  <c r="AK132" i="50"/>
  <c r="AL131" i="50" s="1"/>
  <c r="AK133" i="50"/>
  <c r="AK134" i="50" s="1"/>
  <c r="AK132" i="54"/>
  <c r="AL131" i="54" s="1"/>
  <c r="AK133" i="54"/>
  <c r="AK134" i="54" s="1"/>
  <c r="AL132" i="57"/>
  <c r="AM131" i="57" s="1"/>
  <c r="AL133" i="57"/>
  <c r="AL134" i="57" s="1"/>
  <c r="AK132" i="55" l="1"/>
  <c r="AL131" i="55" s="1"/>
  <c r="AK133" i="55"/>
  <c r="AK134" i="55" s="1"/>
  <c r="AK132" i="56"/>
  <c r="AL131" i="56" s="1"/>
  <c r="AK133" i="56"/>
  <c r="AK134" i="56" s="1"/>
  <c r="AK133" i="49"/>
  <c r="AK134" i="49" s="1"/>
  <c r="AK132" i="49"/>
  <c r="AL131" i="49" s="1"/>
  <c r="AJ132" i="42"/>
  <c r="AK131" i="42" s="1"/>
  <c r="AJ133" i="42"/>
  <c r="AJ134" i="42" s="1"/>
  <c r="AL133" i="52"/>
  <c r="AL134" i="52" s="1"/>
  <c r="AL132" i="52"/>
  <c r="AM131" i="52" s="1"/>
  <c r="AJ133" i="53"/>
  <c r="AJ134" i="53" s="1"/>
  <c r="AJ132" i="53"/>
  <c r="AK131" i="53" s="1"/>
  <c r="AM132" i="51"/>
  <c r="AN131" i="51" s="1"/>
  <c r="AM133" i="51"/>
  <c r="AM134" i="51" s="1"/>
  <c r="AM132" i="57"/>
  <c r="AN131" i="57" s="1"/>
  <c r="AM133" i="57"/>
  <c r="AM134" i="57" s="1"/>
  <c r="AL132" i="50"/>
  <c r="AM131" i="50" s="1"/>
  <c r="AL133" i="50"/>
  <c r="AL134" i="50" s="1"/>
  <c r="AL133" i="54"/>
  <c r="AL134" i="54" s="1"/>
  <c r="AL132" i="54"/>
  <c r="AM131" i="54" s="1"/>
  <c r="AL133" i="47"/>
  <c r="AL134" i="47" s="1"/>
  <c r="AL132" i="47"/>
  <c r="AM131" i="47" s="1"/>
  <c r="AL133" i="55" l="1"/>
  <c r="AL134" i="55" s="1"/>
  <c r="AL132" i="55"/>
  <c r="AM131" i="55" s="1"/>
  <c r="AL132" i="56"/>
  <c r="AM131" i="56" s="1"/>
  <c r="AL133" i="56"/>
  <c r="AL134" i="56" s="1"/>
  <c r="AM132" i="52"/>
  <c r="AN131" i="52" s="1"/>
  <c r="AM133" i="52"/>
  <c r="AM134" i="52" s="1"/>
  <c r="AL133" i="49"/>
  <c r="AL134" i="49" s="1"/>
  <c r="AL132" i="49"/>
  <c r="AM131" i="49" s="1"/>
  <c r="AN132" i="51"/>
  <c r="AO131" i="51" s="1"/>
  <c r="AN133" i="51"/>
  <c r="AN134" i="51" s="1"/>
  <c r="AK132" i="53"/>
  <c r="AL131" i="53" s="1"/>
  <c r="AK133" i="53"/>
  <c r="AK134" i="53" s="1"/>
  <c r="AK133" i="42"/>
  <c r="AK134" i="42" s="1"/>
  <c r="AK132" i="42"/>
  <c r="AL131" i="42" s="1"/>
  <c r="AM132" i="47"/>
  <c r="AN131" i="47" s="1"/>
  <c r="AM133" i="47"/>
  <c r="AM134" i="47" s="1"/>
  <c r="AM132" i="50"/>
  <c r="AN131" i="50" s="1"/>
  <c r="AM133" i="50"/>
  <c r="AM134" i="50" s="1"/>
  <c r="AN132" i="57"/>
  <c r="AO131" i="57" s="1"/>
  <c r="AN133" i="57"/>
  <c r="AN134" i="57" s="1"/>
  <c r="AM132" i="54"/>
  <c r="AN131" i="54" s="1"/>
  <c r="AM133" i="54"/>
  <c r="AM134" i="54" s="1"/>
  <c r="AM132" i="55" l="1"/>
  <c r="AN131" i="55" s="1"/>
  <c r="AM133" i="55"/>
  <c r="AM134" i="55" s="1"/>
  <c r="AM132" i="56"/>
  <c r="AN131" i="56" s="1"/>
  <c r="AM133" i="56"/>
  <c r="AM134" i="56" s="1"/>
  <c r="AO133" i="51"/>
  <c r="AO134" i="51" s="1"/>
  <c r="AO132" i="51"/>
  <c r="AP131" i="51" s="1"/>
  <c r="AL133" i="53"/>
  <c r="AL134" i="53" s="1"/>
  <c r="AL132" i="53"/>
  <c r="AM131" i="53" s="1"/>
  <c r="AM132" i="49"/>
  <c r="AN131" i="49" s="1"/>
  <c r="AM133" i="49"/>
  <c r="AM134" i="49" s="1"/>
  <c r="AL133" i="42"/>
  <c r="AL134" i="42" s="1"/>
  <c r="AL132" i="42"/>
  <c r="AM131" i="42" s="1"/>
  <c r="AN132" i="52"/>
  <c r="AO131" i="52" s="1"/>
  <c r="AN133" i="52"/>
  <c r="AN134" i="52" s="1"/>
  <c r="AO132" i="57"/>
  <c r="AP131" i="57" s="1"/>
  <c r="AO133" i="57"/>
  <c r="AO134" i="57" s="1"/>
  <c r="AN132" i="50"/>
  <c r="AO131" i="50" s="1"/>
  <c r="AN133" i="50"/>
  <c r="AN134" i="50" s="1"/>
  <c r="AN133" i="47"/>
  <c r="AN134" i="47" s="1"/>
  <c r="AN132" i="47"/>
  <c r="AO131" i="47" s="1"/>
  <c r="AN133" i="54"/>
  <c r="AN134" i="54" s="1"/>
  <c r="AN132" i="54"/>
  <c r="AO131" i="54" s="1"/>
  <c r="AN133" i="55" l="1"/>
  <c r="AN134" i="55" s="1"/>
  <c r="AN132" i="55"/>
  <c r="AO131" i="55" s="1"/>
  <c r="AN133" i="56"/>
  <c r="AN134" i="56" s="1"/>
  <c r="AN132" i="56"/>
  <c r="AO131" i="56" s="1"/>
  <c r="AM133" i="42"/>
  <c r="AM134" i="42" s="1"/>
  <c r="AM132" i="42"/>
  <c r="AN131" i="42" s="1"/>
  <c r="AN132" i="49"/>
  <c r="AO131" i="49" s="1"/>
  <c r="AN133" i="49"/>
  <c r="AN134" i="49" s="1"/>
  <c r="AM132" i="53"/>
  <c r="AN131" i="53" s="1"/>
  <c r="AM133" i="53"/>
  <c r="AM134" i="53" s="1"/>
  <c r="AP132" i="51"/>
  <c r="AQ131" i="51" s="1"/>
  <c r="AP133" i="51"/>
  <c r="AP134" i="51" s="1"/>
  <c r="AO133" i="52"/>
  <c r="AO134" i="52" s="1"/>
  <c r="AO132" i="52"/>
  <c r="AP131" i="52" s="1"/>
  <c r="AO133" i="50"/>
  <c r="AO134" i="50" s="1"/>
  <c r="AO132" i="50"/>
  <c r="AP131" i="50" s="1"/>
  <c r="AO132" i="54"/>
  <c r="AP131" i="54" s="1"/>
  <c r="AO133" i="54"/>
  <c r="AO134" i="54" s="1"/>
  <c r="AO132" i="47"/>
  <c r="AP131" i="47" s="1"/>
  <c r="AO133" i="47"/>
  <c r="AO134" i="47" s="1"/>
  <c r="AP133" i="57"/>
  <c r="AP134" i="57" s="1"/>
  <c r="AP132" i="57"/>
  <c r="AQ131" i="57" s="1"/>
  <c r="AO133" i="55" l="1"/>
  <c r="AO134" i="55" s="1"/>
  <c r="AO132" i="55"/>
  <c r="AP131" i="55" s="1"/>
  <c r="AO133" i="56"/>
  <c r="AO134" i="56" s="1"/>
  <c r="AO132" i="56"/>
  <c r="AP131" i="56" s="1"/>
  <c r="AQ132" i="51"/>
  <c r="AR131" i="51" s="1"/>
  <c r="AQ133" i="51"/>
  <c r="AQ134" i="51" s="1"/>
  <c r="AN132" i="53"/>
  <c r="AO131" i="53" s="1"/>
  <c r="AN133" i="53"/>
  <c r="AN134" i="53" s="1"/>
  <c r="AP133" i="52"/>
  <c r="AP134" i="52" s="1"/>
  <c r="AP132" i="52"/>
  <c r="AQ131" i="52" s="1"/>
  <c r="AO132" i="49"/>
  <c r="AP131" i="49" s="1"/>
  <c r="AO133" i="49"/>
  <c r="AO134" i="49" s="1"/>
  <c r="AN133" i="42"/>
  <c r="AN134" i="42" s="1"/>
  <c r="AN132" i="42"/>
  <c r="AO131" i="42" s="1"/>
  <c r="AQ132" i="57"/>
  <c r="AR131" i="57" s="1"/>
  <c r="AQ133" i="57"/>
  <c r="AQ134" i="57" s="1"/>
  <c r="AP132" i="54"/>
  <c r="AQ131" i="54" s="1"/>
  <c r="AP133" i="54"/>
  <c r="AP134" i="54" s="1"/>
  <c r="AP133" i="50"/>
  <c r="AP134" i="50" s="1"/>
  <c r="AP132" i="50"/>
  <c r="AQ131" i="50" s="1"/>
  <c r="AP133" i="47"/>
  <c r="AP134" i="47" s="1"/>
  <c r="AP132" i="47"/>
  <c r="AQ131" i="47" s="1"/>
  <c r="AP132" i="55" l="1"/>
  <c r="AQ131" i="55" s="1"/>
  <c r="AP133" i="55"/>
  <c r="AP134" i="55" s="1"/>
  <c r="AP132" i="56"/>
  <c r="AQ131" i="56" s="1"/>
  <c r="AP133" i="56"/>
  <c r="AP134" i="56" s="1"/>
  <c r="AO133" i="42"/>
  <c r="AO134" i="42" s="1"/>
  <c r="AO132" i="42"/>
  <c r="AP131" i="42" s="1"/>
  <c r="AR132" i="51"/>
  <c r="AS131" i="51" s="1"/>
  <c r="AR133" i="51"/>
  <c r="AR134" i="51" s="1"/>
  <c r="AP133" i="49"/>
  <c r="AP134" i="49" s="1"/>
  <c r="AP132" i="49"/>
  <c r="AQ131" i="49" s="1"/>
  <c r="AQ133" i="52"/>
  <c r="AQ134" i="52" s="1"/>
  <c r="AQ132" i="52"/>
  <c r="AR131" i="52" s="1"/>
  <c r="AO133" i="53"/>
  <c r="AO134" i="53" s="1"/>
  <c r="AO132" i="53"/>
  <c r="AP131" i="53" s="1"/>
  <c r="AQ132" i="54"/>
  <c r="AR131" i="54" s="1"/>
  <c r="AQ133" i="54"/>
  <c r="AQ134" i="54" s="1"/>
  <c r="AQ133" i="47"/>
  <c r="AQ134" i="47" s="1"/>
  <c r="AQ132" i="47"/>
  <c r="AR131" i="47" s="1"/>
  <c r="AQ133" i="50"/>
  <c r="AQ134" i="50" s="1"/>
  <c r="AQ132" i="50"/>
  <c r="AR131" i="50" s="1"/>
  <c r="AR132" i="57"/>
  <c r="AS131" i="57" s="1"/>
  <c r="AR133" i="57"/>
  <c r="AR134" i="57" s="1"/>
  <c r="AQ132" i="55" l="1"/>
  <c r="AR131" i="55" s="1"/>
  <c r="AQ133" i="55"/>
  <c r="AQ134" i="55" s="1"/>
  <c r="AQ132" i="56"/>
  <c r="AR131" i="56" s="1"/>
  <c r="AQ133" i="56"/>
  <c r="AQ134" i="56" s="1"/>
  <c r="AR132" i="52"/>
  <c r="AS131" i="52" s="1"/>
  <c r="AR133" i="52"/>
  <c r="AR134" i="52" s="1"/>
  <c r="AP133" i="42"/>
  <c r="AP134" i="42" s="1"/>
  <c r="AP132" i="42"/>
  <c r="AQ131" i="42" s="1"/>
  <c r="AQ133" i="49"/>
  <c r="AQ134" i="49" s="1"/>
  <c r="AQ132" i="49"/>
  <c r="AR131" i="49" s="1"/>
  <c r="AP133" i="53"/>
  <c r="AP134" i="53" s="1"/>
  <c r="AP132" i="53"/>
  <c r="AQ131" i="53" s="1"/>
  <c r="AS132" i="51"/>
  <c r="AT131" i="51" s="1"/>
  <c r="AS133" i="51"/>
  <c r="AS134" i="51" s="1"/>
  <c r="AS133" i="57"/>
  <c r="AS134" i="57" s="1"/>
  <c r="AS132" i="57"/>
  <c r="AT131" i="57" s="1"/>
  <c r="AR133" i="50"/>
  <c r="AR134" i="50" s="1"/>
  <c r="AR132" i="50"/>
  <c r="AS131" i="50" s="1"/>
  <c r="AR133" i="54"/>
  <c r="AR134" i="54" s="1"/>
  <c r="AR132" i="54"/>
  <c r="AS131" i="54" s="1"/>
  <c r="AR133" i="47"/>
  <c r="AR134" i="47" s="1"/>
  <c r="AR132" i="47"/>
  <c r="AS131" i="47" s="1"/>
  <c r="AR133" i="55" l="1"/>
  <c r="AR134" i="55" s="1"/>
  <c r="AR132" i="55"/>
  <c r="AS131" i="55" s="1"/>
  <c r="AR133" i="56"/>
  <c r="AR134" i="56" s="1"/>
  <c r="AR132" i="56"/>
  <c r="AS131" i="56" s="1"/>
  <c r="AR133" i="49"/>
  <c r="AR134" i="49" s="1"/>
  <c r="AR132" i="49"/>
  <c r="AS131" i="49" s="1"/>
  <c r="AS132" i="52"/>
  <c r="AT131" i="52" s="1"/>
  <c r="AS133" i="52"/>
  <c r="AS134" i="52" s="1"/>
  <c r="AQ132" i="53"/>
  <c r="AR131" i="53" s="1"/>
  <c r="AQ133" i="53"/>
  <c r="AQ134" i="53" s="1"/>
  <c r="AT133" i="51"/>
  <c r="AT134" i="51" s="1"/>
  <c r="AT132" i="51"/>
  <c r="AU131" i="51" s="1"/>
  <c r="AQ133" i="42"/>
  <c r="AQ134" i="42" s="1"/>
  <c r="AQ132" i="42"/>
  <c r="AR131" i="42" s="1"/>
  <c r="AS132" i="54"/>
  <c r="AT131" i="54" s="1"/>
  <c r="AS133" i="54"/>
  <c r="AS134" i="54" s="1"/>
  <c r="AT132" i="57"/>
  <c r="AU131" i="57" s="1"/>
  <c r="AT133" i="57"/>
  <c r="AT134" i="57" s="1"/>
  <c r="AS133" i="47"/>
  <c r="AS134" i="47" s="1"/>
  <c r="AS132" i="47"/>
  <c r="AT131" i="47" s="1"/>
  <c r="AS132" i="50"/>
  <c r="AT131" i="50" s="1"/>
  <c r="AS133" i="50"/>
  <c r="AS134" i="50" s="1"/>
  <c r="Q47" i="64"/>
  <c r="Q54" i="64" s="1"/>
  <c r="M47" i="64"/>
  <c r="P47" i="64"/>
  <c r="P54" i="64" s="1"/>
  <c r="O48" i="64"/>
  <c r="O53" i="64" s="1"/>
  <c r="N48" i="64"/>
  <c r="N53" i="64" s="1"/>
  <c r="L47" i="64"/>
  <c r="K48" i="64"/>
  <c r="AS133" i="55" l="1"/>
  <c r="AS134" i="55" s="1"/>
  <c r="AS132" i="55"/>
  <c r="AT131" i="55" s="1"/>
  <c r="AS132" i="56"/>
  <c r="AT131" i="56" s="1"/>
  <c r="AS133" i="56"/>
  <c r="AS134" i="56" s="1"/>
  <c r="AU133" i="51"/>
  <c r="AU134" i="51" s="1"/>
  <c r="AU132" i="51"/>
  <c r="AV131" i="51" s="1"/>
  <c r="AR133" i="53"/>
  <c r="AR134" i="53" s="1"/>
  <c r="AR132" i="53"/>
  <c r="AS131" i="53" s="1"/>
  <c r="AT133" i="52"/>
  <c r="AT134" i="52" s="1"/>
  <c r="AT132" i="52"/>
  <c r="AU131" i="52" s="1"/>
  <c r="AR133" i="42"/>
  <c r="AR134" i="42" s="1"/>
  <c r="AR132" i="42"/>
  <c r="AS131" i="42" s="1"/>
  <c r="AS132" i="49"/>
  <c r="AT131" i="49" s="1"/>
  <c r="AS133" i="49"/>
  <c r="AS134" i="49" s="1"/>
  <c r="J47" i="64"/>
  <c r="H48" i="64"/>
  <c r="H47" i="64"/>
  <c r="AU133" i="57"/>
  <c r="AU134" i="57" s="1"/>
  <c r="AU132" i="57"/>
  <c r="AV131" i="57" s="1"/>
  <c r="AT133" i="50"/>
  <c r="AT134" i="50" s="1"/>
  <c r="AT132" i="50"/>
  <c r="AU131" i="50" s="1"/>
  <c r="AT133" i="47"/>
  <c r="AT134" i="47" s="1"/>
  <c r="AT132" i="47"/>
  <c r="AU131" i="47" s="1"/>
  <c r="I48" i="64"/>
  <c r="AT133" i="54"/>
  <c r="AT134" i="54" s="1"/>
  <c r="AT132" i="54"/>
  <c r="AU131" i="54" s="1"/>
  <c r="O47" i="64"/>
  <c r="O54" i="64" s="1"/>
  <c r="K47" i="64"/>
  <c r="P48" i="64"/>
  <c r="P53" i="64" s="1"/>
  <c r="I47" i="64"/>
  <c r="J48" i="64"/>
  <c r="L48" i="64"/>
  <c r="Q48" i="64"/>
  <c r="Q53" i="64" s="1"/>
  <c r="M54" i="64"/>
  <c r="N47" i="64"/>
  <c r="N54" i="64" s="1"/>
  <c r="M48" i="64"/>
  <c r="H49" i="64" l="1"/>
  <c r="AT133" i="55"/>
  <c r="AT134" i="55" s="1"/>
  <c r="AT132" i="55"/>
  <c r="AU131" i="55" s="1"/>
  <c r="AT132" i="56"/>
  <c r="AU131" i="56" s="1"/>
  <c r="AT133" i="56"/>
  <c r="AT134" i="56" s="1"/>
  <c r="AS133" i="42"/>
  <c r="AS134" i="42" s="1"/>
  <c r="AS132" i="42"/>
  <c r="AT131" i="42" s="1"/>
  <c r="AS132" i="53"/>
  <c r="AT131" i="53" s="1"/>
  <c r="AS133" i="53"/>
  <c r="AS134" i="53" s="1"/>
  <c r="AV132" i="51"/>
  <c r="AW131" i="51" s="1"/>
  <c r="AV133" i="51"/>
  <c r="AV134" i="51" s="1"/>
  <c r="AU133" i="52"/>
  <c r="AU134" i="52" s="1"/>
  <c r="AU132" i="52"/>
  <c r="AV131" i="52" s="1"/>
  <c r="AT132" i="49"/>
  <c r="AU131" i="49" s="1"/>
  <c r="AT133" i="49"/>
  <c r="AT134" i="49" s="1"/>
  <c r="AU133" i="54"/>
  <c r="AU134" i="54" s="1"/>
  <c r="AU132" i="54"/>
  <c r="AV131" i="54" s="1"/>
  <c r="AU132" i="50"/>
  <c r="AV131" i="50" s="1"/>
  <c r="AU133" i="50"/>
  <c r="AU134" i="50" s="1"/>
  <c r="AV132" i="57"/>
  <c r="AW131" i="57" s="1"/>
  <c r="AV133" i="57"/>
  <c r="AV134" i="57" s="1"/>
  <c r="AU132" i="47"/>
  <c r="AV131" i="47" s="1"/>
  <c r="AU133" i="47"/>
  <c r="AU134" i="47" s="1"/>
  <c r="P56" i="64"/>
  <c r="R47" i="64"/>
  <c r="R54" i="64"/>
  <c r="M53" i="64"/>
  <c r="P55" i="64" s="1"/>
  <c r="R48" i="64"/>
  <c r="AU132" i="55" l="1"/>
  <c r="AV131" i="55" s="1"/>
  <c r="AU133" i="55"/>
  <c r="AU134" i="55" s="1"/>
  <c r="AU133" i="56"/>
  <c r="AU134" i="56" s="1"/>
  <c r="AU132" i="56"/>
  <c r="AV131" i="56" s="1"/>
  <c r="AV133" i="52"/>
  <c r="AV134" i="52" s="1"/>
  <c r="AV132" i="52"/>
  <c r="AW131" i="52" s="1"/>
  <c r="AW132" i="51"/>
  <c r="AX131" i="51" s="1"/>
  <c r="AW133" i="51"/>
  <c r="AW134" i="51" s="1"/>
  <c r="AT132" i="53"/>
  <c r="AU131" i="53" s="1"/>
  <c r="AT133" i="53"/>
  <c r="AT134" i="53" s="1"/>
  <c r="AU132" i="49"/>
  <c r="AV131" i="49" s="1"/>
  <c r="AU133" i="49"/>
  <c r="AU134" i="49" s="1"/>
  <c r="AT133" i="42"/>
  <c r="AT134" i="42" s="1"/>
  <c r="AT132" i="42"/>
  <c r="AU131" i="42" s="1"/>
  <c r="AV133" i="50"/>
  <c r="AV134" i="50" s="1"/>
  <c r="AV132" i="50"/>
  <c r="AW131" i="50" s="1"/>
  <c r="AV133" i="47"/>
  <c r="AV134" i="47" s="1"/>
  <c r="AV132" i="47"/>
  <c r="AW131" i="47" s="1"/>
  <c r="AV132" i="54"/>
  <c r="AW131" i="54" s="1"/>
  <c r="AV133" i="54"/>
  <c r="AV134" i="54" s="1"/>
  <c r="AW133" i="57"/>
  <c r="AW134" i="57" s="1"/>
  <c r="AW132" i="57"/>
  <c r="AX131" i="57" s="1"/>
  <c r="R49" i="64"/>
  <c r="R53" i="64"/>
  <c r="AV132" i="55" l="1"/>
  <c r="AW131" i="55" s="1"/>
  <c r="AV133" i="55"/>
  <c r="AV134" i="55" s="1"/>
  <c r="AV133" i="56"/>
  <c r="AV134" i="56" s="1"/>
  <c r="AV132" i="56"/>
  <c r="AW131" i="56" s="1"/>
  <c r="AV133" i="49"/>
  <c r="AV134" i="49" s="1"/>
  <c r="AV132" i="49"/>
  <c r="AW131" i="49" s="1"/>
  <c r="AU132" i="53"/>
  <c r="AV131" i="53" s="1"/>
  <c r="AU133" i="53"/>
  <c r="AU134" i="53" s="1"/>
  <c r="AX133" i="51"/>
  <c r="AX134" i="51" s="1"/>
  <c r="AX132" i="51"/>
  <c r="AY131" i="51" s="1"/>
  <c r="AU133" i="42"/>
  <c r="AU134" i="42" s="1"/>
  <c r="AU132" i="42"/>
  <c r="AV131" i="42" s="1"/>
  <c r="AW133" i="52"/>
  <c r="AW134" i="52" s="1"/>
  <c r="AW132" i="52"/>
  <c r="AX131" i="52" s="1"/>
  <c r="AW132" i="50"/>
  <c r="AX131" i="50" s="1"/>
  <c r="AW133" i="50"/>
  <c r="AW134" i="50" s="1"/>
  <c r="AW132" i="47"/>
  <c r="AX131" i="47" s="1"/>
  <c r="AW133" i="47"/>
  <c r="AW134" i="47" s="1"/>
  <c r="AX133" i="57"/>
  <c r="AX134" i="57" s="1"/>
  <c r="AX132" i="57"/>
  <c r="AY131" i="57" s="1"/>
  <c r="AW133" i="54"/>
  <c r="AW134" i="54" s="1"/>
  <c r="AW132" i="54"/>
  <c r="AX131" i="54" s="1"/>
  <c r="AW133" i="55" l="1"/>
  <c r="AW134" i="55" s="1"/>
  <c r="AW132" i="55"/>
  <c r="AX131" i="55" s="1"/>
  <c r="AW133" i="56"/>
  <c r="AW134" i="56" s="1"/>
  <c r="AW132" i="56"/>
  <c r="AX131" i="56" s="1"/>
  <c r="AV132" i="42"/>
  <c r="AW131" i="42" s="1"/>
  <c r="AV133" i="42"/>
  <c r="AV134" i="42" s="1"/>
  <c r="AX132" i="52"/>
  <c r="AY131" i="52" s="1"/>
  <c r="AX133" i="52"/>
  <c r="AX134" i="52" s="1"/>
  <c r="AW132" i="49"/>
  <c r="AX131" i="49" s="1"/>
  <c r="AW133" i="49"/>
  <c r="AW134" i="49" s="1"/>
  <c r="AY132" i="51"/>
  <c r="AZ131" i="51" s="1"/>
  <c r="AY133" i="51"/>
  <c r="AY134" i="51" s="1"/>
  <c r="AV133" i="53"/>
  <c r="AV134" i="53" s="1"/>
  <c r="AV132" i="53"/>
  <c r="AW131" i="53" s="1"/>
  <c r="AX132" i="54"/>
  <c r="AY131" i="54" s="1"/>
  <c r="AX133" i="54"/>
  <c r="AX134" i="54" s="1"/>
  <c r="AX133" i="50"/>
  <c r="AX134" i="50" s="1"/>
  <c r="AX132" i="50"/>
  <c r="AY131" i="50" s="1"/>
  <c r="AY133" i="57"/>
  <c r="AY134" i="57" s="1"/>
  <c r="AY132" i="57"/>
  <c r="AZ131" i="57" s="1"/>
  <c r="AX133" i="47"/>
  <c r="AX134" i="47" s="1"/>
  <c r="AX132" i="47"/>
  <c r="AY131" i="47" s="1"/>
  <c r="AX132" i="55" l="1"/>
  <c r="AY131" i="55" s="1"/>
  <c r="AX133" i="55"/>
  <c r="AX134" i="55" s="1"/>
  <c r="AX133" i="56"/>
  <c r="AX134" i="56" s="1"/>
  <c r="AX132" i="56"/>
  <c r="AY131" i="56" s="1"/>
  <c r="AZ133" i="51"/>
  <c r="AZ134" i="51" s="1"/>
  <c r="AZ132" i="51"/>
  <c r="BA131" i="51" s="1"/>
  <c r="AX132" i="49"/>
  <c r="AY131" i="49" s="1"/>
  <c r="AX133" i="49"/>
  <c r="AX134" i="49" s="1"/>
  <c r="AY133" i="52"/>
  <c r="AY134" i="52" s="1"/>
  <c r="AY132" i="52"/>
  <c r="AZ131" i="52" s="1"/>
  <c r="AW133" i="53"/>
  <c r="AW134" i="53" s="1"/>
  <c r="AW132" i="53"/>
  <c r="AX131" i="53" s="1"/>
  <c r="AW132" i="42"/>
  <c r="AX131" i="42" s="1"/>
  <c r="AW133" i="42"/>
  <c r="AW134" i="42" s="1"/>
  <c r="AY133" i="50"/>
  <c r="AY134" i="50" s="1"/>
  <c r="AY132" i="50"/>
  <c r="AZ131" i="50" s="1"/>
  <c r="AY132" i="47"/>
  <c r="AZ131" i="47" s="1"/>
  <c r="AY133" i="47"/>
  <c r="AY134" i="47" s="1"/>
  <c r="AY133" i="54"/>
  <c r="AY134" i="54" s="1"/>
  <c r="AY132" i="54"/>
  <c r="AZ131" i="54" s="1"/>
  <c r="AZ133" i="57"/>
  <c r="AZ134" i="57" s="1"/>
  <c r="AZ132" i="57"/>
  <c r="BA131" i="57" s="1"/>
  <c r="AY133" i="55" l="1"/>
  <c r="AY134" i="55" s="1"/>
  <c r="AY132" i="55"/>
  <c r="AZ131" i="55" s="1"/>
  <c r="AY132" i="56"/>
  <c r="AZ131" i="56" s="1"/>
  <c r="AY133" i="56"/>
  <c r="AY134" i="56" s="1"/>
  <c r="AX132" i="53"/>
  <c r="AY131" i="53" s="1"/>
  <c r="AX133" i="53"/>
  <c r="AX134" i="53" s="1"/>
  <c r="AZ132" i="52"/>
  <c r="BA131" i="52" s="1"/>
  <c r="AZ133" i="52"/>
  <c r="AZ134" i="52" s="1"/>
  <c r="AY133" i="49"/>
  <c r="AY134" i="49" s="1"/>
  <c r="AY132" i="49"/>
  <c r="AZ131" i="49" s="1"/>
  <c r="BA133" i="51"/>
  <c r="BA134" i="51" s="1"/>
  <c r="BA132" i="51"/>
  <c r="BB131" i="51" s="1"/>
  <c r="AX132" i="42"/>
  <c r="AY131" i="42" s="1"/>
  <c r="AX133" i="42"/>
  <c r="AX134" i="42" s="1"/>
  <c r="BA133" i="57"/>
  <c r="BA134" i="57" s="1"/>
  <c r="BA132" i="57"/>
  <c r="BB131" i="57" s="1"/>
  <c r="AZ133" i="54"/>
  <c r="AZ134" i="54" s="1"/>
  <c r="AZ132" i="54"/>
  <c r="BA131" i="54" s="1"/>
  <c r="AZ133" i="47"/>
  <c r="AZ134" i="47" s="1"/>
  <c r="AZ132" i="47"/>
  <c r="BA131" i="47" s="1"/>
  <c r="AZ133" i="50"/>
  <c r="AZ134" i="50" s="1"/>
  <c r="AZ132" i="50"/>
  <c r="BA131" i="50" s="1"/>
  <c r="AZ132" i="55" l="1"/>
  <c r="BA131" i="55" s="1"/>
  <c r="AZ133" i="55"/>
  <c r="AZ134" i="55" s="1"/>
  <c r="AZ133" i="56"/>
  <c r="AZ134" i="56" s="1"/>
  <c r="AZ132" i="56"/>
  <c r="BA131" i="56" s="1"/>
  <c r="BB133" i="51"/>
  <c r="BB134" i="51" s="1"/>
  <c r="BB132" i="51"/>
  <c r="BC131" i="51" s="1"/>
  <c r="AZ132" i="49"/>
  <c r="BA131" i="49" s="1"/>
  <c r="AZ133" i="49"/>
  <c r="AZ134" i="49" s="1"/>
  <c r="BA133" i="52"/>
  <c r="BA134" i="52" s="1"/>
  <c r="BA132" i="52"/>
  <c r="BB131" i="52" s="1"/>
  <c r="AY133" i="42"/>
  <c r="AY134" i="42" s="1"/>
  <c r="AY132" i="42"/>
  <c r="AZ131" i="42" s="1"/>
  <c r="AY132" i="53"/>
  <c r="AZ131" i="53" s="1"/>
  <c r="AY133" i="53"/>
  <c r="AY134" i="53" s="1"/>
  <c r="BA133" i="54"/>
  <c r="BA134" i="54" s="1"/>
  <c r="BA132" i="54"/>
  <c r="BB131" i="54" s="1"/>
  <c r="BA132" i="50"/>
  <c r="BB131" i="50" s="1"/>
  <c r="BA133" i="50"/>
  <c r="BA134" i="50" s="1"/>
  <c r="BB132" i="57"/>
  <c r="BC131" i="57" s="1"/>
  <c r="BB133" i="57"/>
  <c r="BB134" i="57" s="1"/>
  <c r="BA132" i="47"/>
  <c r="BB131" i="47" s="1"/>
  <c r="BA133" i="47"/>
  <c r="BA134" i="47" s="1"/>
  <c r="BA133" i="55" l="1"/>
  <c r="BA134" i="55" s="1"/>
  <c r="BA132" i="55"/>
  <c r="BB131" i="55" s="1"/>
  <c r="BA133" i="56"/>
  <c r="BA134" i="56" s="1"/>
  <c r="BA132" i="56"/>
  <c r="BB131" i="56" s="1"/>
  <c r="BB132" i="52"/>
  <c r="BC131" i="52" s="1"/>
  <c r="BB133" i="52"/>
  <c r="BB134" i="52" s="1"/>
  <c r="AZ133" i="42"/>
  <c r="AZ134" i="42" s="1"/>
  <c r="AZ132" i="42"/>
  <c r="BA131" i="42" s="1"/>
  <c r="BA133" i="49"/>
  <c r="BA134" i="49" s="1"/>
  <c r="BA132" i="49"/>
  <c r="BB131" i="49" s="1"/>
  <c r="BC132" i="51"/>
  <c r="BC133" i="51"/>
  <c r="BC134" i="51" s="1"/>
  <c r="AZ133" i="53"/>
  <c r="AZ134" i="53" s="1"/>
  <c r="AZ132" i="53"/>
  <c r="BA131" i="53" s="1"/>
  <c r="BB133" i="47"/>
  <c r="BB134" i="47" s="1"/>
  <c r="BB132" i="47"/>
  <c r="BC131" i="47" s="1"/>
  <c r="BB132" i="54"/>
  <c r="BC131" i="54" s="1"/>
  <c r="BB133" i="54"/>
  <c r="BB134" i="54" s="1"/>
  <c r="BC132" i="57"/>
  <c r="BC133" i="57"/>
  <c r="BC134" i="57" s="1"/>
  <c r="BB132" i="50"/>
  <c r="BC131" i="50" s="1"/>
  <c r="BB133" i="50"/>
  <c r="BB134" i="50" s="1"/>
  <c r="BB132" i="55" l="1"/>
  <c r="BC131" i="55" s="1"/>
  <c r="BB133" i="55"/>
  <c r="BB134" i="55" s="1"/>
  <c r="BB133" i="56"/>
  <c r="BB134" i="56" s="1"/>
  <c r="BB132" i="56"/>
  <c r="BC131" i="56" s="1"/>
  <c r="BB133" i="49"/>
  <c r="BB134" i="49" s="1"/>
  <c r="BB132" i="49"/>
  <c r="BC131" i="49" s="1"/>
  <c r="BA132" i="42"/>
  <c r="BB131" i="42" s="1"/>
  <c r="BA133" i="42"/>
  <c r="BA134" i="42" s="1"/>
  <c r="BA133" i="53"/>
  <c r="BA134" i="53" s="1"/>
  <c r="BA132" i="53"/>
  <c r="BB131" i="53" s="1"/>
  <c r="BC132" i="52"/>
  <c r="BC133" i="52"/>
  <c r="BC134" i="52" s="1"/>
  <c r="BC132" i="54"/>
  <c r="BC133" i="54"/>
  <c r="BC134" i="54" s="1"/>
  <c r="BC132" i="50"/>
  <c r="BC133" i="50"/>
  <c r="BC134" i="50" s="1"/>
  <c r="BC132" i="47"/>
  <c r="BC133" i="47"/>
  <c r="BC134" i="47" s="1"/>
  <c r="BC132" i="55" l="1"/>
  <c r="BC133" i="55"/>
  <c r="BC134" i="55" s="1"/>
  <c r="BC132" i="56"/>
  <c r="BC133" i="56"/>
  <c r="BC134" i="56" s="1"/>
  <c r="BB133" i="53"/>
  <c r="BB134" i="53" s="1"/>
  <c r="BB132" i="53"/>
  <c r="BC131" i="53" s="1"/>
  <c r="BB133" i="42"/>
  <c r="BB134" i="42" s="1"/>
  <c r="BB132" i="42"/>
  <c r="BC131" i="42" s="1"/>
  <c r="BC132" i="49"/>
  <c r="BC133" i="49"/>
  <c r="BC134" i="49" s="1"/>
  <c r="BC132" i="42" l="1"/>
  <c r="BC133" i="42"/>
  <c r="BC134" i="42" s="1"/>
  <c r="BC133" i="53"/>
  <c r="BC134" i="53" s="1"/>
  <c r="BC132"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0800-000001000000}">
      <text>
        <r>
          <rPr>
            <b/>
            <sz val="9"/>
            <color indexed="81"/>
            <rFont val="Tahoma"/>
            <family val="2"/>
          </rPr>
          <t>Ofgem:</t>
        </r>
        <r>
          <rPr>
            <sz val="9"/>
            <color indexed="81"/>
            <rFont val="Tahoma"/>
            <family val="2"/>
          </rPr>
          <t xml:space="preserve">
Enter as year (i.e. 2022)</t>
        </r>
      </text>
    </comment>
    <comment ref="B36" authorId="0" shapeId="0" xr:uid="{00000000-0006-0000-08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08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08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08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1400-000001000000}">
      <text>
        <r>
          <rPr>
            <b/>
            <sz val="9"/>
            <color indexed="81"/>
            <rFont val="Tahoma"/>
            <family val="2"/>
          </rPr>
          <t>Ofgem:</t>
        </r>
        <r>
          <rPr>
            <sz val="9"/>
            <color indexed="81"/>
            <rFont val="Tahoma"/>
            <family val="2"/>
          </rPr>
          <t xml:space="preserve">
Enter as year (i.e. 2022)</t>
        </r>
      </text>
    </comment>
    <comment ref="B36" authorId="0" shapeId="0" xr:uid="{00000000-0006-0000-14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14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14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14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1500-000001000000}">
      <text>
        <r>
          <rPr>
            <b/>
            <sz val="9"/>
            <color indexed="81"/>
            <rFont val="Tahoma"/>
            <family val="2"/>
          </rPr>
          <t>Ofgem:</t>
        </r>
        <r>
          <rPr>
            <sz val="9"/>
            <color indexed="81"/>
            <rFont val="Tahoma"/>
            <family val="2"/>
          </rPr>
          <t xml:space="preserve">
Enter as year (i.e. 2022)</t>
        </r>
      </text>
    </comment>
    <comment ref="B36" authorId="0" shapeId="0" xr:uid="{00000000-0006-0000-15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15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15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15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0C00-000001000000}">
      <text>
        <r>
          <rPr>
            <b/>
            <sz val="9"/>
            <color indexed="81"/>
            <rFont val="Tahoma"/>
            <family val="2"/>
          </rPr>
          <t>Ofgem:</t>
        </r>
        <r>
          <rPr>
            <sz val="9"/>
            <color indexed="81"/>
            <rFont val="Tahoma"/>
            <family val="2"/>
          </rPr>
          <t xml:space="preserve">
Enter as year (i.e. 2022)</t>
        </r>
      </text>
    </comment>
    <comment ref="B36" authorId="0" shapeId="0" xr:uid="{00000000-0006-0000-0C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0C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0C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0C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0D00-000001000000}">
      <text>
        <r>
          <rPr>
            <b/>
            <sz val="9"/>
            <color indexed="81"/>
            <rFont val="Tahoma"/>
            <family val="2"/>
          </rPr>
          <t>Ofgem:</t>
        </r>
        <r>
          <rPr>
            <sz val="9"/>
            <color indexed="81"/>
            <rFont val="Tahoma"/>
            <family val="2"/>
          </rPr>
          <t xml:space="preserve">
Enter as year (i.e. 2022)</t>
        </r>
      </text>
    </comment>
    <comment ref="B36" authorId="0" shapeId="0" xr:uid="{00000000-0006-0000-0D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0D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0D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0D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0E00-000001000000}">
      <text>
        <r>
          <rPr>
            <b/>
            <sz val="9"/>
            <color indexed="81"/>
            <rFont val="Tahoma"/>
            <family val="2"/>
          </rPr>
          <t>Ofgem:</t>
        </r>
        <r>
          <rPr>
            <sz val="9"/>
            <color indexed="81"/>
            <rFont val="Tahoma"/>
            <family val="2"/>
          </rPr>
          <t xml:space="preserve">
Enter as year (i.e. 2022)</t>
        </r>
      </text>
    </comment>
    <comment ref="B36" authorId="0" shapeId="0" xr:uid="{00000000-0006-0000-0E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0E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0E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0E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0F00-000001000000}">
      <text>
        <r>
          <rPr>
            <b/>
            <sz val="9"/>
            <color indexed="81"/>
            <rFont val="Tahoma"/>
            <family val="2"/>
          </rPr>
          <t>Ofgem:</t>
        </r>
        <r>
          <rPr>
            <sz val="9"/>
            <color indexed="81"/>
            <rFont val="Tahoma"/>
            <family val="2"/>
          </rPr>
          <t xml:space="preserve">
Enter as year (i.e. 2022)</t>
        </r>
      </text>
    </comment>
    <comment ref="B36" authorId="0" shapeId="0" xr:uid="{00000000-0006-0000-0F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0F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0F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0F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1000-000001000000}">
      <text>
        <r>
          <rPr>
            <b/>
            <sz val="9"/>
            <color indexed="81"/>
            <rFont val="Tahoma"/>
            <family val="2"/>
          </rPr>
          <t>Ofgem:</t>
        </r>
        <r>
          <rPr>
            <sz val="9"/>
            <color indexed="81"/>
            <rFont val="Tahoma"/>
            <family val="2"/>
          </rPr>
          <t xml:space="preserve">
Enter as year (i.e. 2022)</t>
        </r>
      </text>
    </comment>
    <comment ref="B36" authorId="0" shapeId="0" xr:uid="{00000000-0006-0000-10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10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10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10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1100-000001000000}">
      <text>
        <r>
          <rPr>
            <b/>
            <sz val="9"/>
            <color indexed="81"/>
            <rFont val="Tahoma"/>
            <family val="2"/>
          </rPr>
          <t>Ofgem:</t>
        </r>
        <r>
          <rPr>
            <sz val="9"/>
            <color indexed="81"/>
            <rFont val="Tahoma"/>
            <family val="2"/>
          </rPr>
          <t xml:space="preserve">
Enter as year (i.e. 2022)</t>
        </r>
      </text>
    </comment>
    <comment ref="B36" authorId="0" shapeId="0" xr:uid="{00000000-0006-0000-11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11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11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11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1200-000001000000}">
      <text>
        <r>
          <rPr>
            <b/>
            <sz val="9"/>
            <color indexed="81"/>
            <rFont val="Tahoma"/>
            <family val="2"/>
          </rPr>
          <t>Ofgem:</t>
        </r>
        <r>
          <rPr>
            <sz val="9"/>
            <color indexed="81"/>
            <rFont val="Tahoma"/>
            <family val="2"/>
          </rPr>
          <t xml:space="preserve">
Enter as year (i.e. 2022)</t>
        </r>
      </text>
    </comment>
    <comment ref="B36" authorId="0" shapeId="0" xr:uid="{00000000-0006-0000-12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12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12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12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2" authorId="0" shapeId="0" xr:uid="{00000000-0006-0000-1300-000001000000}">
      <text>
        <r>
          <rPr>
            <b/>
            <sz val="9"/>
            <color indexed="81"/>
            <rFont val="Tahoma"/>
            <family val="2"/>
          </rPr>
          <t>Ofgem:</t>
        </r>
        <r>
          <rPr>
            <sz val="9"/>
            <color indexed="81"/>
            <rFont val="Tahoma"/>
            <family val="2"/>
          </rPr>
          <t xml:space="preserve">
Enter as year (i.e. 2022)</t>
        </r>
      </text>
    </comment>
    <comment ref="B36" authorId="0" shapeId="0" xr:uid="{00000000-0006-0000-1300-000002000000}">
      <text>
        <r>
          <rPr>
            <b/>
            <sz val="9"/>
            <color indexed="81"/>
            <rFont val="Tahoma"/>
            <family val="2"/>
          </rPr>
          <t>Ofgem:</t>
        </r>
        <r>
          <rPr>
            <sz val="9"/>
            <color indexed="81"/>
            <rFont val="Tahoma"/>
            <family val="2"/>
          </rPr>
          <t xml:space="preserve">
Complete only for GD2 period.
Subject to revision following the publication of the RIIO-2 Sector Specific Methodology Decision.</t>
        </r>
      </text>
    </comment>
    <comment ref="F51" authorId="0" shapeId="0" xr:uid="{00000000-0006-0000-1300-000003000000}">
      <text>
        <r>
          <rPr>
            <b/>
            <sz val="9"/>
            <color indexed="81"/>
            <rFont val="Tahoma"/>
            <family val="2"/>
          </rPr>
          <t>Ofgem:</t>
        </r>
        <r>
          <rPr>
            <sz val="9"/>
            <color indexed="81"/>
            <rFont val="Tahoma"/>
            <family val="2"/>
          </rPr>
          <t xml:space="preserve">
Enter all expenditure as negative values</t>
        </r>
      </text>
    </comment>
    <comment ref="B130" authorId="0" shapeId="0" xr:uid="{00000000-0006-0000-1300-000004000000}">
      <text>
        <r>
          <rPr>
            <b/>
            <sz val="9"/>
            <color indexed="81"/>
            <rFont val="Tahoma"/>
            <family val="2"/>
          </rPr>
          <t>Ofgem:</t>
        </r>
        <r>
          <rPr>
            <sz val="9"/>
            <color indexed="81"/>
            <rFont val="Tahoma"/>
            <family val="2"/>
          </rPr>
          <t xml:space="preserve">
Depreciation method and schedule subject to revision (21/03/19)</t>
        </r>
      </text>
    </comment>
    <comment ref="B164" authorId="0" shapeId="0" xr:uid="{00000000-0006-0000-1300-000005000000}">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sharedStrings.xml><?xml version="1.0" encoding="utf-8"?>
<sst xmlns="http://schemas.openxmlformats.org/spreadsheetml/2006/main" count="6964" uniqueCount="379">
  <si>
    <t>Standard Naming Convention:</t>
  </si>
  <si>
    <t>CBA_CAD_
CBA_NGN_
CBA_SGN_
CBA_WWU_</t>
  </si>
  <si>
    <t>Tab Name</t>
  </si>
  <si>
    <t>Brief Description</t>
  </si>
  <si>
    <t>Instructions</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</si>
  <si>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</si>
  <si>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</si>
  <si>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and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</si>
  <si>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Fixed Data</t>
  </si>
  <si>
    <t>A tab containing all key sources of data &amp; relevant static data points.</t>
  </si>
  <si>
    <r>
      <t xml:space="preserve">This tab contains all fixed data points required for the CBA to function &amp; provide an accurate representation of costing for the options. 
</t>
    </r>
    <r>
      <rPr>
        <b/>
        <sz val="10"/>
        <color theme="1"/>
        <rFont val="Verdana"/>
        <family val="2"/>
      </rPr>
      <t xml:space="preserve">Please enter </t>
    </r>
    <r>
      <rPr>
        <sz val="10"/>
        <color theme="1"/>
        <rFont val="Verdana"/>
        <family val="2"/>
      </rPr>
      <t>pre-tax WACC consistent with your business plan in this tab.</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</si>
  <si>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</si>
  <si>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</si>
  <si>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option that has been selected; details should be provided for all risk(s) affecting the following areas: 
(i) Delivery timeframe; (ii) Distinct variance in original forecast cost; &amp; 
(iii) Criteria which may result in the scheme being cancelled.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</si>
  <si>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Template</t>
  </si>
  <si>
    <t>A blank pro-forma template which can be duplicated to facilitate a comparison against other CBA options.</t>
  </si>
  <si>
    <t>A template which can be duplicated to facilitate a comparison against other CBA options.</t>
  </si>
  <si>
    <t>Baseline tab</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</si>
  <si>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</si>
  <si>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Only the investment (lines 52-61) may be populated with non-zero values.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tab'.</t>
    </r>
  </si>
  <si>
    <t>Option tabs</t>
  </si>
  <si>
    <t>A tab which captures &amp; quantifies each potential option for investment &amp; feeds this information back to the Summary tab.</t>
  </si>
  <si>
    <r>
      <t xml:space="preserve">The user should populate the yellow cells. All other cells are either fixed or auto-populated.
Enter costs / benefits in 2018/19 prices (£m).  Expenditure should be entered as negative values.  
Benefits (i.e. avoided costs) should be entered as positive values. 
Costs entered should broadly correspond to values set out in company Business Plans (i.e. should exclude RPEs and include ongoing efficiencies consistent with assumptions contained in your Business Plan submission), with any differences explained in the GDN View box.
</t>
    </r>
    <r>
      <rPr>
        <b/>
        <sz val="10"/>
        <color theme="1"/>
        <rFont val="Verdana"/>
        <family val="2"/>
      </rPr>
      <t xml:space="preserve">Enter costs </t>
    </r>
    <r>
      <rPr>
        <sz val="10"/>
        <color theme="1"/>
        <rFont val="Verdana"/>
        <family val="2"/>
      </rPr>
      <t>and benefits asociated with the option.</t>
    </r>
    <r>
      <rPr>
        <sz val="10"/>
        <color theme="1"/>
        <rFont val="Verdana"/>
        <family val="2"/>
      </rPr>
      <t xml:space="preserve">
Enter the Option Name; define the Expenditure Type and then use the drop down in </t>
    </r>
    <r>
      <rPr>
        <sz val="10"/>
        <color theme="1"/>
        <rFont val="Verdana"/>
        <family val="2"/>
      </rPr>
      <t xml:space="preserve">B9 to indicate if this is the preferred option. 
Enter Scheme Reference ID &amp; Capitalisation rates consistent with your business plan.
Output section: Please select the Deliverable from the drop down list &amp; provide the corresponding volumes/units and any commentary which may be relevant. If further lines are required, please add after the first line of Output. 
Expenditure section: Please select the Asset Class and type of intervention from the drop-down lists &amp; enter the corresponding volume/units. If further lines are required, please add after the first line of Investment. Expenditure should include both capex and opex costs.
Avoided GDN Costs section: Please select the Avoided GDN Costs from the drop down list &amp; the corresponding volume/units. 
Societal Benefits section: Please enter any figures relevant to the reduction in emissions/losses/leakage &amp; provide details on the reduced probability of Fatality &amp; Non Fatal injury.  
Provide a brief description of the: (i) Engineering Justification; (ii) Stakeholder feedback &amp; (iii) TO view of the option.
Please then highlight your chosen option by colouring the worksheet tab </t>
    </r>
    <r>
      <rPr>
        <b/>
        <sz val="10"/>
        <color theme="1"/>
        <rFont val="Verdana"/>
        <family val="2"/>
      </rPr>
      <t>yellow.</t>
    </r>
  </si>
  <si>
    <t>Colour code:</t>
  </si>
  <si>
    <t>User populated cells</t>
  </si>
  <si>
    <t>Formula/Calculation</t>
  </si>
  <si>
    <t>Timeframe</t>
  </si>
  <si>
    <t>Description</t>
  </si>
  <si>
    <t>Costs</t>
  </si>
  <si>
    <t>Option Name</t>
  </si>
  <si>
    <t>Gas to Appliance Output Baseline</t>
  </si>
  <si>
    <t>Date Undertaken:</t>
  </si>
  <si>
    <t>Shortcut buttons for date: 'Ctrl' &amp; ';'</t>
  </si>
  <si>
    <t>Scheme Reference ID</t>
  </si>
  <si>
    <t>Expenditure Type</t>
  </si>
  <si>
    <t>Authorised By:</t>
  </si>
  <si>
    <r>
      <t xml:space="preserve">Preferred Option </t>
    </r>
    <r>
      <rPr>
        <i/>
        <sz val="10"/>
        <rFont val="Verdana"/>
        <family val="2"/>
      </rPr>
      <t>(Y/N)</t>
    </r>
  </si>
  <si>
    <t>N</t>
  </si>
  <si>
    <r>
      <t>Spend Area</t>
    </r>
    <r>
      <rPr>
        <i/>
        <sz val="10"/>
        <color theme="1"/>
        <rFont val="Verdana"/>
        <family val="2"/>
      </rPr>
      <t xml:space="preserve">
(Please include relevant RRP/BPDT Table Reference)</t>
    </r>
  </si>
  <si>
    <t>First year of expenditure outflow</t>
  </si>
  <si>
    <r>
      <t xml:space="preserve">Term </t>
    </r>
    <r>
      <rPr>
        <i/>
        <sz val="10"/>
        <color theme="1"/>
        <rFont val="Verdana"/>
        <family val="2"/>
      </rPr>
      <t>(years from first out flow)</t>
    </r>
  </si>
  <si>
    <t>NPV (£m)</t>
  </si>
  <si>
    <t>NGN Clarification Note: The values in this table are NOT NPV and are the present value of total costs + risk as the value (contribution to GDN income &amp; infrastructure worth to society) of these assets are not part of NARMs framework.</t>
  </si>
  <si>
    <t>Total Forecast Expenditure</t>
  </si>
  <si>
    <t>Total NPV</t>
  </si>
  <si>
    <t>Capitalisation rate</t>
  </si>
  <si>
    <t>Expenditure Profile - Summary</t>
  </si>
  <si>
    <t>Post GD2</t>
  </si>
  <si>
    <t>(£m)</t>
  </si>
  <si>
    <t>Benefits</t>
  </si>
  <si>
    <t>CBA Option</t>
  </si>
  <si>
    <t>Deliverable</t>
  </si>
  <si>
    <t>Unit</t>
  </si>
  <si>
    <t>Comments</t>
  </si>
  <si>
    <t>Output</t>
  </si>
  <si>
    <t>Please specify</t>
  </si>
  <si>
    <t>RIIO-GD2</t>
  </si>
  <si>
    <t>Five Year Period</t>
  </si>
  <si>
    <t>Asset Class</t>
  </si>
  <si>
    <t>Intervention</t>
  </si>
  <si>
    <r>
      <t xml:space="preserve">Volume </t>
    </r>
    <r>
      <rPr>
        <i/>
        <sz val="10"/>
        <color theme="1"/>
        <rFont val="Verdana"/>
        <family val="2"/>
      </rPr>
      <t>(km or number)</t>
    </r>
  </si>
  <si>
    <t>Units</t>
  </si>
  <si>
    <t>Expenditure (capex &amp; opex)</t>
  </si>
  <si>
    <t>£m</t>
  </si>
  <si>
    <t>Total Expenditure</t>
  </si>
  <si>
    <t>Avoided cost</t>
  </si>
  <si>
    <t xml:space="preserve">Avoided GDN costs </t>
  </si>
  <si>
    <t>Emergency - Governors</t>
  </si>
  <si>
    <t>Total avoided GDN costs</t>
  </si>
  <si>
    <t>Total GDN net benefits before capitalisation</t>
  </si>
  <si>
    <t>(1) = expenditure + GDN benefits</t>
  </si>
  <si>
    <t>Capitalisation rates</t>
  </si>
  <si>
    <t>(2)</t>
  </si>
  <si>
    <t>%</t>
  </si>
  <si>
    <t>Capitalised investment</t>
  </si>
  <si>
    <t>(3)=(1)x(2)</t>
  </si>
  <si>
    <t>Investment to be expensed</t>
  </si>
  <si>
    <t>(4)=(1)-(3)</t>
  </si>
  <si>
    <t>2022 Depreciation</t>
  </si>
  <si>
    <t>2023 Depreciation</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</si>
  <si>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</si>
  <si>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</si>
  <si>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</si>
  <si>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</si>
  <si>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</si>
  <si>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</si>
  <si>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</si>
  <si>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</si>
  <si>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</si>
  <si>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</si>
  <si>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</si>
  <si>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</si>
  <si>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</si>
  <si>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</si>
  <si>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</si>
  <si>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</si>
  <si>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</si>
  <si>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</si>
  <si>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</si>
  <si>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</si>
  <si>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</si>
  <si>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</si>
  <si>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t>2046 Depreciation</t>
  </si>
  <si>
    <t>2047 Depreciation</t>
  </si>
  <si>
    <t>2048 Depreciation</t>
  </si>
  <si>
    <t>2049 Depreciation</t>
  </si>
  <si>
    <t>2050 Depreciation</t>
  </si>
  <si>
    <t>2051 Depreciation</t>
  </si>
  <si>
    <t>2052 Depreciation</t>
  </si>
  <si>
    <t>2053 Depreciation</t>
  </si>
  <si>
    <t>2054 Depreciation</t>
  </si>
  <si>
    <t>2055 Depreciation</t>
  </si>
  <si>
    <t>2056 Depreciation</t>
  </si>
  <si>
    <t>2057 Depreciation</t>
  </si>
  <si>
    <t>2058 Depreciation</t>
  </si>
  <si>
    <t>2059 Depreciation</t>
  </si>
  <si>
    <t>2060 Depreciation</t>
  </si>
  <si>
    <t>2061 Depreciation</t>
  </si>
  <si>
    <t>2062 Depreciation</t>
  </si>
  <si>
    <t>2063 Depreciation</t>
  </si>
  <si>
    <t>2064 Depreciation</t>
  </si>
  <si>
    <t>2065 Depreciation</t>
  </si>
  <si>
    <t>2066 Depreciation</t>
  </si>
  <si>
    <t>2067 Depreciation</t>
  </si>
  <si>
    <t>2068 Depreciation</t>
  </si>
  <si>
    <t>2069 Depreciation</t>
  </si>
  <si>
    <t>2070 Depreciation</t>
  </si>
  <si>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</si>
  <si>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</si>
  <si>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</si>
  <si>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</si>
  <si>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</si>
  <si>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</si>
  <si>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</si>
  <si>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cl</t>
    </r>
    <r>
      <rPr>
        <sz val="10"/>
        <color theme="1"/>
        <rFont val="Verdana"/>
        <family val="2"/>
      </rPr>
      <t>),(6</t>
    </r>
    <r>
      <rPr>
        <vertAlign val="superscript"/>
        <sz val="10"/>
        <color theme="1"/>
        <rFont val="Verdana"/>
        <family val="2"/>
      </rPr>
      <t>op</t>
    </r>
    <r>
      <rPr>
        <sz val="10"/>
        <color theme="1"/>
        <rFont val="Verdana"/>
        <family val="2"/>
      </rPr>
      <t>)]xWACC</t>
    </r>
  </si>
  <si>
    <t>Total Net GDN benefits</t>
  </si>
  <si>
    <t>(7)=(4)+(5)+(6)</t>
  </si>
  <si>
    <t>Total Risk</t>
  </si>
  <si>
    <t>Total Risk exc. Direct Financial (£m)</t>
  </si>
  <si>
    <t xml:space="preserve">Leakage - CH4 </t>
  </si>
  <si>
    <t>Shrinkage - theft of gas (CO2 basis)</t>
  </si>
  <si>
    <t>Shrinkage - own use gas (CO2 basis)</t>
  </si>
  <si>
    <t>Fatality</t>
  </si>
  <si>
    <t>Non-Fatal Injury</t>
  </si>
  <si>
    <t>Other 1 (Specify)</t>
  </si>
  <si>
    <t>Compliance Risk</t>
  </si>
  <si>
    <t>Other 2 (Specify)</t>
  </si>
  <si>
    <t>Customer Risk</t>
  </si>
  <si>
    <t>Other 3 (Specify)</t>
  </si>
  <si>
    <t>Total Risk exc. Direct Financial (#)</t>
  </si>
  <si>
    <t>Leakage (CH4)</t>
  </si>
  <si>
    <t>m3 natural gas</t>
  </si>
  <si>
    <t>tCO2e</t>
  </si>
  <si>
    <t>Shrinkage - theft of gas</t>
  </si>
  <si>
    <t>m3 CO2</t>
  </si>
  <si>
    <t>Shrinkage - own gas use</t>
  </si>
  <si>
    <t>Probability of fatality</t>
  </si>
  <si>
    <t>Fatalities/yr</t>
  </si>
  <si>
    <t>Probability of non-fatal injury</t>
  </si>
  <si>
    <t>Non-fatal injuries/yr</t>
  </si>
  <si>
    <t>Total Risk (exc. safety)</t>
  </si>
  <si>
    <t>Total Safety Risk</t>
  </si>
  <si>
    <t>Discount factor</t>
  </si>
  <si>
    <t>=1/[(1+SRTP)^n]</t>
  </si>
  <si>
    <t>Discount factor (safety)</t>
  </si>
  <si>
    <t>=1/[(1+HDR)^n]</t>
  </si>
  <si>
    <t>Discounted Total Risk (exc. safety)</t>
  </si>
  <si>
    <t>Discounted Total Risk (safety)</t>
  </si>
  <si>
    <t>Cumulative Total Risk</t>
  </si>
  <si>
    <t>Monetised risk - memo line</t>
  </si>
  <si>
    <r>
      <t xml:space="preserve">Engineering Justification Summary </t>
    </r>
    <r>
      <rPr>
        <i/>
        <sz val="10"/>
        <color theme="1"/>
        <rFont val="Verdana"/>
        <family val="2"/>
      </rPr>
      <t>- please provide a synopsis &amp; share the document which articulates the full detailed explanation</t>
    </r>
  </si>
  <si>
    <r>
      <t xml:space="preserve">Stakeholder Support Summary - </t>
    </r>
    <r>
      <rPr>
        <i/>
        <sz val="10"/>
        <color theme="1"/>
        <rFont val="Verdana"/>
        <family val="2"/>
      </rPr>
      <t>please provide a synopsis which details the feedback from stakeholder group(s)</t>
    </r>
  </si>
  <si>
    <r>
      <t xml:space="preserve">GDN View - </t>
    </r>
    <r>
      <rPr>
        <i/>
        <sz val="10"/>
        <color theme="1"/>
        <rFont val="Verdana"/>
        <family val="2"/>
      </rPr>
      <t>please provide a synopsis which details your view of how beneficial this option is.</t>
    </r>
  </si>
  <si>
    <t>&lt;7days Repairs</t>
  </si>
  <si>
    <t>Above/bellow target(-+)</t>
  </si>
  <si>
    <t>3 Year Ave</t>
  </si>
  <si>
    <r>
      <t>Carbon Value of Out</t>
    </r>
    <r>
      <rPr>
        <b/>
        <sz val="10"/>
        <color rgb="FFFF0000"/>
        <rFont val="Verdana"/>
        <family val="2"/>
      </rPr>
      <t xml:space="preserve"> (under)</t>
    </r>
    <r>
      <rPr>
        <b/>
        <sz val="10"/>
        <color theme="1"/>
        <rFont val="Verdana"/>
        <family val="2"/>
      </rPr>
      <t xml:space="preserve"> performance of proposed target over GD3 in discounted 2023/24 prices</t>
    </r>
  </si>
  <si>
    <r>
      <t>Shrinkage Value of Out</t>
    </r>
    <r>
      <rPr>
        <b/>
        <sz val="10"/>
        <color rgb="FFFF0000"/>
        <rFont val="Verdana"/>
        <family val="2"/>
      </rPr>
      <t xml:space="preserve"> (under)</t>
    </r>
    <r>
      <rPr>
        <b/>
        <sz val="10"/>
        <color theme="1"/>
        <rFont val="Verdana"/>
        <family val="2"/>
      </rPr>
      <t xml:space="preserve"> performance of proposed target over GD3 in discounted 2023/24 prices</t>
    </r>
  </si>
  <si>
    <r>
      <t>Total Value of Out</t>
    </r>
    <r>
      <rPr>
        <b/>
        <sz val="10"/>
        <color rgb="FFFF0000"/>
        <rFont val="Verdana"/>
        <family val="2"/>
      </rPr>
      <t xml:space="preserve"> (under)</t>
    </r>
    <r>
      <rPr>
        <b/>
        <sz val="10"/>
        <color theme="1"/>
        <rFont val="Verdana"/>
        <family val="2"/>
      </rPr>
      <t xml:space="preserve"> performance of proposed target over GD3 in discounted 2023/24 prices</t>
    </r>
  </si>
  <si>
    <t>NGN</t>
  </si>
  <si>
    <t>SCO</t>
  </si>
  <si>
    <t>WWU</t>
  </si>
  <si>
    <t>SO</t>
  </si>
  <si>
    <t>NW</t>
  </si>
  <si>
    <t>WM</t>
  </si>
  <si>
    <t>EOE</t>
  </si>
  <si>
    <t>LON</t>
  </si>
  <si>
    <t>CVP 1: Enhanced repair for gas escapes</t>
  </si>
  <si>
    <t>Baseline year: 2022</t>
  </si>
  <si>
    <t>Total timeframe</t>
  </si>
  <si>
    <t>Timeframe: 15 years</t>
  </si>
  <si>
    <t>GD2 Period</t>
  </si>
  <si>
    <t>GD3 Period</t>
  </si>
  <si>
    <t>GD3 Period Post CVP Calcs</t>
  </si>
  <si>
    <t>Data status</t>
  </si>
  <si>
    <t>Ref</t>
  </si>
  <si>
    <t>Beneficiaries</t>
  </si>
  <si>
    <t>Baseline</t>
  </si>
  <si>
    <t>Post CVP</t>
  </si>
  <si>
    <t>2021/22</t>
  </si>
  <si>
    <t>2022/23</t>
  </si>
  <si>
    <t>2023/24</t>
  </si>
  <si>
    <t>2024/25</t>
  </si>
  <si>
    <t>2025/26</t>
  </si>
  <si>
    <t>2026/27</t>
  </si>
  <si>
    <t>2027/28</t>
  </si>
  <si>
    <t>2028/29</t>
  </si>
  <si>
    <t>2029/30</t>
  </si>
  <si>
    <t>2030/31</t>
  </si>
  <si>
    <t>£ Total</t>
  </si>
  <si>
    <t>Assumptions</t>
  </si>
  <si>
    <t>Source</t>
  </si>
  <si>
    <t>Unit Value 1</t>
  </si>
  <si>
    <t>Unit 1</t>
  </si>
  <si>
    <t>Repairs per year (baseline)</t>
  </si>
  <si>
    <t xml:space="preserve"> </t>
  </si>
  <si>
    <t>Input</t>
  </si>
  <si>
    <t># of mains repair per year (&lt;7 days)</t>
  </si>
  <si>
    <t>Forecast repair assuming 2% YoY average reduction for repex</t>
  </si>
  <si>
    <t>Varied</t>
  </si>
  <si>
    <t># of mains repair per year (&gt;7 &amp; &lt;28 days)</t>
  </si>
  <si>
    <t># of mains repair per year (&gt;28 days)</t>
  </si>
  <si>
    <t>Hours of gas leaked per year (baseline)</t>
  </si>
  <si>
    <t>Calc</t>
  </si>
  <si>
    <t>Hours leaked per year (&lt;7 days)</t>
  </si>
  <si>
    <t>Average of gas escape time for repairs &lt;7 days</t>
  </si>
  <si>
    <t>hours</t>
  </si>
  <si>
    <t>Assume mid point between 0 and 7 days in hours</t>
  </si>
  <si>
    <t>Hours leaked per year (&gt;7 &amp; &lt;28 days)</t>
  </si>
  <si>
    <t>Average of gas escape time for repairs &gt;7 &amp; &lt;28 days</t>
  </si>
  <si>
    <t>Assume mid point between 28 and 7 days in hours</t>
  </si>
  <si>
    <t>Hours leaked per year (&gt;28 days)</t>
  </si>
  <si>
    <t>Average of gas escape time for repairs &gt;28 days</t>
  </si>
  <si>
    <t>Median repair time over 28 days in hours</t>
  </si>
  <si>
    <t>Total hours leaking per year (baseline)</t>
  </si>
  <si>
    <t>Hours leaking on Services pipes</t>
  </si>
  <si>
    <t>Proportion of leaks per Tier (Services)</t>
  </si>
  <si>
    <t>Proportion of leak</t>
  </si>
  <si>
    <t>Proportion of services leaks from RRP</t>
  </si>
  <si>
    <t>Hours leaking on Low Pressure (LP) pipes</t>
  </si>
  <si>
    <t>Proportion of leaks per Tier (LP)</t>
  </si>
  <si>
    <t>Proption of leaks Diameter A-D as proxy</t>
  </si>
  <si>
    <t>Hours leaking on Medium Pressure (MP) pipes</t>
  </si>
  <si>
    <t>Proportion of leaks per Tier (MP)</t>
  </si>
  <si>
    <t>Proption of leaks Diameter E-G as proxy</t>
  </si>
  <si>
    <t>Hours leaking on Intermediate Pressure (IP) pipes</t>
  </si>
  <si>
    <t>Proportion of leaks per Tier (IP)</t>
  </si>
  <si>
    <t>Proption of leaks Diameter H-I as proxy</t>
  </si>
  <si>
    <t>volume (m3) of gas leaked per year (baseline)</t>
  </si>
  <si>
    <t>Gas leak from Services (m3)</t>
  </si>
  <si>
    <t>Mains Leakage Rates per hour, Services</t>
  </si>
  <si>
    <t>m3/hour</t>
  </si>
  <si>
    <t>Gas leak from LP (m3)</t>
  </si>
  <si>
    <t>Mains Leakage Rates per hour, LP</t>
  </si>
  <si>
    <t>Gas leak from MP (m3)</t>
  </si>
  <si>
    <t>Mains Leakage Rates per hour, MP</t>
  </si>
  <si>
    <t>Gas leak from IP (m3)</t>
  </si>
  <si>
    <t>Mains Leakage Rates per hour, IP</t>
  </si>
  <si>
    <t>volume (m3) of gas leaked per year (if NGN reduced performance to proposed target in GD3)</t>
  </si>
  <si>
    <t>Total hours leaking per year (if NGN reduced performance to proposed target in GD3)</t>
  </si>
  <si>
    <t>Total hours leaking per year</t>
  </si>
  <si>
    <t>NGN CBA</t>
  </si>
  <si>
    <t>Total gas leak reduction beyond GD3 target (m3)</t>
  </si>
  <si>
    <t>Carbon emissions reduction per year</t>
  </si>
  <si>
    <t>Carbon emission redution from Services (tCO2e)</t>
  </si>
  <si>
    <t>Carbon emission reduction from LP (tCO2e)</t>
  </si>
  <si>
    <t>Carbon emission reduction from MP (tCO2e)</t>
  </si>
  <si>
    <t>Carbon emission reduction from IP (tCO2e)</t>
  </si>
  <si>
    <t>Total carbon emission reduction (tCO2e)</t>
  </si>
  <si>
    <t>Conversion Factor m3 gas leaked to tCO2e</t>
  </si>
  <si>
    <t>NARMS models</t>
  </si>
  <si>
    <t>tCO2e/m3</t>
  </si>
  <si>
    <t xml:space="preserve">Carbon Value £/tCO2e </t>
  </si>
  <si>
    <t>Ofgem</t>
  </si>
  <si>
    <t>Benefit</t>
  </si>
  <si>
    <t>OC7.1</t>
  </si>
  <si>
    <t>Global climate</t>
  </si>
  <si>
    <t>Carbon emission reduction (£)</t>
  </si>
  <si>
    <t>= tonnes of carbon emission reduced per year x value per tonne of carbon</t>
  </si>
  <si>
    <t>Avoided cost to customers per year</t>
  </si>
  <si>
    <t>OC7.2</t>
  </si>
  <si>
    <t>Customers</t>
  </si>
  <si>
    <t>Avoided cost to customers from LP (£)</t>
  </si>
  <si>
    <t>= volumes of gas leak avoided x price of gas per volume</t>
  </si>
  <si>
    <t>Gas price of leaks avoided</t>
  </si>
  <si>
    <t>Ofgem CBA</t>
  </si>
  <si>
    <t>£/m3</t>
  </si>
  <si>
    <t>Option B</t>
  </si>
  <si>
    <t>Total £ Benefits From Proposal</t>
  </si>
  <si>
    <t>Discount rate</t>
  </si>
  <si>
    <t>Present Value Table</t>
  </si>
  <si>
    <t>Benefit - discounted</t>
  </si>
  <si>
    <t>Capitals</t>
  </si>
  <si>
    <t>Total</t>
  </si>
  <si>
    <t>Consumers</t>
  </si>
  <si>
    <t>Human</t>
  </si>
  <si>
    <t>Natural</t>
  </si>
  <si>
    <t>Assumed 2% p.a. average annual decline for repex</t>
  </si>
  <si>
    <t>Median repair time over 28 days in hours from RRP</t>
  </si>
  <si>
    <t>volume (m3) of gas leaked per year (post CVP)</t>
  </si>
  <si>
    <t>Total hours leaking per year (post CVP)</t>
  </si>
  <si>
    <t>Total gas leak reduction (m3)</t>
  </si>
  <si>
    <t>Regulatory Year Carbon Values from Ofgem GD2 CBA template
(V2), originally based on BEIS values</t>
  </si>
  <si>
    <t>TOTAL (C7.1+C7.2)</t>
  </si>
  <si>
    <t>GD2 Regulatory Report Pack</t>
  </si>
  <si>
    <t>Cadent Eastern</t>
  </si>
  <si>
    <t>11.11 PRE, Reports &amp; Repairs</t>
  </si>
  <si>
    <t>Expenditure Group 1</t>
  </si>
  <si>
    <t>Descriptor 1</t>
  </si>
  <si>
    <t>Descriptor 2</t>
  </si>
  <si>
    <t>Descriptor 3</t>
  </si>
  <si>
    <t>Descriptor 4</t>
  </si>
  <si>
    <t>Descriptor 5</t>
  </si>
  <si>
    <t>Descriptor 6</t>
  </si>
  <si>
    <t>Measure</t>
  </si>
  <si>
    <t>Public Reported Escapes</t>
  </si>
  <si>
    <t>Safety/Performance</t>
  </si>
  <si>
    <t>PRE</t>
  </si>
  <si>
    <t>Controlled</t>
  </si>
  <si>
    <t>Controlled Gas Escapes/Emergencies</t>
  </si>
  <si>
    <t>Metric</t>
  </si>
  <si>
    <t>No.</t>
  </si>
  <si>
    <t>Responded-to within Timescale</t>
  </si>
  <si>
    <t>Percentage responded</t>
  </si>
  <si>
    <t>Uncontrolled</t>
  </si>
  <si>
    <t>Uncontrolled Gas Escapes/Emergencies</t>
  </si>
  <si>
    <t>Other: Non-Gas</t>
  </si>
  <si>
    <t>Escapes/Emergencies</t>
  </si>
  <si>
    <t>Reports</t>
  </si>
  <si>
    <t>Network Related</t>
  </si>
  <si>
    <t>Escape</t>
  </si>
  <si>
    <t>Distribution Mains</t>
  </si>
  <si>
    <t>Condition</t>
  </si>
  <si>
    <t>Service</t>
  </si>
  <si>
    <t>Distribution Mains Interference</t>
  </si>
  <si>
    <t>Damage</t>
  </si>
  <si>
    <t>Service Interference</t>
  </si>
  <si>
    <t>Other</t>
  </si>
  <si>
    <t>Non-Network Related</t>
  </si>
  <si>
    <t>No Trace</t>
  </si>
  <si>
    <t>CO Confirmed &amp; Suspected</t>
  </si>
  <si>
    <t>Everything Else</t>
  </si>
  <si>
    <t>Repairs</t>
  </si>
  <si>
    <t>Actioned</t>
  </si>
  <si>
    <t>Diameter Band: A</t>
  </si>
  <si>
    <t>Diameter Band: B</t>
  </si>
  <si>
    <t>Diameter Band: C</t>
  </si>
  <si>
    <t>Diameter Band: D</t>
  </si>
  <si>
    <t>Diameter Band: E</t>
  </si>
  <si>
    <t>Diameter Band: F</t>
  </si>
  <si>
    <t>Diameter Band: G</t>
  </si>
  <si>
    <t>Diameter Band: H</t>
  </si>
  <si>
    <t>Diameter Band: I</t>
  </si>
  <si>
    <t>Interference</t>
  </si>
  <si>
    <t>All Diameters</t>
  </si>
  <si>
    <t>Services</t>
  </si>
  <si>
    <t>`</t>
  </si>
  <si>
    <t xml:space="preserve">Timely </t>
  </si>
  <si>
    <t>Within 28-Days</t>
  </si>
  <si>
    <t>0-7 Days</t>
  </si>
  <si>
    <t>8-28 Days</t>
  </si>
  <si>
    <t>Deferred</t>
  </si>
  <si>
    <t>Beyond 28-Days</t>
  </si>
  <si>
    <t>29-35 Days</t>
  </si>
  <si>
    <t>36-42 Days</t>
  </si>
  <si>
    <t>43-49 Days</t>
  </si>
  <si>
    <t>50-56 Days</t>
  </si>
  <si>
    <t>&gt;56 Days</t>
  </si>
  <si>
    <t>Median Repair Time &gt;28 Days</t>
  </si>
  <si>
    <t>Days</t>
  </si>
  <si>
    <t>Sheet End</t>
  </si>
  <si>
    <t>Cadent London</t>
  </si>
  <si>
    <t>Northern Gas Networks PLC</t>
  </si>
  <si>
    <t>Cadent North West</t>
  </si>
  <si>
    <t>Scotland Gas Networks</t>
  </si>
  <si>
    <t>Southern Gas Networks</t>
  </si>
  <si>
    <t>Cadent West Midlands</t>
  </si>
  <si>
    <t>Wales &amp; West Utilities PLC</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</si>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</sst>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8" formatCode="&quot;£&quot;#,##0.00;[Red]\-&quot;£&quot;#,##0.00"/>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quot;£&quot;#,##0.00"/>
    <numFmt numFmtId="167" formatCode="&quot;£&quot;#,##0"/>
    <numFmt numFmtId="168" formatCode="#,##0.00;[Red]\(#,##0.00\);\-"/>
    <numFmt numFmtId="169" formatCode="#,##0;[Red]\(#,##0\);\-"/>
    <numFmt numFmtId="170" formatCode="[$$-409]#,##0.00"/>
    <numFmt numFmtId="171" formatCode="0.0;[Red]\-0.0;\-"/>
    <numFmt numFmtId="172" formatCode="#,##0.00;[Red]#,##0.00"/>
    <numFmt numFmtId="173" formatCode="#,##0.0;[Red]\(#,##0.0\);\-"/>
    <numFmt numFmtId="174" formatCode="_-* #,##0_-;\-* #,##0_-;_-* &quot;-&quot;??_-;_-@_-"/>
    <numFmt numFmtId="175" formatCode="0.0%"/>
    <numFmt numFmtId="176" formatCode="0.0000"/>
    <numFmt numFmtId="177" formatCode="0.000"/>
    <numFmt numFmtId="178" formatCode="0.0"/>
    <numFmt numFmtId="179" formatCode="0.000%"/>
    <numFmt numFmtId="180" formatCode="#,##0.000"/>
    <numFmt numFmtId="181" formatCode="_(* #,##0_);_(* \(#,##0\);_(* &quot;-&quot;??_);_(@_)"/>
    <numFmt numFmtId="182" formatCode="0_ ;[Red]\-0\ "/>
  </numFmts>
  <fonts count="43">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b/>
      <u/>
      <sz val="10"/>
      <color theme="1"/>
      <name val="Verdana"/>
      <family val="2"/>
    </font>
    <font>
      <b/>
      <sz val="10"/>
      <color rgb="FFFF0000"/>
      <name val="Verdana"/>
      <family val="2"/>
    </font>
    <font>
      <sz val="11"/>
      <color rgb="FFFF0000"/>
      <name val="Calibri"/>
      <family val="2"/>
      <scheme val="minor"/>
    </font>
    <font>
      <b/>
      <sz val="11"/>
      <color theme="1"/>
      <name val="Calibri"/>
      <family val="2"/>
      <scheme val="minor"/>
    </font>
    <font>
      <b/>
      <sz val="16"/>
      <color theme="1"/>
      <name val="Calibri"/>
      <family val="2"/>
      <scheme val="minor"/>
    </font>
    <font>
      <sz val="11"/>
      <color rgb="FF0070C0"/>
      <name val="Calibri"/>
      <family val="2"/>
      <scheme val="minor"/>
    </font>
    <font>
      <b/>
      <sz val="11"/>
      <color rgb="FF0070C0"/>
      <name val="Calibri"/>
      <family val="2"/>
      <scheme val="minor"/>
    </font>
    <font>
      <b/>
      <sz val="11"/>
      <name val="Calibri"/>
      <family val="2"/>
      <scheme val="minor"/>
    </font>
    <font>
      <sz val="11"/>
      <name val="Calibri"/>
      <family val="2"/>
      <scheme val="minor"/>
    </font>
    <font>
      <b/>
      <sz val="11"/>
      <color rgb="FFFF0000"/>
      <name val="Calibri"/>
      <family val="2"/>
      <scheme val="minor"/>
    </font>
    <font>
      <sz val="11"/>
      <name val="CG Omega"/>
    </font>
    <font>
      <b/>
      <sz val="20"/>
      <name val="CG Omega"/>
      <family val="2"/>
    </font>
    <font>
      <sz val="11"/>
      <color theme="1"/>
      <name val="Arial"/>
      <family val="2"/>
    </font>
    <font>
      <b/>
      <sz val="12"/>
      <color theme="1"/>
      <name val="Arial"/>
      <family val="2"/>
    </font>
    <font>
      <b/>
      <sz val="11"/>
      <name val="Arial"/>
      <family val="2"/>
    </font>
    <font>
      <sz val="11"/>
      <name val="Arial"/>
      <family val="2"/>
    </font>
    <font>
      <b/>
      <sz val="14"/>
      <color theme="1"/>
      <name val="Arial"/>
      <family val="2"/>
    </font>
    <font>
      <b/>
      <sz val="12"/>
      <name val="Arial"/>
      <family val="2"/>
    </font>
    <font>
      <b/>
      <sz val="18"/>
      <name val="Arial"/>
      <family val="2"/>
    </font>
    <font>
      <sz val="10"/>
      <color theme="1"/>
      <name val="Arial"/>
      <family val="2"/>
    </font>
    <font>
      <b/>
      <sz val="14"/>
      <name val="Arial"/>
      <family val="2"/>
    </font>
    <font>
      <sz val="8"/>
      <name val="Verdana"/>
      <family val="2"/>
    </font>
  </fonts>
  <fills count="17">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9"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rgb="FFFFFF66"/>
        <bgColor indexed="64"/>
      </patternFill>
    </fill>
    <fill>
      <patternFill patternType="solid">
        <fgColor rgb="FFFFC000"/>
        <bgColor indexed="64"/>
      </patternFill>
    </fill>
    <fill>
      <patternFill patternType="solid">
        <fgColor rgb="FF00ACA8"/>
        <bgColor indexed="64"/>
      </patternFill>
    </fill>
    <fill>
      <patternFill patternType="solid">
        <fgColor rgb="FF8BFFFF"/>
        <bgColor indexed="64"/>
      </patternFill>
    </fill>
    <fill>
      <patternFill patternType="solid">
        <fgColor rgb="FF009999"/>
        <bgColor indexed="64"/>
      </patternFill>
    </fill>
    <fill>
      <patternFill patternType="solid">
        <fgColor indexed="52"/>
        <bgColor indexed="64"/>
      </patternFill>
    </fill>
    <fill>
      <patternFill patternType="solid">
        <fgColor theme="6"/>
        <bgColor indexed="64"/>
      </patternFill>
    </fill>
    <fill>
      <patternFill patternType="solid">
        <fgColor theme="7" tint="0.5999633777886288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left>
      <right style="thin">
        <color theme="0"/>
      </right>
      <top/>
      <bottom style="double">
        <color indexed="64"/>
      </bottom>
      <diagonal/>
    </border>
    <border>
      <left style="thin">
        <color theme="0"/>
      </left>
      <right style="thin">
        <color theme="0"/>
      </right>
      <top/>
      <bottom style="thin">
        <color theme="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indexed="64"/>
      </top>
      <bottom style="medium">
        <color indexed="64"/>
      </bottom>
      <diagonal/>
    </border>
    <border>
      <left style="thin">
        <color theme="0"/>
      </left>
      <right style="thin">
        <color theme="0"/>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style="thin">
        <color theme="0"/>
      </right>
      <top style="thin">
        <color indexed="64"/>
      </top>
      <bottom/>
      <diagonal/>
    </border>
  </borders>
  <cellStyleXfs count="29">
    <xf numFmtId="0" fontId="0"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0" fontId="6" fillId="0" borderId="0"/>
    <xf numFmtId="0" fontId="6" fillId="0" borderId="0"/>
    <xf numFmtId="0" fontId="7" fillId="0" borderId="0" applyFont="0" applyFill="0" applyBorder="0" applyAlignment="0" applyProtection="0"/>
    <xf numFmtId="9" fontId="15" fillId="0" borderId="0" applyFont="0" applyFill="0" applyBorder="0" applyAlignment="0" applyProtection="0"/>
    <xf numFmtId="0" fontId="15" fillId="0" borderId="0"/>
    <xf numFmtId="170" fontId="7" fillId="0" borderId="0"/>
    <xf numFmtId="0" fontId="7" fillId="0" borderId="0"/>
    <xf numFmtId="0" fontId="6" fillId="0" borderId="0" applyFont="0" applyFill="0" applyBorder="0" applyAlignment="0" applyProtection="0"/>
    <xf numFmtId="0" fontId="15"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43" fontId="15" fillId="0" borderId="0" applyFont="0" applyFill="0" applyBorder="0" applyAlignment="0" applyProtection="0"/>
    <xf numFmtId="0" fontId="31" fillId="0" borderId="0"/>
    <xf numFmtId="0" fontId="31" fillId="0" borderId="0"/>
    <xf numFmtId="0" fontId="15" fillId="0" borderId="0"/>
    <xf numFmtId="0" fontId="6" fillId="0" borderId="0"/>
    <xf numFmtId="0" fontId="31" fillId="0" borderId="0"/>
    <xf numFmtId="0" fontId="15" fillId="0" borderId="0"/>
    <xf numFmtId="0" fontId="15" fillId="16" borderId="0" applyNumberFormat="0" applyBorder="0" applyAlignment="0" applyProtection="0"/>
    <xf numFmtId="9" fontId="6" fillId="0" borderId="0" applyFont="0" applyFill="0" applyBorder="0" applyAlignment="0" applyProtection="0"/>
    <xf numFmtId="0" fontId="6" fillId="0" borderId="0"/>
    <xf numFmtId="9" fontId="2" fillId="0" borderId="0" applyFont="0" applyFill="0" applyBorder="0" applyAlignment="0" applyProtection="0"/>
    <xf numFmtId="0" fontId="1" fillId="0" borderId="0"/>
  </cellStyleXfs>
  <cellXfs count="378">
    <xf numFmtId="0" fontId="0" fillId="0" borderId="0" xfId="0"/>
    <xf numFmtId="0" fontId="0" fillId="0" borderId="0" xfId="0" applyAlignment="1">
      <alignment vertical="center"/>
    </xf>
    <xf numFmtId="0" fontId="9" fillId="0" borderId="10" xfId="0" applyFont="1" applyBorder="1"/>
    <xf numFmtId="0" fontId="9" fillId="0" borderId="0" xfId="0" applyFont="1"/>
    <xf numFmtId="0" fontId="0" fillId="0" borderId="0" xfId="0" quotePrefix="1"/>
    <xf numFmtId="0" fontId="9" fillId="3" borderId="1" xfId="0" applyFont="1" applyFill="1" applyBorder="1" applyAlignment="1">
      <alignment horizontal="center" vertical="center"/>
    </xf>
    <xf numFmtId="0" fontId="0" fillId="0" borderId="11" xfId="0" applyBorder="1" applyAlignment="1">
      <alignment vertical="center" textRotation="90"/>
    </xf>
    <xf numFmtId="0" fontId="0" fillId="0" borderId="10" xfId="0" applyBorder="1"/>
    <xf numFmtId="0" fontId="0" fillId="0" borderId="8" xfId="0" applyBorder="1" applyAlignment="1">
      <alignment vertical="center" textRotation="90"/>
    </xf>
    <xf numFmtId="0" fontId="0" fillId="0" borderId="13" xfId="0" applyBorder="1" applyAlignment="1">
      <alignment vertical="center" textRotation="90"/>
    </xf>
    <xf numFmtId="0" fontId="10" fillId="0" borderId="0" xfId="0" applyFont="1"/>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13" fillId="0" borderId="0" xfId="0" applyFont="1"/>
    <xf numFmtId="0" fontId="12"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8" fillId="0" borderId="0" xfId="0" applyFont="1" applyAlignment="1">
      <alignment vertical="center" wrapText="1"/>
    </xf>
    <xf numFmtId="0" fontId="12" fillId="0" borderId="1" xfId="0" applyFont="1" applyBorder="1" applyAlignment="1">
      <alignment horizontal="center" vertical="center"/>
    </xf>
    <xf numFmtId="168" fontId="9"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2" fillId="0" borderId="0" xfId="0" applyNumberFormat="1" applyFont="1"/>
    <xf numFmtId="0" fontId="12" fillId="0" borderId="0" xfId="0" applyFont="1"/>
    <xf numFmtId="168" fontId="9" fillId="4" borderId="1" xfId="0" applyNumberFormat="1" applyFont="1" applyFill="1" applyBorder="1" applyAlignment="1">
      <alignment horizontal="center" vertical="center"/>
    </xf>
    <xf numFmtId="169" fontId="9" fillId="4" borderId="1" xfId="0" applyNumberFormat="1" applyFont="1" applyFill="1" applyBorder="1" applyAlignment="1">
      <alignment horizontal="center" vertical="center"/>
    </xf>
    <xf numFmtId="166" fontId="9" fillId="4" borderId="1" xfId="0" applyNumberFormat="1" applyFont="1" applyFill="1" applyBorder="1" applyAlignment="1">
      <alignment horizontal="center" vertical="center"/>
    </xf>
    <xf numFmtId="168" fontId="9" fillId="4" borderId="6" xfId="0" applyNumberFormat="1" applyFont="1" applyFill="1" applyBorder="1" applyAlignment="1">
      <alignment horizontal="center" vertical="center"/>
    </xf>
    <xf numFmtId="168" fontId="9" fillId="4" borderId="15" xfId="0" applyNumberFormat="1" applyFont="1" applyFill="1" applyBorder="1" applyAlignment="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quotePrefix="1" applyProtection="1">
      <protection locked="0"/>
    </xf>
    <xf numFmtId="0" fontId="10" fillId="0" borderId="0" xfId="0" applyFont="1" applyAlignment="1">
      <alignment horizontal="center"/>
    </xf>
    <xf numFmtId="0" fontId="16" fillId="0" borderId="0" xfId="0" applyFont="1" applyAlignment="1">
      <alignment horizontal="center"/>
    </xf>
    <xf numFmtId="0" fontId="16" fillId="0" borderId="0" xfId="0" applyFont="1"/>
    <xf numFmtId="0" fontId="0" fillId="0" borderId="22" xfId="0" applyBorder="1"/>
    <xf numFmtId="0" fontId="9" fillId="0" borderId="1" xfId="0" applyFont="1" applyBorder="1" applyAlignment="1">
      <alignment horizontal="center" wrapText="1"/>
    </xf>
    <xf numFmtId="0" fontId="9" fillId="0" borderId="0" xfId="0" applyFont="1" applyAlignment="1">
      <alignment horizontal="center" vertical="center" textRotation="90"/>
    </xf>
    <xf numFmtId="0" fontId="0" fillId="0" borderId="0" xfId="0" applyAlignment="1">
      <alignment horizontal="left"/>
    </xf>
    <xf numFmtId="168" fontId="9" fillId="4" borderId="18" xfId="0" applyNumberFormat="1" applyFont="1" applyFill="1" applyBorder="1" applyAlignment="1">
      <alignment horizontal="center" vertical="center"/>
    </xf>
    <xf numFmtId="0" fontId="0" fillId="0" borderId="7" xfId="0" applyBorder="1" applyAlignment="1">
      <alignment vertical="center"/>
    </xf>
    <xf numFmtId="0" fontId="0" fillId="0" borderId="7" xfId="0" quotePrefix="1" applyBorder="1"/>
    <xf numFmtId="0" fontId="0" fillId="0" borderId="6" xfId="0" applyBorder="1"/>
    <xf numFmtId="0" fontId="9" fillId="0" borderId="6" xfId="0" applyFont="1" applyBorder="1"/>
    <xf numFmtId="0" fontId="12" fillId="0" borderId="6" xfId="0" applyFont="1" applyBorder="1" applyAlignment="1">
      <alignment horizontal="center" vertical="center"/>
    </xf>
    <xf numFmtId="0" fontId="12" fillId="0" borderId="15" xfId="0" applyFont="1" applyBorder="1" applyAlignment="1">
      <alignment horizontal="center" vertical="center" wrapText="1"/>
    </xf>
    <xf numFmtId="0" fontId="9" fillId="0" borderId="1" xfId="0" applyFont="1" applyBorder="1" applyAlignment="1">
      <alignment horizontal="center" vertical="center" wrapText="1"/>
    </xf>
    <xf numFmtId="166" fontId="9" fillId="4" borderId="6" xfId="0" applyNumberFormat="1" applyFont="1" applyFill="1" applyBorder="1" applyAlignment="1">
      <alignment horizontal="center" vertical="center"/>
    </xf>
    <xf numFmtId="9" fontId="9" fillId="4" borderId="15" xfId="8" applyFont="1" applyFill="1" applyBorder="1" applyAlignment="1" applyProtection="1">
      <alignment horizontal="center" vertical="center"/>
    </xf>
    <xf numFmtId="0" fontId="9"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0" fillId="0" borderId="22" xfId="0" applyBorder="1" applyProtection="1">
      <protection locked="0"/>
    </xf>
    <xf numFmtId="0" fontId="0" fillId="0" borderId="23" xfId="0" applyBorder="1" applyProtection="1">
      <protection locked="0"/>
    </xf>
    <xf numFmtId="166" fontId="0" fillId="4" borderId="1" xfId="0" applyNumberFormat="1" applyFill="1" applyBorder="1" applyAlignment="1">
      <alignment horizontal="center" vertical="center"/>
    </xf>
    <xf numFmtId="166" fontId="9" fillId="5" borderId="15" xfId="0" applyNumberFormat="1" applyFont="1" applyFill="1" applyBorder="1" applyAlignment="1" applyProtection="1">
      <alignment horizontal="center" vertical="center"/>
      <protection locked="0"/>
    </xf>
    <xf numFmtId="166" fontId="9" fillId="5" borderId="1" xfId="0" applyNumberFormat="1" applyFont="1" applyFill="1" applyBorder="1" applyAlignment="1" applyProtection="1">
      <alignment horizontal="center" vertical="center"/>
      <protection locked="0"/>
    </xf>
    <xf numFmtId="0" fontId="9" fillId="5" borderId="6" xfId="0" applyFont="1" applyFill="1" applyBorder="1" applyAlignment="1" applyProtection="1">
      <alignment horizontal="center" vertical="center"/>
      <protection locked="0"/>
    </xf>
    <xf numFmtId="168" fontId="0" fillId="5" borderId="15" xfId="0" applyNumberFormat="1" applyFill="1" applyBorder="1" applyAlignment="1" applyProtection="1">
      <alignment horizontal="center" vertical="center"/>
      <protection locked="0"/>
    </xf>
    <xf numFmtId="168" fontId="0" fillId="5" borderId="1" xfId="0" applyNumberFormat="1" applyFill="1" applyBorder="1" applyAlignment="1" applyProtection="1">
      <alignment horizontal="center" vertical="center"/>
      <protection locked="0"/>
    </xf>
    <xf numFmtId="168" fontId="0" fillId="5" borderId="6" xfId="0" applyNumberFormat="1" applyFill="1" applyBorder="1" applyAlignment="1" applyProtection="1">
      <alignment horizontal="center" vertical="center"/>
      <protection locked="0"/>
    </xf>
    <xf numFmtId="168" fontId="0" fillId="5" borderId="15" xfId="0" applyNumberFormat="1" applyFill="1" applyBorder="1" applyAlignment="1" applyProtection="1">
      <alignment horizontal="left" vertical="center"/>
      <protection locked="0"/>
    </xf>
    <xf numFmtId="168" fontId="0" fillId="5" borderId="1" xfId="0" applyNumberFormat="1" applyFill="1" applyBorder="1" applyAlignment="1" applyProtection="1">
      <alignment horizontal="left" vertical="center"/>
      <protection locked="0"/>
    </xf>
    <xf numFmtId="168" fontId="0" fillId="5" borderId="6" xfId="0" applyNumberFormat="1" applyFill="1" applyBorder="1" applyAlignment="1" applyProtection="1">
      <alignment horizontal="left" vertical="center"/>
      <protection locked="0"/>
    </xf>
    <xf numFmtId="0" fontId="15" fillId="0" borderId="0" xfId="9"/>
    <xf numFmtId="171" fontId="10" fillId="5" borderId="1" xfId="10" applyNumberFormat="1" applyFont="1" applyFill="1" applyBorder="1" applyAlignment="1">
      <alignment horizontal="center"/>
    </xf>
    <xf numFmtId="0" fontId="0" fillId="0" borderId="1" xfId="0" applyBorder="1" applyAlignment="1">
      <alignment horizontal="center" vertical="center"/>
    </xf>
    <xf numFmtId="0" fontId="0" fillId="0" borderId="0" xfId="0" applyAlignment="1">
      <alignment horizontal="center"/>
    </xf>
    <xf numFmtId="0" fontId="0" fillId="7" borderId="0" xfId="0" applyFill="1"/>
    <xf numFmtId="0" fontId="9" fillId="7" borderId="1" xfId="0" applyFont="1" applyFill="1" applyBorder="1" applyAlignment="1">
      <alignment horizontal="center" vertical="center" wrapText="1"/>
    </xf>
    <xf numFmtId="9" fontId="0" fillId="0" borderId="0" xfId="8" applyFont="1" applyProtection="1"/>
    <xf numFmtId="168" fontId="0" fillId="0" borderId="0" xfId="0" applyNumberFormat="1"/>
    <xf numFmtId="172" fontId="0" fillId="0" borderId="0" xfId="0" applyNumberFormat="1"/>
    <xf numFmtId="173" fontId="9" fillId="4" borderId="15" xfId="0" applyNumberFormat="1" applyFont="1" applyFill="1" applyBorder="1" applyAlignment="1">
      <alignment horizontal="center" vertical="center"/>
    </xf>
    <xf numFmtId="167" fontId="9" fillId="0" borderId="1" xfId="0" applyNumberFormat="1" applyFont="1" applyBorder="1" applyAlignment="1">
      <alignment horizontal="center" vertical="center" wrapText="1"/>
    </xf>
    <xf numFmtId="0" fontId="9" fillId="0" borderId="1" xfId="0" applyFont="1" applyBorder="1" applyAlignment="1">
      <alignment horizontal="center"/>
    </xf>
    <xf numFmtId="9" fontId="9" fillId="5" borderId="1" xfId="8" applyFont="1" applyFill="1" applyBorder="1" applyAlignment="1" applyProtection="1">
      <alignment horizontal="center" vertical="center"/>
      <protection locked="0"/>
    </xf>
    <xf numFmtId="9" fontId="0" fillId="4" borderId="15" xfId="8" applyFont="1" applyFill="1" applyBorder="1" applyAlignment="1" applyProtection="1">
      <alignment horizontal="center" vertical="center"/>
      <protection locked="0"/>
    </xf>
    <xf numFmtId="0" fontId="9" fillId="0" borderId="0" xfId="0" applyFont="1" applyAlignment="1">
      <alignment vertical="center"/>
    </xf>
    <xf numFmtId="0" fontId="9" fillId="0" borderId="0" xfId="0" quotePrefix="1" applyFont="1"/>
    <xf numFmtId="0" fontId="9" fillId="0" borderId="10" xfId="0" quotePrefix="1" applyFont="1" applyBorder="1"/>
    <xf numFmtId="0" fontId="9" fillId="0" borderId="9" xfId="0" applyFont="1" applyBorder="1" applyAlignment="1">
      <alignment vertical="center"/>
    </xf>
    <xf numFmtId="0" fontId="9" fillId="0" borderId="10" xfId="0" applyFont="1" applyBorder="1" applyAlignment="1">
      <alignment vertical="center"/>
    </xf>
    <xf numFmtId="0" fontId="9" fillId="0" borderId="6" xfId="0" applyFont="1" applyBorder="1" applyAlignment="1">
      <alignment horizontal="center" vertical="center"/>
    </xf>
    <xf numFmtId="0" fontId="0" fillId="5" borderId="15" xfId="8" applyNumberFormat="1" applyFont="1" applyFill="1" applyBorder="1" applyAlignment="1" applyProtection="1">
      <alignment horizontal="center" vertical="center"/>
      <protection locked="0"/>
    </xf>
    <xf numFmtId="166" fontId="22" fillId="4" borderId="1" xfId="0" applyNumberFormat="1" applyFont="1" applyFill="1" applyBorder="1" applyAlignment="1">
      <alignment horizontal="center" vertical="center"/>
    </xf>
    <xf numFmtId="0" fontId="9" fillId="0" borderId="28" xfId="0" applyFont="1" applyBorder="1"/>
    <xf numFmtId="0" fontId="0" fillId="0" borderId="28" xfId="0" applyBorder="1"/>
    <xf numFmtId="0" fontId="0" fillId="5" borderId="30" xfId="0" applyFill="1" applyBorder="1"/>
    <xf numFmtId="0" fontId="0" fillId="5" borderId="29" xfId="0" applyFill="1" applyBorder="1"/>
    <xf numFmtId="17" fontId="9" fillId="5" borderId="1" xfId="0" applyNumberFormat="1" applyFont="1" applyFill="1" applyBorder="1" applyAlignment="1" applyProtection="1">
      <alignment horizontal="center" vertical="center"/>
      <protection locked="0"/>
    </xf>
    <xf numFmtId="174" fontId="24" fillId="7" borderId="1" xfId="14" applyNumberFormat="1" applyFont="1" applyFill="1" applyBorder="1"/>
    <xf numFmtId="167" fontId="4" fillId="7" borderId="1" xfId="14" applyNumberFormat="1" applyFill="1" applyBorder="1"/>
    <xf numFmtId="0" fontId="26" fillId="7" borderId="34" xfId="14" applyFont="1" applyFill="1" applyBorder="1" applyAlignment="1">
      <alignment horizontal="center" vertical="center"/>
    </xf>
    <xf numFmtId="0" fontId="27" fillId="7" borderId="1" xfId="14" applyFont="1" applyFill="1" applyBorder="1"/>
    <xf numFmtId="9" fontId="26" fillId="7" borderId="1" xfId="14" applyNumberFormat="1" applyFont="1" applyFill="1" applyBorder="1"/>
    <xf numFmtId="167" fontId="26" fillId="7" borderId="1" xfId="14" applyNumberFormat="1" applyFont="1" applyFill="1" applyBorder="1"/>
    <xf numFmtId="0" fontId="28" fillId="4" borderId="31" xfId="14" applyFont="1" applyFill="1" applyBorder="1" applyAlignment="1">
      <alignment horizontal="center" vertical="center"/>
    </xf>
    <xf numFmtId="0" fontId="28" fillId="4" borderId="32" xfId="14" applyFont="1" applyFill="1" applyBorder="1" applyAlignment="1">
      <alignment horizontal="center" vertical="center"/>
    </xf>
    <xf numFmtId="0" fontId="28" fillId="4" borderId="33" xfId="14" applyFont="1" applyFill="1" applyBorder="1" applyAlignment="1">
      <alignment horizontal="center" vertical="center"/>
    </xf>
    <xf numFmtId="167" fontId="24" fillId="9" borderId="1" xfId="14" applyNumberFormat="1" applyFont="1" applyFill="1" applyBorder="1"/>
    <xf numFmtId="0" fontId="27" fillId="7" borderId="1" xfId="14" applyFont="1" applyFill="1" applyBorder="1" applyAlignment="1">
      <alignment horizontal="left"/>
    </xf>
    <xf numFmtId="0" fontId="24" fillId="8" borderId="1" xfId="14" applyFont="1" applyFill="1" applyBorder="1"/>
    <xf numFmtId="6" fontId="4" fillId="8" borderId="1" xfId="14" applyNumberFormat="1" applyFill="1" applyBorder="1"/>
    <xf numFmtId="8" fontId="4" fillId="8" borderId="1" xfId="14" applyNumberFormat="1" applyFill="1" applyBorder="1"/>
    <xf numFmtId="167" fontId="24" fillId="8" borderId="1" xfId="14" applyNumberFormat="1" applyFont="1" applyFill="1" applyBorder="1"/>
    <xf numFmtId="0" fontId="28" fillId="4" borderId="38" xfId="14" applyFont="1" applyFill="1" applyBorder="1" applyAlignment="1">
      <alignment horizontal="center" vertical="center"/>
    </xf>
    <xf numFmtId="0" fontId="29" fillId="7" borderId="3" xfId="14" applyFont="1" applyFill="1" applyBorder="1"/>
    <xf numFmtId="0" fontId="29" fillId="8" borderId="3" xfId="14" applyFont="1" applyFill="1" applyBorder="1"/>
    <xf numFmtId="0" fontId="25" fillId="7" borderId="0" xfId="14" applyFont="1" applyFill="1" applyAlignment="1">
      <alignment horizontal="left" vertical="center"/>
    </xf>
    <xf numFmtId="0" fontId="4" fillId="7" borderId="0" xfId="14" applyFill="1"/>
    <xf numFmtId="0" fontId="4" fillId="7" borderId="0" xfId="14" applyFill="1" applyAlignment="1">
      <alignment horizontal="center" vertical="center"/>
    </xf>
    <xf numFmtId="174" fontId="26" fillId="7" borderId="1" xfId="15" applyNumberFormat="1" applyFont="1" applyFill="1" applyBorder="1"/>
    <xf numFmtId="0" fontId="3" fillId="7" borderId="0" xfId="14" applyFont="1" applyFill="1"/>
    <xf numFmtId="0" fontId="23" fillId="7" borderId="0" xfId="14" applyFont="1" applyFill="1"/>
    <xf numFmtId="0" fontId="24" fillId="7" borderId="0" xfId="14" applyFont="1" applyFill="1"/>
    <xf numFmtId="0" fontId="30" fillId="7" borderId="1" xfId="14" applyFont="1" applyFill="1" applyBorder="1"/>
    <xf numFmtId="0" fontId="4" fillId="7" borderId="0" xfId="14" applyFill="1" applyAlignment="1">
      <alignment horizontal="center"/>
    </xf>
    <xf numFmtId="0" fontId="26" fillId="7" borderId="3" xfId="14" applyFont="1" applyFill="1" applyBorder="1" applyAlignment="1">
      <alignment horizontal="center" vertical="center"/>
    </xf>
    <xf numFmtId="0" fontId="28" fillId="4" borderId="38" xfId="14" applyFont="1" applyFill="1" applyBorder="1" applyAlignment="1">
      <alignment horizontal="left" vertical="center"/>
    </xf>
    <xf numFmtId="0" fontId="26" fillId="7" borderId="3" xfId="14" applyFont="1" applyFill="1" applyBorder="1" applyAlignment="1">
      <alignment horizontal="left" vertical="center"/>
    </xf>
    <xf numFmtId="0" fontId="4" fillId="7" borderId="0" xfId="14" applyFill="1" applyAlignment="1">
      <alignment horizontal="left" vertical="center"/>
    </xf>
    <xf numFmtId="0" fontId="24" fillId="4" borderId="31" xfId="14" applyFont="1" applyFill="1" applyBorder="1" applyAlignment="1">
      <alignment horizontal="right"/>
    </xf>
    <xf numFmtId="0" fontId="4" fillId="7" borderId="34" xfId="14" applyFill="1" applyBorder="1" applyAlignment="1">
      <alignment horizontal="right" vertical="center"/>
    </xf>
    <xf numFmtId="0" fontId="24" fillId="4" borderId="32" xfId="14" applyFont="1" applyFill="1" applyBorder="1" applyAlignment="1">
      <alignment horizontal="center"/>
    </xf>
    <xf numFmtId="0" fontId="24" fillId="10" borderId="6" xfId="14" applyFont="1" applyFill="1" applyBorder="1"/>
    <xf numFmtId="6" fontId="4" fillId="10" borderId="6" xfId="14" applyNumberFormat="1" applyFill="1" applyBorder="1"/>
    <xf numFmtId="167" fontId="24" fillId="10" borderId="6" xfId="14" applyNumberFormat="1" applyFont="1" applyFill="1" applyBorder="1"/>
    <xf numFmtId="0" fontId="29" fillId="7" borderId="1" xfId="14" applyFont="1" applyFill="1" applyBorder="1"/>
    <xf numFmtId="0" fontId="29" fillId="7" borderId="34" xfId="14" applyFont="1" applyFill="1" applyBorder="1" applyAlignment="1">
      <alignment horizontal="center" vertical="center"/>
    </xf>
    <xf numFmtId="0" fontId="29" fillId="7" borderId="3" xfId="14" applyFont="1" applyFill="1" applyBorder="1" applyAlignment="1">
      <alignment horizontal="center" vertical="center"/>
    </xf>
    <xf numFmtId="0" fontId="29" fillId="7" borderId="3" xfId="14" applyFont="1" applyFill="1" applyBorder="1" applyAlignment="1">
      <alignment horizontal="left" vertical="center"/>
    </xf>
    <xf numFmtId="0" fontId="28" fillId="7" borderId="1" xfId="14" applyFont="1" applyFill="1" applyBorder="1" applyAlignment="1">
      <alignment horizontal="left"/>
    </xf>
    <xf numFmtId="174" fontId="29" fillId="7" borderId="1" xfId="15" applyNumberFormat="1" applyFont="1" applyFill="1" applyBorder="1"/>
    <xf numFmtId="174" fontId="28" fillId="7" borderId="1" xfId="14" applyNumberFormat="1" applyFont="1" applyFill="1" applyBorder="1"/>
    <xf numFmtId="0" fontId="29" fillId="7" borderId="35" xfId="14" applyFont="1" applyFill="1" applyBorder="1"/>
    <xf numFmtId="0" fontId="29" fillId="7" borderId="0" xfId="14" applyFont="1" applyFill="1"/>
    <xf numFmtId="0" fontId="28" fillId="7" borderId="1" xfId="14" applyFont="1" applyFill="1" applyBorder="1"/>
    <xf numFmtId="9" fontId="29" fillId="7" borderId="1" xfId="14" applyNumberFormat="1" applyFont="1" applyFill="1" applyBorder="1"/>
    <xf numFmtId="2" fontId="29" fillId="7" borderId="1" xfId="14" applyNumberFormat="1" applyFont="1" applyFill="1" applyBorder="1"/>
    <xf numFmtId="174" fontId="29" fillId="7" borderId="1" xfId="17" applyNumberFormat="1" applyFont="1" applyFill="1" applyBorder="1"/>
    <xf numFmtId="176" fontId="29" fillId="7" borderId="1" xfId="14" applyNumberFormat="1" applyFont="1" applyFill="1" applyBorder="1"/>
    <xf numFmtId="0" fontId="29" fillId="9" borderId="3" xfId="14" applyFont="1" applyFill="1" applyBorder="1" applyAlignment="1">
      <alignment horizontal="center" vertical="center"/>
    </xf>
    <xf numFmtId="0" fontId="29" fillId="9" borderId="3" xfId="14" applyFont="1" applyFill="1" applyBorder="1" applyAlignment="1">
      <alignment horizontal="left" vertical="center"/>
    </xf>
    <xf numFmtId="0" fontId="28" fillId="9" borderId="1" xfId="14" applyFont="1" applyFill="1" applyBorder="1"/>
    <xf numFmtId="0" fontId="28" fillId="9" borderId="1" xfId="14" quotePrefix="1" applyFont="1" applyFill="1" applyBorder="1"/>
    <xf numFmtId="9" fontId="29" fillId="9" borderId="1" xfId="14" applyNumberFormat="1" applyFont="1" applyFill="1" applyBorder="1"/>
    <xf numFmtId="174" fontId="29" fillId="9" borderId="1" xfId="17" applyNumberFormat="1" applyFont="1" applyFill="1" applyBorder="1"/>
    <xf numFmtId="174" fontId="4" fillId="10" borderId="6" xfId="14" applyNumberFormat="1" applyFill="1" applyBorder="1"/>
    <xf numFmtId="0" fontId="24" fillId="7" borderId="40" xfId="14" applyFont="1" applyFill="1" applyBorder="1"/>
    <xf numFmtId="1" fontId="4" fillId="7" borderId="41" xfId="14" applyNumberFormat="1" applyFill="1" applyBorder="1"/>
    <xf numFmtId="0" fontId="24" fillId="7" borderId="4" xfId="14" applyFont="1" applyFill="1" applyBorder="1"/>
    <xf numFmtId="177" fontId="4" fillId="7" borderId="41" xfId="14" applyNumberFormat="1" applyFill="1" applyBorder="1"/>
    <xf numFmtId="1" fontId="4" fillId="7" borderId="42" xfId="14" applyNumberFormat="1" applyFill="1" applyBorder="1"/>
    <xf numFmtId="0" fontId="24" fillId="7" borderId="42" xfId="14" applyFont="1" applyFill="1" applyBorder="1" applyAlignment="1">
      <alignment horizontal="right"/>
    </xf>
    <xf numFmtId="6" fontId="24" fillId="7" borderId="42" xfId="14" applyNumberFormat="1" applyFont="1" applyFill="1" applyBorder="1"/>
    <xf numFmtId="6" fontId="24" fillId="7" borderId="43" xfId="14" applyNumberFormat="1" applyFont="1" applyFill="1" applyBorder="1"/>
    <xf numFmtId="175" fontId="24" fillId="7" borderId="44" xfId="8" applyNumberFormat="1" applyFont="1" applyFill="1" applyBorder="1" applyAlignment="1">
      <alignment horizontal="center" vertical="top"/>
    </xf>
    <xf numFmtId="6" fontId="4" fillId="7" borderId="42" xfId="14" applyNumberFormat="1" applyFill="1" applyBorder="1"/>
    <xf numFmtId="6" fontId="24" fillId="0" borderId="46" xfId="14" applyNumberFormat="1" applyFont="1" applyBorder="1"/>
    <xf numFmtId="0" fontId="0" fillId="7" borderId="1" xfId="0" applyFill="1" applyBorder="1" applyAlignment="1">
      <alignment horizontal="center" vertical="center" wrapText="1"/>
    </xf>
    <xf numFmtId="0" fontId="0" fillId="7" borderId="0" xfId="0" applyFill="1" applyAlignment="1">
      <alignment horizontal="center"/>
    </xf>
    <xf numFmtId="0" fontId="9" fillId="7" borderId="1" xfId="0" applyFont="1" applyFill="1" applyBorder="1" applyAlignment="1">
      <alignment horizontal="center" vertical="center"/>
    </xf>
    <xf numFmtId="175" fontId="24" fillId="7" borderId="0" xfId="8" applyNumberFormat="1" applyFont="1" applyFill="1" applyBorder="1" applyAlignment="1">
      <alignment horizontal="center" vertical="top"/>
    </xf>
    <xf numFmtId="177" fontId="4" fillId="7" borderId="0" xfId="14" applyNumberFormat="1" applyFill="1"/>
    <xf numFmtId="6" fontId="24" fillId="12" borderId="42" xfId="14" applyNumberFormat="1" applyFont="1" applyFill="1" applyBorder="1"/>
    <xf numFmtId="6" fontId="24" fillId="13" borderId="42" xfId="14" applyNumberFormat="1" applyFont="1" applyFill="1" applyBorder="1"/>
    <xf numFmtId="6" fontId="24" fillId="13" borderId="45" xfId="14" applyNumberFormat="1" applyFont="1" applyFill="1" applyBorder="1"/>
    <xf numFmtId="167" fontId="4" fillId="7" borderId="0" xfId="14" applyNumberFormat="1" applyFill="1"/>
    <xf numFmtId="6" fontId="24" fillId="7" borderId="51" xfId="14" applyNumberFormat="1" applyFont="1" applyFill="1" applyBorder="1"/>
    <xf numFmtId="6" fontId="24" fillId="12" borderId="51" xfId="14" applyNumberFormat="1" applyFont="1" applyFill="1" applyBorder="1"/>
    <xf numFmtId="6" fontId="24" fillId="7" borderId="52" xfId="14" applyNumberFormat="1" applyFont="1" applyFill="1" applyBorder="1"/>
    <xf numFmtId="167" fontId="4" fillId="13" borderId="0" xfId="14" applyNumberFormat="1" applyFill="1"/>
    <xf numFmtId="1" fontId="29" fillId="7" borderId="1" xfId="14" applyNumberFormat="1" applyFont="1" applyFill="1" applyBorder="1"/>
    <xf numFmtId="8" fontId="4" fillId="7" borderId="0" xfId="14" applyNumberFormat="1" applyFill="1"/>
    <xf numFmtId="6" fontId="4" fillId="7" borderId="0" xfId="14" applyNumberFormat="1" applyFill="1"/>
    <xf numFmtId="0" fontId="29" fillId="0" borderId="3" xfId="14" applyFont="1" applyBorder="1" applyAlignment="1">
      <alignment horizontal="center" vertical="center"/>
    </xf>
    <xf numFmtId="0" fontId="29" fillId="0" borderId="3" xfId="14" applyFont="1" applyBorder="1" applyAlignment="1">
      <alignment horizontal="left" vertical="center"/>
    </xf>
    <xf numFmtId="0" fontId="29" fillId="0" borderId="34" xfId="14" applyFont="1" applyBorder="1" applyAlignment="1">
      <alignment horizontal="center" vertical="center"/>
    </xf>
    <xf numFmtId="6" fontId="4" fillId="0" borderId="1" xfId="14" applyNumberFormat="1" applyBorder="1"/>
    <xf numFmtId="167" fontId="24" fillId="0" borderId="1" xfId="14" applyNumberFormat="1" applyFont="1" applyBorder="1"/>
    <xf numFmtId="0" fontId="29" fillId="0" borderId="3" xfId="14" applyFont="1" applyBorder="1"/>
    <xf numFmtId="0" fontId="4" fillId="0" borderId="0" xfId="14"/>
    <xf numFmtId="43" fontId="29" fillId="7" borderId="1" xfId="15" applyFont="1" applyFill="1" applyBorder="1"/>
    <xf numFmtId="0" fontId="28" fillId="0" borderId="1" xfId="14" applyFont="1" applyBorder="1" applyAlignment="1">
      <alignment horizontal="left"/>
    </xf>
    <xf numFmtId="174" fontId="29" fillId="0" borderId="1" xfId="15" applyNumberFormat="1" applyFont="1" applyFill="1" applyBorder="1"/>
    <xf numFmtId="174" fontId="28" fillId="0" borderId="1" xfId="14" applyNumberFormat="1" applyFont="1" applyBorder="1"/>
    <xf numFmtId="0" fontId="29" fillId="0" borderId="1" xfId="14" applyFont="1" applyBorder="1"/>
    <xf numFmtId="1" fontId="29" fillId="0" borderId="1" xfId="14" applyNumberFormat="1" applyFont="1" applyBorder="1"/>
    <xf numFmtId="0" fontId="29" fillId="0" borderId="35" xfId="14" applyFont="1" applyBorder="1"/>
    <xf numFmtId="0" fontId="29" fillId="0" borderId="0" xfId="14" applyFont="1"/>
    <xf numFmtId="175" fontId="29" fillId="0" borderId="1" xfId="8" applyNumberFormat="1" applyFont="1" applyFill="1" applyBorder="1"/>
    <xf numFmtId="0" fontId="24" fillId="0" borderId="1" xfId="14" applyFont="1" applyBorder="1"/>
    <xf numFmtId="0" fontId="28" fillId="0" borderId="1" xfId="14" applyFont="1" applyBorder="1"/>
    <xf numFmtId="9" fontId="29" fillId="0" borderId="1" xfId="14" applyNumberFormat="1" applyFont="1" applyBorder="1"/>
    <xf numFmtId="174" fontId="29" fillId="0" borderId="1" xfId="17" applyNumberFormat="1" applyFont="1" applyFill="1" applyBorder="1"/>
    <xf numFmtId="2" fontId="29" fillId="0" borderId="1" xfId="14" applyNumberFormat="1" applyFont="1" applyBorder="1"/>
    <xf numFmtId="0" fontId="26" fillId="0" borderId="34" xfId="14" applyFont="1" applyBorder="1" applyAlignment="1">
      <alignment horizontal="center" vertical="center"/>
    </xf>
    <xf numFmtId="0" fontId="26" fillId="0" borderId="3" xfId="14" applyFont="1" applyBorder="1" applyAlignment="1">
      <alignment horizontal="center" vertical="center"/>
    </xf>
    <xf numFmtId="0" fontId="26" fillId="0" borderId="3" xfId="14" applyFont="1" applyBorder="1" applyAlignment="1">
      <alignment horizontal="left" vertical="center"/>
    </xf>
    <xf numFmtId="0" fontId="27" fillId="0" borderId="1" xfId="14" applyFont="1" applyBorder="1"/>
    <xf numFmtId="9" fontId="26" fillId="0" borderId="1" xfId="14" applyNumberFormat="1" applyFont="1" applyBorder="1"/>
    <xf numFmtId="174" fontId="26" fillId="0" borderId="1" xfId="17" applyNumberFormat="1" applyFont="1" applyFill="1" applyBorder="1"/>
    <xf numFmtId="9" fontId="27" fillId="7" borderId="1" xfId="8" applyFont="1" applyFill="1" applyBorder="1" applyAlignment="1">
      <alignment horizontal="left"/>
    </xf>
    <xf numFmtId="0" fontId="32" fillId="14" borderId="0" xfId="18" applyFont="1" applyFill="1" applyAlignment="1">
      <alignment horizontal="left"/>
    </xf>
    <xf numFmtId="0" fontId="32" fillId="14" borderId="0" xfId="19" applyFont="1" applyFill="1"/>
    <xf numFmtId="0" fontId="0" fillId="14" borderId="0" xfId="19" applyFont="1" applyFill="1"/>
    <xf numFmtId="0" fontId="32" fillId="14" borderId="0" xfId="19" applyFont="1" applyFill="1" applyAlignment="1">
      <alignment horizontal="left"/>
    </xf>
    <xf numFmtId="0" fontId="32" fillId="14" borderId="10" xfId="19" applyFont="1" applyFill="1" applyBorder="1" applyAlignment="1">
      <alignment horizontal="left"/>
    </xf>
    <xf numFmtId="0" fontId="32" fillId="14" borderId="10" xfId="19" applyFont="1" applyFill="1" applyBorder="1"/>
    <xf numFmtId="0" fontId="0" fillId="14" borderId="10" xfId="19" applyFont="1" applyFill="1" applyBorder="1"/>
    <xf numFmtId="0" fontId="33" fillId="0" borderId="0" xfId="20" applyFont="1"/>
    <xf numFmtId="0" fontId="34" fillId="0" borderId="0" xfId="20" applyFont="1" applyAlignment="1">
      <alignment vertical="center"/>
    </xf>
    <xf numFmtId="178" fontId="35" fillId="0" borderId="0" xfId="21" applyNumberFormat="1" applyFont="1"/>
    <xf numFmtId="0" fontId="33" fillId="0" borderId="0" xfId="20" applyFont="1" applyAlignment="1">
      <alignment horizontal="center"/>
    </xf>
    <xf numFmtId="0" fontId="36" fillId="0" borderId="0" xfId="22" applyFont="1"/>
    <xf numFmtId="0" fontId="34" fillId="15" borderId="53" xfId="20" applyFont="1" applyFill="1" applyBorder="1" applyAlignment="1">
      <alignment horizontal="centerContinuous" vertical="center"/>
    </xf>
    <xf numFmtId="0" fontId="37" fillId="15" borderId="54" xfId="20" applyFont="1" applyFill="1" applyBorder="1" applyAlignment="1">
      <alignment horizontal="centerContinuous" vertical="center"/>
    </xf>
    <xf numFmtId="0" fontId="37" fillId="15" borderId="55" xfId="20" applyFont="1" applyFill="1" applyBorder="1" applyAlignment="1">
      <alignment horizontal="centerContinuous" vertical="center"/>
    </xf>
    <xf numFmtId="0" fontId="33" fillId="0" borderId="0" xfId="20" applyFont="1" applyAlignment="1">
      <alignment horizontal="left"/>
    </xf>
    <xf numFmtId="0" fontId="34" fillId="0" borderId="0" xfId="20" applyFont="1" applyAlignment="1">
      <alignment horizontal="left" vertical="center"/>
    </xf>
    <xf numFmtId="178" fontId="38" fillId="0" borderId="0" xfId="21" applyNumberFormat="1" applyFont="1" applyAlignment="1">
      <alignment horizontal="left"/>
    </xf>
    <xf numFmtId="0" fontId="34" fillId="0" borderId="0" xfId="20" applyFont="1" applyAlignment="1">
      <alignment horizontal="left"/>
    </xf>
    <xf numFmtId="0" fontId="33" fillId="0" borderId="56" xfId="23" applyFont="1" applyBorder="1" applyAlignment="1">
      <alignment horizontal="center" vertical="center"/>
    </xf>
    <xf numFmtId="0" fontId="33" fillId="0" borderId="15" xfId="23" applyFont="1" applyBorder="1" applyAlignment="1">
      <alignment horizontal="center" vertical="center"/>
    </xf>
    <xf numFmtId="0" fontId="33" fillId="0" borderId="57" xfId="23" applyFont="1" applyBorder="1" applyAlignment="1">
      <alignment horizontal="center" vertical="center"/>
    </xf>
    <xf numFmtId="0" fontId="36" fillId="0" borderId="0" xfId="22" applyFont="1" applyAlignment="1">
      <alignment horizontal="left"/>
    </xf>
    <xf numFmtId="0" fontId="36" fillId="4" borderId="0" xfId="22" applyFont="1" applyFill="1"/>
    <xf numFmtId="0" fontId="39" fillId="4" borderId="0" xfId="22" applyFont="1" applyFill="1"/>
    <xf numFmtId="178" fontId="36" fillId="0" borderId="0" xfId="21" applyNumberFormat="1" applyFont="1"/>
    <xf numFmtId="0" fontId="40" fillId="0" borderId="1" xfId="24" applyFont="1" applyFill="1" applyBorder="1"/>
    <xf numFmtId="175" fontId="12" fillId="8" borderId="1" xfId="25" applyNumberFormat="1" applyFont="1" applyFill="1" applyBorder="1" applyAlignment="1">
      <alignment horizontal="right"/>
    </xf>
    <xf numFmtId="0" fontId="40" fillId="0" borderId="0" xfId="20" applyFont="1" applyAlignment="1">
      <alignment vertical="center"/>
    </xf>
    <xf numFmtId="0" fontId="33" fillId="0" borderId="0" xfId="20" applyFont="1" applyAlignment="1">
      <alignment vertical="center"/>
    </xf>
    <xf numFmtId="0" fontId="33" fillId="0" borderId="0" xfId="20" applyFont="1" applyAlignment="1">
      <alignment horizontal="center" vertical="center"/>
    </xf>
    <xf numFmtId="0" fontId="36" fillId="0" borderId="0" xfId="26" applyFont="1" applyAlignment="1">
      <alignment horizontal="left" vertical="center"/>
    </xf>
    <xf numFmtId="0" fontId="41" fillId="4" borderId="0" xfId="22" applyFont="1" applyFill="1"/>
    <xf numFmtId="0" fontId="40" fillId="0" borderId="0" xfId="20" applyFont="1" applyAlignment="1">
      <alignment horizontal="left" vertical="center"/>
    </xf>
    <xf numFmtId="14" fontId="36" fillId="0" borderId="0" xfId="22" applyNumberFormat="1" applyFont="1"/>
    <xf numFmtId="0" fontId="29" fillId="9" borderId="3" xfId="14" applyFont="1" applyFill="1" applyBorder="1"/>
    <xf numFmtId="10" fontId="12" fillId="0" borderId="1" xfId="25" applyNumberFormat="1" applyFont="1" applyFill="1" applyBorder="1" applyAlignment="1">
      <alignment horizontal="right"/>
    </xf>
    <xf numFmtId="9" fontId="36" fillId="0" borderId="0" xfId="27" applyFont="1" applyFill="1"/>
    <xf numFmtId="2" fontId="40" fillId="0" borderId="1" xfId="24" applyNumberFormat="1" applyFont="1" applyFill="1" applyBorder="1"/>
    <xf numFmtId="2" fontId="36" fillId="0" borderId="0" xfId="22" applyNumberFormat="1" applyFont="1"/>
    <xf numFmtId="1" fontId="40" fillId="0" borderId="1" xfId="24" applyNumberFormat="1" applyFont="1" applyFill="1" applyBorder="1"/>
    <xf numFmtId="1" fontId="36" fillId="0" borderId="0" xfId="22" applyNumberFormat="1" applyFont="1"/>
    <xf numFmtId="177" fontId="40" fillId="0" borderId="1" xfId="24" applyNumberFormat="1" applyFont="1" applyFill="1" applyBorder="1"/>
    <xf numFmtId="174" fontId="26" fillId="0" borderId="1" xfId="15" applyNumberFormat="1" applyFont="1" applyFill="1" applyBorder="1"/>
    <xf numFmtId="167" fontId="26" fillId="9" borderId="1" xfId="14" applyNumberFormat="1" applyFont="1" applyFill="1" applyBorder="1"/>
    <xf numFmtId="177" fontId="36" fillId="0" borderId="0" xfId="22" applyNumberFormat="1" applyFont="1"/>
    <xf numFmtId="177" fontId="36" fillId="4" borderId="0" xfId="22" applyNumberFormat="1" applyFont="1" applyFill="1"/>
    <xf numFmtId="177" fontId="36" fillId="0" borderId="0" xfId="26" applyNumberFormat="1" applyFont="1" applyAlignment="1">
      <alignment horizontal="left" vertical="center"/>
    </xf>
    <xf numFmtId="179" fontId="12" fillId="8" borderId="1" xfId="25" applyNumberFormat="1" applyFont="1" applyFill="1" applyBorder="1" applyAlignment="1">
      <alignment horizontal="right"/>
    </xf>
    <xf numFmtId="3" fontId="40" fillId="0" borderId="1" xfId="24" applyNumberFormat="1" applyFont="1" applyFill="1" applyBorder="1"/>
    <xf numFmtId="180" fontId="36" fillId="0" borderId="0" xfId="22" applyNumberFormat="1" applyFont="1"/>
    <xf numFmtId="180" fontId="36" fillId="4" borderId="0" xfId="22" applyNumberFormat="1" applyFont="1" applyFill="1"/>
    <xf numFmtId="3" fontId="36" fillId="0" borderId="0" xfId="22" applyNumberFormat="1" applyFont="1"/>
    <xf numFmtId="3" fontId="36" fillId="4" borderId="0" xfId="22" applyNumberFormat="1" applyFont="1" applyFill="1"/>
    <xf numFmtId="3" fontId="36" fillId="0" borderId="0" xfId="26" applyNumberFormat="1" applyFont="1" applyAlignment="1">
      <alignment horizontal="left" vertical="center"/>
    </xf>
    <xf numFmtId="180" fontId="40" fillId="0" borderId="1" xfId="24" applyNumberFormat="1" applyFont="1" applyFill="1" applyBorder="1"/>
    <xf numFmtId="4" fontId="36" fillId="4" borderId="0" xfId="22" applyNumberFormat="1" applyFont="1" applyFill="1"/>
    <xf numFmtId="4" fontId="36" fillId="0" borderId="0" xfId="22" applyNumberFormat="1" applyFont="1"/>
    <xf numFmtId="181" fontId="40" fillId="0" borderId="1" xfId="17" applyNumberFormat="1" applyFont="1" applyFill="1" applyBorder="1"/>
    <xf numFmtId="181" fontId="36" fillId="0" borderId="0" xfId="17" applyNumberFormat="1" applyFont="1"/>
    <xf numFmtId="181" fontId="36" fillId="4" borderId="0" xfId="17" applyNumberFormat="1" applyFont="1" applyFill="1"/>
    <xf numFmtId="181" fontId="36" fillId="0" borderId="0" xfId="17" applyNumberFormat="1" applyFont="1" applyAlignment="1">
      <alignment horizontal="left" vertical="center"/>
    </xf>
    <xf numFmtId="0" fontId="24" fillId="4" borderId="38" xfId="14" applyFont="1" applyFill="1" applyBorder="1" applyAlignment="1">
      <alignment horizontal="right"/>
    </xf>
    <xf numFmtId="0" fontId="4" fillId="7" borderId="3" xfId="14" applyFill="1" applyBorder="1" applyAlignment="1">
      <alignment horizontal="right" vertical="center"/>
    </xf>
    <xf numFmtId="6" fontId="24" fillId="7" borderId="42" xfId="14" applyNumberFormat="1" applyFont="1" applyFill="1" applyBorder="1" applyAlignment="1">
      <alignment horizontal="center"/>
    </xf>
    <xf numFmtId="182" fontId="4" fillId="8" borderId="1" xfId="14" applyNumberFormat="1" applyFill="1" applyBorder="1"/>
    <xf numFmtId="0" fontId="24" fillId="7" borderId="0" xfId="14" applyFont="1" applyFill="1" applyAlignment="1">
      <alignment horizontal="right"/>
    </xf>
    <xf numFmtId="167" fontId="27" fillId="7" borderId="1" xfId="14" applyNumberFormat="1" applyFont="1" applyFill="1" applyBorder="1"/>
    <xf numFmtId="1" fontId="0" fillId="0" borderId="0" xfId="0" applyNumberFormat="1"/>
    <xf numFmtId="8" fontId="0" fillId="0" borderId="0" xfId="0" applyNumberFormat="1"/>
    <xf numFmtId="0" fontId="0" fillId="0" borderId="1" xfId="0" applyBorder="1"/>
    <xf numFmtId="0" fontId="0" fillId="0" borderId="1" xfId="0" applyBorder="1" applyAlignment="1">
      <alignment horizontal="center"/>
    </xf>
    <xf numFmtId="0" fontId="9" fillId="0" borderId="1" xfId="0" applyFont="1" applyBorder="1"/>
    <xf numFmtId="6" fontId="0" fillId="0" borderId="1" xfId="0" applyNumberFormat="1" applyBorder="1"/>
    <xf numFmtId="9" fontId="0" fillId="0" borderId="1" xfId="0" applyNumberFormat="1" applyBorder="1"/>
    <xf numFmtId="175" fontId="0" fillId="0" borderId="1" xfId="0" applyNumberFormat="1" applyBorder="1"/>
    <xf numFmtId="177" fontId="40" fillId="0" borderId="0" xfId="24" applyNumberFormat="1" applyFont="1" applyFill="1" applyBorder="1"/>
    <xf numFmtId="0" fontId="29" fillId="7" borderId="3" xfId="28" applyFont="1" applyFill="1" applyBorder="1"/>
    <xf numFmtId="174" fontId="29" fillId="7" borderId="0" xfId="17" applyNumberFormat="1" applyFont="1" applyFill="1" applyBorder="1"/>
    <xf numFmtId="9" fontId="26" fillId="7" borderId="0" xfId="14" applyNumberFormat="1" applyFont="1" applyFill="1"/>
    <xf numFmtId="9" fontId="29" fillId="7" borderId="0" xfId="14" applyNumberFormat="1" applyFont="1" applyFill="1"/>
    <xf numFmtId="167" fontId="26" fillId="7" borderId="0" xfId="14" applyNumberFormat="1" applyFont="1" applyFill="1"/>
    <xf numFmtId="174" fontId="4" fillId="7" borderId="0" xfId="14" applyNumberFormat="1" applyFill="1"/>
    <xf numFmtId="1" fontId="4" fillId="7" borderId="0" xfId="14" applyNumberFormat="1" applyFill="1"/>
    <xf numFmtId="6" fontId="24" fillId="7" borderId="0" xfId="14" applyNumberFormat="1" applyFont="1" applyFill="1"/>
    <xf numFmtId="0" fontId="28" fillId="7" borderId="0" xfId="14" applyFont="1" applyFill="1" applyAlignment="1">
      <alignment horizontal="center" vertical="center"/>
    </xf>
    <xf numFmtId="174" fontId="29" fillId="7" borderId="0" xfId="15" applyNumberFormat="1" applyFont="1" applyFill="1" applyBorder="1"/>
    <xf numFmtId="174" fontId="26" fillId="0" borderId="1" xfId="14" applyNumberFormat="1" applyFont="1" applyBorder="1"/>
    <xf numFmtId="6" fontId="24" fillId="7" borderId="58" xfId="14" applyNumberFormat="1" applyFont="1" applyFill="1" applyBorder="1"/>
    <xf numFmtId="0" fontId="0" fillId="0" borderId="4" xfId="0" applyBorder="1"/>
    <xf numFmtId="6" fontId="0" fillId="0" borderId="0" xfId="0" applyNumberFormat="1"/>
    <xf numFmtId="0" fontId="9" fillId="0" borderId="1" xfId="0" applyFont="1" applyBorder="1" applyAlignment="1">
      <alignment wrapText="1"/>
    </xf>
    <xf numFmtId="0" fontId="1" fillId="7" borderId="0" xfId="14" applyFont="1" applyFill="1"/>
    <xf numFmtId="0" fontId="1" fillId="8" borderId="34" xfId="14" applyFont="1" applyFill="1" applyBorder="1" applyAlignment="1">
      <alignment horizontal="center" vertical="center"/>
    </xf>
    <xf numFmtId="0" fontId="1" fillId="8" borderId="3" xfId="14" applyFont="1" applyFill="1" applyBorder="1" applyAlignment="1">
      <alignment horizontal="center" vertical="center"/>
    </xf>
    <xf numFmtId="0" fontId="1" fillId="8" borderId="3" xfId="14" applyFont="1" applyFill="1" applyBorder="1" applyAlignment="1">
      <alignment horizontal="left" vertical="center"/>
    </xf>
    <xf numFmtId="0" fontId="1" fillId="8" borderId="1" xfId="14" applyFont="1" applyFill="1" applyBorder="1"/>
    <xf numFmtId="0" fontId="1" fillId="8" borderId="35" xfId="14" applyFont="1" applyFill="1" applyBorder="1"/>
    <xf numFmtId="0" fontId="1" fillId="7" borderId="1" xfId="14" applyFont="1" applyFill="1" applyBorder="1"/>
    <xf numFmtId="0" fontId="1" fillId="7" borderId="1" xfId="14" applyFont="1" applyFill="1" applyBorder="1" applyAlignment="1">
      <alignment horizontal="right"/>
    </xf>
    <xf numFmtId="0" fontId="1" fillId="7" borderId="35" xfId="14" applyFont="1" applyFill="1" applyBorder="1"/>
    <xf numFmtId="0" fontId="1" fillId="0" borderId="3" xfId="14" applyFont="1" applyBorder="1" applyAlignment="1">
      <alignment horizontal="center" vertical="center"/>
    </xf>
    <xf numFmtId="0" fontId="1" fillId="0" borderId="3" xfId="14" applyFont="1" applyBorder="1" applyAlignment="1">
      <alignment horizontal="left" vertical="center"/>
    </xf>
    <xf numFmtId="174" fontId="1" fillId="0" borderId="1" xfId="17" applyNumberFormat="1" applyFont="1" applyFill="1" applyBorder="1"/>
    <xf numFmtId="0" fontId="1" fillId="0" borderId="1" xfId="14" applyFont="1" applyBorder="1"/>
    <xf numFmtId="2" fontId="1" fillId="0" borderId="1" xfId="14" applyNumberFormat="1" applyFont="1" applyBorder="1"/>
    <xf numFmtId="174" fontId="1" fillId="7" borderId="0" xfId="17" applyNumberFormat="1" applyFont="1" applyFill="1" applyBorder="1"/>
    <xf numFmtId="0" fontId="1" fillId="0" borderId="35" xfId="14" applyFont="1" applyBorder="1"/>
    <xf numFmtId="0" fontId="1" fillId="9" borderId="34" xfId="14" applyFont="1" applyFill="1" applyBorder="1" applyAlignment="1">
      <alignment horizontal="center" vertical="center"/>
    </xf>
    <xf numFmtId="0" fontId="1" fillId="10" borderId="36" xfId="14" applyFont="1" applyFill="1" applyBorder="1" applyAlignment="1">
      <alignment horizontal="center" vertical="center"/>
    </xf>
    <xf numFmtId="0" fontId="1" fillId="10" borderId="39" xfId="14" applyFont="1" applyFill="1" applyBorder="1" applyAlignment="1">
      <alignment horizontal="center" vertical="center"/>
    </xf>
    <xf numFmtId="0" fontId="1" fillId="10" borderId="39" xfId="14" applyFont="1" applyFill="1" applyBorder="1" applyAlignment="1">
      <alignment horizontal="left" vertical="center"/>
    </xf>
    <xf numFmtId="0" fontId="1" fillId="7" borderId="39" xfId="14" applyFont="1" applyFill="1" applyBorder="1"/>
    <xf numFmtId="0" fontId="1" fillId="7" borderId="6" xfId="14" applyFont="1" applyFill="1" applyBorder="1"/>
    <xf numFmtId="0" fontId="1" fillId="7" borderId="37" xfId="14" applyFont="1" applyFill="1" applyBorder="1"/>
    <xf numFmtId="0" fontId="1" fillId="7" borderId="34" xfId="14" applyFont="1" applyFill="1" applyBorder="1" applyAlignment="1">
      <alignment horizontal="right" vertical="center"/>
    </xf>
    <xf numFmtId="0" fontId="1" fillId="7" borderId="1" xfId="14" applyFont="1" applyFill="1" applyBorder="1" applyAlignment="1">
      <alignment horizontal="center"/>
    </xf>
    <xf numFmtId="0" fontId="1" fillId="7" borderId="0" xfId="14" applyFont="1" applyFill="1" applyAlignment="1">
      <alignment horizontal="right" vertical="center"/>
    </xf>
    <xf numFmtId="0" fontId="1" fillId="7" borderId="0" xfId="14" quotePrefix="1" applyFont="1" applyFill="1" applyAlignment="1">
      <alignment horizontal="center"/>
    </xf>
    <xf numFmtId="0" fontId="1" fillId="0" borderId="1" xfId="14" applyFont="1" applyBorder="1" applyAlignment="1">
      <alignment horizontal="right"/>
    </xf>
    <xf numFmtId="175" fontId="1" fillId="8" borderId="1" xfId="14" applyNumberFormat="1" applyFont="1" applyFill="1" applyBorder="1"/>
    <xf numFmtId="0" fontId="1" fillId="7" borderId="3" xfId="14" applyFont="1" applyFill="1" applyBorder="1" applyAlignment="1">
      <alignment horizontal="right" vertical="center"/>
    </xf>
    <xf numFmtId="0" fontId="0" fillId="0" borderId="0" xfId="0" applyAlignment="1">
      <alignment horizontal="center"/>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7" borderId="0" xfId="0" applyFill="1" applyAlignment="1">
      <alignment horizontal="center"/>
    </xf>
    <xf numFmtId="0" fontId="9" fillId="7" borderId="1" xfId="0" applyFont="1" applyFill="1" applyBorder="1" applyAlignment="1">
      <alignment horizontal="center" vertical="center"/>
    </xf>
    <xf numFmtId="0" fontId="0" fillId="7" borderId="1" xfId="0" quotePrefix="1" applyFill="1" applyBorder="1" applyAlignment="1">
      <alignment horizontal="center" vertical="center" wrapText="1"/>
    </xf>
    <xf numFmtId="168" fontId="0" fillId="5" borderId="19" xfId="0" applyNumberFormat="1" applyFill="1" applyBorder="1" applyAlignment="1" applyProtection="1">
      <alignment horizontal="center" vertical="center"/>
      <protection locked="0"/>
    </xf>
    <xf numFmtId="168" fontId="0" fillId="5" borderId="16" xfId="0" applyNumberFormat="1" applyFill="1" applyBorder="1" applyAlignment="1" applyProtection="1">
      <alignment horizontal="center" vertical="center"/>
      <protection locked="0"/>
    </xf>
    <xf numFmtId="168" fontId="0" fillId="5" borderId="2" xfId="0" applyNumberFormat="1" applyFill="1" applyBorder="1" applyAlignment="1" applyProtection="1">
      <alignment horizontal="center" vertical="center"/>
      <protection locked="0"/>
    </xf>
    <xf numFmtId="168" fontId="0" fillId="5" borderId="20" xfId="0" applyNumberFormat="1" applyFill="1" applyBorder="1" applyAlignment="1" applyProtection="1">
      <alignment horizontal="center" vertical="center"/>
      <protection locked="0"/>
    </xf>
    <xf numFmtId="168" fontId="0" fillId="5" borderId="0" xfId="0" applyNumberFormat="1" applyFill="1" applyAlignment="1" applyProtection="1">
      <alignment horizontal="center" vertical="center"/>
      <protection locked="0"/>
    </xf>
    <xf numFmtId="168" fontId="0" fillId="5" borderId="8" xfId="0" applyNumberFormat="1" applyFill="1" applyBorder="1" applyAlignment="1" applyProtection="1">
      <alignment horizontal="center" vertical="center"/>
      <protection locked="0"/>
    </xf>
    <xf numFmtId="168" fontId="0" fillId="5" borderId="21" xfId="0" applyNumberFormat="1" applyFill="1" applyBorder="1" applyAlignment="1" applyProtection="1">
      <alignment horizontal="center" vertical="center"/>
      <protection locked="0"/>
    </xf>
    <xf numFmtId="168" fontId="0" fillId="5" borderId="12" xfId="0" applyNumberFormat="1" applyFill="1" applyBorder="1" applyAlignment="1" applyProtection="1">
      <alignment horizontal="center" vertical="center"/>
      <protection locked="0"/>
    </xf>
    <xf numFmtId="168" fontId="0" fillId="5" borderId="17" xfId="0" applyNumberFormat="1" applyFill="1" applyBorder="1" applyAlignment="1" applyProtection="1">
      <alignment horizontal="center" vertical="center"/>
      <protection locked="0"/>
    </xf>
    <xf numFmtId="0" fontId="9" fillId="2" borderId="4" xfId="0" applyFont="1" applyFill="1" applyBorder="1" applyAlignment="1">
      <alignment horizontal="center"/>
    </xf>
    <xf numFmtId="0" fontId="9" fillId="2" borderId="5" xfId="0" applyFont="1" applyFill="1" applyBorder="1" applyAlignment="1">
      <alignment horizontal="center"/>
    </xf>
    <xf numFmtId="0" fontId="9" fillId="2" borderId="3" xfId="0" applyFont="1" applyFill="1" applyBorder="1" applyAlignment="1">
      <alignment horizontal="center"/>
    </xf>
    <xf numFmtId="0" fontId="9" fillId="3" borderId="14" xfId="0" applyFont="1" applyFill="1" applyBorder="1" applyAlignment="1">
      <alignment horizontal="center" vertical="center" textRotation="90" wrapText="1"/>
    </xf>
    <xf numFmtId="0" fontId="9" fillId="3" borderId="18" xfId="0" applyFont="1" applyFill="1" applyBorder="1" applyAlignment="1">
      <alignment horizontal="center" vertical="center" textRotation="90" wrapText="1"/>
    </xf>
    <xf numFmtId="0" fontId="9" fillId="3" borderId="24" xfId="0" applyFont="1" applyFill="1" applyBorder="1" applyAlignment="1">
      <alignment horizontal="center" vertical="center" textRotation="90" wrapText="1"/>
    </xf>
    <xf numFmtId="0" fontId="9" fillId="3" borderId="25"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9" fillId="3" borderId="13" xfId="0" applyFont="1" applyFill="1" applyBorder="1" applyAlignment="1">
      <alignment horizontal="center" vertical="center" textRotation="90" wrapText="1"/>
    </xf>
    <xf numFmtId="168" fontId="0" fillId="4" borderId="26" xfId="0" applyNumberFormat="1" applyFill="1" applyBorder="1" applyAlignment="1" applyProtection="1">
      <alignment horizontal="center" vertical="center"/>
      <protection locked="0"/>
    </xf>
    <xf numFmtId="168" fontId="0" fillId="4" borderId="22" xfId="0" applyNumberFormat="1" applyFill="1" applyBorder="1" applyAlignment="1" applyProtection="1">
      <alignment horizontal="center" vertical="center"/>
      <protection locked="0"/>
    </xf>
    <xf numFmtId="168" fontId="0" fillId="4" borderId="27" xfId="0" applyNumberFormat="1" applyFill="1" applyBorder="1" applyAlignment="1" applyProtection="1">
      <alignment horizontal="center" vertical="center"/>
      <protection locked="0"/>
    </xf>
    <xf numFmtId="168" fontId="0" fillId="4" borderId="20" xfId="0" applyNumberFormat="1" applyFill="1" applyBorder="1" applyAlignment="1" applyProtection="1">
      <alignment horizontal="center" vertical="center"/>
      <protection locked="0"/>
    </xf>
    <xf numFmtId="168" fontId="0" fillId="4" borderId="0" xfId="0" applyNumberFormat="1" applyFill="1" applyAlignment="1" applyProtection="1">
      <alignment horizontal="center" vertical="center"/>
      <protection locked="0"/>
    </xf>
    <xf numFmtId="168" fontId="0" fillId="4" borderId="8" xfId="0" applyNumberFormat="1" applyFill="1" applyBorder="1" applyAlignment="1" applyProtection="1">
      <alignment horizontal="center" vertical="center"/>
      <protection locked="0"/>
    </xf>
    <xf numFmtId="168" fontId="0" fillId="4" borderId="21" xfId="0" applyNumberFormat="1" applyFill="1" applyBorder="1" applyAlignment="1" applyProtection="1">
      <alignment horizontal="center" vertical="center"/>
      <protection locked="0"/>
    </xf>
    <xf numFmtId="168" fontId="0" fillId="4" borderId="12" xfId="0" applyNumberFormat="1" applyFill="1" applyBorder="1" applyAlignment="1" applyProtection="1">
      <alignment horizontal="center" vertical="center"/>
      <protection locked="0"/>
    </xf>
    <xf numFmtId="168" fontId="0" fillId="4" borderId="17" xfId="0" applyNumberFormat="1" applyFill="1" applyBorder="1" applyAlignment="1" applyProtection="1">
      <alignment horizontal="center" vertical="center"/>
      <protection locked="0"/>
    </xf>
    <xf numFmtId="3" fontId="9" fillId="0" borderId="6" xfId="0" applyNumberFormat="1" applyFont="1" applyBorder="1" applyAlignment="1">
      <alignment horizont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6" borderId="4" xfId="0" applyFont="1" applyFill="1" applyBorder="1" applyAlignment="1">
      <alignment horizontal="center"/>
    </xf>
    <xf numFmtId="0" fontId="9" fillId="6" borderId="5" xfId="0" applyFont="1" applyFill="1" applyBorder="1" applyAlignment="1">
      <alignment horizontal="center"/>
    </xf>
    <xf numFmtId="0" fontId="9" fillId="6" borderId="3" xfId="0" applyFont="1" applyFill="1" applyBorder="1" applyAlignment="1">
      <alignment horizontal="center"/>
    </xf>
    <xf numFmtId="0" fontId="9" fillId="0" borderId="20" xfId="0" applyFont="1" applyBorder="1" applyAlignment="1">
      <alignment horizontal="center" wrapText="1"/>
    </xf>
    <xf numFmtId="0" fontId="9" fillId="0" borderId="0" xfId="0" applyFont="1" applyAlignment="1">
      <alignment horizontal="center" wrapText="1"/>
    </xf>
    <xf numFmtId="0" fontId="0" fillId="0" borderId="20" xfId="0" applyBorder="1" applyAlignment="1">
      <alignment horizontal="center"/>
    </xf>
    <xf numFmtId="0" fontId="0" fillId="12" borderId="47" xfId="14" applyFont="1" applyFill="1" applyBorder="1" applyAlignment="1">
      <alignment horizontal="center"/>
    </xf>
    <xf numFmtId="0" fontId="1" fillId="12" borderId="7" xfId="14" applyFont="1" applyFill="1" applyBorder="1" applyAlignment="1">
      <alignment horizontal="center"/>
    </xf>
    <xf numFmtId="0" fontId="1" fillId="12" borderId="48" xfId="14" applyFont="1" applyFill="1" applyBorder="1" applyAlignment="1">
      <alignment horizontal="center"/>
    </xf>
    <xf numFmtId="0" fontId="0" fillId="7" borderId="0" xfId="14" applyFont="1" applyFill="1" applyAlignment="1">
      <alignment horizontal="center"/>
    </xf>
    <xf numFmtId="0" fontId="1" fillId="7" borderId="0" xfId="14" applyFont="1" applyFill="1" applyAlignment="1">
      <alignment horizontal="center"/>
    </xf>
    <xf numFmtId="0" fontId="0" fillId="11" borderId="47" xfId="14" applyFont="1" applyFill="1" applyBorder="1" applyAlignment="1">
      <alignment horizontal="center"/>
    </xf>
    <xf numFmtId="0" fontId="1" fillId="11" borderId="7" xfId="14" applyFont="1" applyFill="1" applyBorder="1" applyAlignment="1">
      <alignment horizontal="center"/>
    </xf>
    <xf numFmtId="0" fontId="1" fillId="11" borderId="48" xfId="14" applyFont="1" applyFill="1" applyBorder="1" applyAlignment="1">
      <alignment horizontal="center"/>
    </xf>
    <xf numFmtId="0" fontId="0" fillId="12" borderId="49" xfId="14" applyFont="1" applyFill="1" applyBorder="1" applyAlignment="1">
      <alignment horizontal="center"/>
    </xf>
    <xf numFmtId="0" fontId="1" fillId="12" borderId="10" xfId="14" applyFont="1" applyFill="1" applyBorder="1" applyAlignment="1">
      <alignment horizontal="center"/>
    </xf>
    <xf numFmtId="0" fontId="1" fillId="12" borderId="50" xfId="14" applyFont="1" applyFill="1" applyBorder="1" applyAlignment="1">
      <alignment horizontal="center"/>
    </xf>
  </cellXfs>
  <cellStyles count="29">
    <cellStyle name="%" xfId="10" xr:uid="{00000000-0005-0000-0000-000000000000}"/>
    <cellStyle name="% 100" xfId="5" xr:uid="{00000000-0005-0000-0000-000001000000}"/>
    <cellStyle name="=C:\WINNT\SYSTEM32\COMMAND.COM" xfId="19" xr:uid="{93233D39-B285-4693-8E75-D7FC4AA9BEAB}"/>
    <cellStyle name="=C:\WINNT\SYSTEM32\COMMAND.COM 6" xfId="6" xr:uid="{00000000-0005-0000-0000-000002000000}"/>
    <cellStyle name="Comma" xfId="17" builtinId="3"/>
    <cellStyle name="Comma 10" xfId="7" xr:uid="{00000000-0005-0000-0000-000003000000}"/>
    <cellStyle name="Comma 2" xfId="3" xr:uid="{00000000-0005-0000-0000-000004000000}"/>
    <cellStyle name="Comma 3" xfId="15" xr:uid="{00000000-0005-0000-0000-000005000000}"/>
    <cellStyle name="Currency 2" xfId="4" xr:uid="{00000000-0005-0000-0000-000006000000}"/>
    <cellStyle name="Currency 3" xfId="16" xr:uid="{00000000-0005-0000-0000-000007000000}"/>
    <cellStyle name="Normal" xfId="0" builtinId="0"/>
    <cellStyle name="Normal 11 28 2" xfId="9" xr:uid="{00000000-0005-0000-0000-00000A000000}"/>
    <cellStyle name="Normal 11 28 2 2 2" xfId="13" xr:uid="{00000000-0005-0000-0000-00000B000000}"/>
    <cellStyle name="Normal 14 2_List of table gaps" xfId="11" xr:uid="{00000000-0005-0000-0000-00000C000000}"/>
    <cellStyle name="Normal 2" xfId="1" xr:uid="{00000000-0005-0000-0000-00000D000000}"/>
    <cellStyle name="Normal 3" xfId="14" xr:uid="{00000000-0005-0000-0000-00000E000000}"/>
    <cellStyle name="Normal 3 2" xfId="28" xr:uid="{E3AC828A-9296-4327-84EC-B5F396E40ED9}"/>
    <cellStyle name="Normal 4 2" xfId="22" xr:uid="{23FEE395-7F56-41DE-AEB1-9607E2ADC2A2}"/>
    <cellStyle name="Normal 58 4 3 5" xfId="20" xr:uid="{E3473B64-863D-4843-8843-1872D90A0EF9}"/>
    <cellStyle name="Normal 58 4 3 6" xfId="23" xr:uid="{DCBD04E6-627F-4178-965B-B9D8EB1D6FA2}"/>
    <cellStyle name="Normal 7" xfId="18" xr:uid="{813DCA54-4B94-4065-BB60-5BC21DC17243}"/>
    <cellStyle name="Normal_BPQ template v1 from NGT 22 June" xfId="21" xr:uid="{CB29FB7B-D7F3-4316-9BD0-BE7897F3A65C}"/>
    <cellStyle name="Normal_KE2067  Engineering Opex BPQ" xfId="26" xr:uid="{E3B547EC-52A3-4028-92C9-A91626F25817}"/>
    <cellStyle name="Percent" xfId="8" builtinId="5"/>
    <cellStyle name="Percent 2" xfId="2" xr:uid="{00000000-0005-0000-0000-000010000000}"/>
    <cellStyle name="Percent 2 2 50" xfId="25" xr:uid="{361510DC-20B9-427D-9405-81060E0EA5D2}"/>
    <cellStyle name="Percent 3" xfId="27" xr:uid="{903277AB-BA8D-4CC7-9D68-C884B6519248}"/>
    <cellStyle name="Style 1" xfId="12" xr:uid="{00000000-0005-0000-0000-000011000000}"/>
    <cellStyle name="User Input" xfId="24" xr:uid="{C83A62E9-B54E-4253-B28F-ED7DED826B41}"/>
  </cellStyles>
  <dxfs count="0"/>
  <tableStyles count="0" defaultTableStyle="TableStyleMedium2" defaultPivotStyle="PivotStyleLight16"/>
  <colors>
    <mruColors>
      <color rgb="FFFFFF66"/>
      <color rgb="FFFFFFCC"/>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GB"/>
              <a:t>&lt;7</a:t>
            </a:r>
            <a:r>
              <a:rPr lang="en-GB" baseline="0"/>
              <a:t> days</a:t>
            </a:r>
            <a:endParaRPr lang="en-GB"/>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'Performance &amp; Impact Summary'!$A$3:$A$10</c:f>
              <c:strCache>
                <c:ptCount val="8"/>
                <c:pt idx="0">
                  <c:v>NGN</c:v>
                </c:pt>
                <c:pt idx="1">
                  <c:v>SCO</c:v>
                </c:pt>
                <c:pt idx="2">
                  <c:v>WWU</c:v>
                </c:pt>
                <c:pt idx="3">
                  <c:v>SO</c:v>
                </c:pt>
                <c:pt idx="4">
                  <c:v>NW</c:v>
                </c:pt>
                <c:pt idx="5">
                  <c:v>WM</c:v>
                </c:pt>
                <c:pt idx="6">
                  <c:v>EOE</c:v>
                </c:pt>
                <c:pt idx="7">
                  <c:v>LON</c:v>
                </c:pt>
              </c:strCache>
            </c:strRef>
          </c:cat>
          <c:val>
            <c:numRef>
              <c:f>'Performance &amp; Impact Summary'!$B$3:$B$10</c:f>
              <c:numCache>
                <c:formatCode>0%</c:formatCode>
                <c:ptCount val="8"/>
                <c:pt idx="0">
                  <c:v>0.90749513577531515</c:v>
                </c:pt>
                <c:pt idx="1">
                  <c:v>0.83847097128842663</c:v>
                </c:pt>
                <c:pt idx="2">
                  <c:v>0.82551710014335444</c:v>
                </c:pt>
                <c:pt idx="3">
                  <c:v>0.757473656823208</c:v>
                </c:pt>
                <c:pt idx="4">
                  <c:v>0.6989263346257083</c:v>
                </c:pt>
                <c:pt idx="5">
                  <c:v>0.68208125608847625</c:v>
                </c:pt>
                <c:pt idx="6">
                  <c:v>0.68862292971264705</c:v>
                </c:pt>
                <c:pt idx="7">
                  <c:v>0.63405269964435818</c:v>
                </c:pt>
              </c:numCache>
            </c:numRef>
          </c:val>
          <c:extLst>
            <c:ext xmlns:c16="http://schemas.microsoft.com/office/drawing/2014/chart" uri="{C3380CC4-5D6E-409C-BE32-E72D297353CC}">
              <c16:uniqueId val="{00000000-73A9-4B08-9E4A-55799E56475A}"/>
            </c:ext>
          </c:extLst>
        </c:ser>
        <c:dLbls>
          <c:showLegendKey val="0"/>
          <c:showVal val="0"/>
          <c:showCatName val="0"/>
          <c:showSerName val="0"/>
          <c:showPercent val="0"/>
          <c:showBubbleSize val="0"/>
        </c:dLbls>
        <c:gapWidth val="100"/>
        <c:overlap val="-24"/>
        <c:axId val="987869792"/>
        <c:axId val="987871232"/>
      </c:barChart>
      <c:catAx>
        <c:axId val="98786979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87871232"/>
        <c:crosses val="autoZero"/>
        <c:auto val="1"/>
        <c:lblAlgn val="ctr"/>
        <c:lblOffset val="100"/>
        <c:noMultiLvlLbl val="0"/>
      </c:catAx>
      <c:valAx>
        <c:axId val="987871232"/>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878697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Summary of NGN Outperformance Value vs. Proposed</a:t>
            </a:r>
            <a:r>
              <a:rPr lang="en-GB" baseline="0"/>
              <a:t> GD3 Target of 89% of gas escapes repaired within 7 days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NGN'!$K$53</c:f>
              <c:strCache>
                <c:ptCount val="1"/>
                <c:pt idx="0">
                  <c:v>Consumers</c:v>
                </c:pt>
              </c:strCache>
            </c:strRef>
          </c:tx>
          <c:spPr>
            <a:solidFill>
              <a:schemeClr val="accent2"/>
            </a:solidFill>
            <a:ln>
              <a:noFill/>
            </a:ln>
            <a:effectLst/>
          </c:spPr>
          <c:invertIfNegative val="0"/>
          <c:cat>
            <c:strRef>
              <c:f>'CVP 7 gas escapes NGN'!$M$52:$Q$52</c:f>
              <c:strCache>
                <c:ptCount val="5"/>
                <c:pt idx="0">
                  <c:v>2026/27</c:v>
                </c:pt>
                <c:pt idx="1">
                  <c:v>2027/28</c:v>
                </c:pt>
                <c:pt idx="2">
                  <c:v>2028/29</c:v>
                </c:pt>
                <c:pt idx="3">
                  <c:v>2029/30</c:v>
                </c:pt>
                <c:pt idx="4">
                  <c:v>2030/31</c:v>
                </c:pt>
              </c:strCache>
            </c:strRef>
          </c:cat>
          <c:val>
            <c:numRef>
              <c:f>'CVP 7 gas escapes NGN'!$M$53:$Q$53</c:f>
              <c:numCache>
                <c:formatCode>"£"#,##0</c:formatCode>
                <c:ptCount val="5"/>
                <c:pt idx="0">
                  <c:v>249379.64336224776</c:v>
                </c:pt>
                <c:pt idx="1">
                  <c:v>236127.58501932657</c:v>
                </c:pt>
                <c:pt idx="2">
                  <c:v>223579.74233713976</c:v>
                </c:pt>
                <c:pt idx="3">
                  <c:v>211698.69322743709</c:v>
                </c:pt>
                <c:pt idx="4">
                  <c:v>200449.00421535096</c:v>
                </c:pt>
              </c:numCache>
            </c:numRef>
          </c:val>
          <c:extLst>
            <c:ext xmlns:c16="http://schemas.microsoft.com/office/drawing/2014/chart" uri="{C3380CC4-5D6E-409C-BE32-E72D297353CC}">
              <c16:uniqueId val="{00000000-AE63-48E6-869F-E43D034027E8}"/>
            </c:ext>
          </c:extLst>
        </c:ser>
        <c:ser>
          <c:idx val="2"/>
          <c:order val="1"/>
          <c:tx>
            <c:strRef>
              <c:f>'CVP 7 gas escapes NGN'!$K$54</c:f>
              <c:strCache>
                <c:ptCount val="1"/>
                <c:pt idx="0">
                  <c:v>Global climate</c:v>
                </c:pt>
              </c:strCache>
            </c:strRef>
          </c:tx>
          <c:spPr>
            <a:solidFill>
              <a:schemeClr val="accent3"/>
            </a:solidFill>
            <a:ln>
              <a:noFill/>
            </a:ln>
            <a:effectLst/>
          </c:spPr>
          <c:invertIfNegative val="0"/>
          <c:cat>
            <c:strRef>
              <c:f>'CVP 7 gas escapes NGN'!$M$52:$Q$52</c:f>
              <c:strCache>
                <c:ptCount val="5"/>
                <c:pt idx="0">
                  <c:v>2026/27</c:v>
                </c:pt>
                <c:pt idx="1">
                  <c:v>2027/28</c:v>
                </c:pt>
                <c:pt idx="2">
                  <c:v>2028/29</c:v>
                </c:pt>
                <c:pt idx="3">
                  <c:v>2029/30</c:v>
                </c:pt>
                <c:pt idx="4">
                  <c:v>2030/31</c:v>
                </c:pt>
              </c:strCache>
            </c:strRef>
          </c:cat>
          <c:val>
            <c:numRef>
              <c:f>'CVP 7 gas escapes NGN'!$M$54:$Q$54</c:f>
              <c:numCache>
                <c:formatCode>"£"#,##0</c:formatCode>
                <c:ptCount val="5"/>
                <c:pt idx="0">
                  <c:v>1478094.2803152702</c:v>
                </c:pt>
                <c:pt idx="1">
                  <c:v>1424451.2004633697</c:v>
                </c:pt>
                <c:pt idx="2">
                  <c:v>1367619.4424907572</c:v>
                </c:pt>
                <c:pt idx="3">
                  <c:v>1312805.3099131694</c:v>
                </c:pt>
                <c:pt idx="4">
                  <c:v>1264182.8910274957</c:v>
                </c:pt>
              </c:numCache>
            </c:numRef>
          </c:val>
          <c:extLst>
            <c:ext xmlns:c16="http://schemas.microsoft.com/office/drawing/2014/chart" uri="{C3380CC4-5D6E-409C-BE32-E72D297353CC}">
              <c16:uniqueId val="{00000001-AE63-48E6-869F-E43D034027E8}"/>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Summary of value of benefits of performance catching</a:t>
            </a:r>
            <a:r>
              <a:rPr lang="en-GB" baseline="0"/>
              <a:t> up to proposed target of 89% of escapes within 7 days </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EoE'!$K$53</c:f>
              <c:strCache>
                <c:ptCount val="1"/>
                <c:pt idx="0">
                  <c:v>Consumers</c:v>
                </c:pt>
              </c:strCache>
            </c:strRef>
          </c:tx>
          <c:spPr>
            <a:solidFill>
              <a:schemeClr val="accent2"/>
            </a:solidFill>
            <a:ln>
              <a:noFill/>
            </a:ln>
            <a:effectLst/>
          </c:spPr>
          <c:invertIfNegative val="0"/>
          <c:cat>
            <c:strRef>
              <c:f>'CVP 7 gas escapes EoE'!$M$52:$Q$52</c:f>
              <c:strCache>
                <c:ptCount val="5"/>
                <c:pt idx="0">
                  <c:v>2026/27</c:v>
                </c:pt>
                <c:pt idx="1">
                  <c:v>2027/28</c:v>
                </c:pt>
                <c:pt idx="2">
                  <c:v>2028/29</c:v>
                </c:pt>
                <c:pt idx="3">
                  <c:v>2029/30</c:v>
                </c:pt>
                <c:pt idx="4">
                  <c:v>2030/31</c:v>
                </c:pt>
              </c:strCache>
            </c:strRef>
          </c:cat>
          <c:val>
            <c:numRef>
              <c:f>'CVP 7 gas escapes EoE'!$M$53:$Q$53</c:f>
              <c:numCache>
                <c:formatCode>"£"#,##0</c:formatCode>
                <c:ptCount val="5"/>
                <c:pt idx="0">
                  <c:v>335957.38868994068</c:v>
                </c:pt>
                <c:pt idx="1">
                  <c:v>318104.58059530595</c:v>
                </c:pt>
                <c:pt idx="2">
                  <c:v>301200.47244772926</c:v>
                </c:pt>
                <c:pt idx="3">
                  <c:v>285194.65024036198</c:v>
                </c:pt>
                <c:pt idx="4">
                  <c:v>270039.37897155073</c:v>
                </c:pt>
              </c:numCache>
            </c:numRef>
          </c:val>
          <c:extLst>
            <c:ext xmlns:c16="http://schemas.microsoft.com/office/drawing/2014/chart" uri="{C3380CC4-5D6E-409C-BE32-E72D297353CC}">
              <c16:uniqueId val="{00000000-9244-4B0A-9E92-A2209E02499D}"/>
            </c:ext>
          </c:extLst>
        </c:ser>
        <c:ser>
          <c:idx val="2"/>
          <c:order val="1"/>
          <c:tx>
            <c:strRef>
              <c:f>'CVP 7 gas escapes EoE'!$K$54</c:f>
              <c:strCache>
                <c:ptCount val="1"/>
                <c:pt idx="0">
                  <c:v>Global climate</c:v>
                </c:pt>
              </c:strCache>
            </c:strRef>
          </c:tx>
          <c:spPr>
            <a:solidFill>
              <a:schemeClr val="accent3"/>
            </a:solidFill>
            <a:ln>
              <a:noFill/>
            </a:ln>
            <a:effectLst/>
          </c:spPr>
          <c:invertIfNegative val="0"/>
          <c:cat>
            <c:strRef>
              <c:f>'CVP 7 gas escapes EoE'!$M$52:$Q$52</c:f>
              <c:strCache>
                <c:ptCount val="5"/>
                <c:pt idx="0">
                  <c:v>2026/27</c:v>
                </c:pt>
                <c:pt idx="1">
                  <c:v>2027/28</c:v>
                </c:pt>
                <c:pt idx="2">
                  <c:v>2028/29</c:v>
                </c:pt>
                <c:pt idx="3">
                  <c:v>2029/30</c:v>
                </c:pt>
                <c:pt idx="4">
                  <c:v>2030/31</c:v>
                </c:pt>
              </c:strCache>
            </c:strRef>
          </c:cat>
          <c:val>
            <c:numRef>
              <c:f>'CVP 7 gas escapes EoE'!$M$54:$Q$54</c:f>
              <c:numCache>
                <c:formatCode>"£"#,##0</c:formatCode>
                <c:ptCount val="5"/>
                <c:pt idx="0">
                  <c:v>1991247.9140525926</c:v>
                </c:pt>
                <c:pt idx="1">
                  <c:v>1918981.4339768607</c:v>
                </c:pt>
                <c:pt idx="2">
                  <c:v>1842419.2545394541</c:v>
                </c:pt>
                <c:pt idx="3">
                  <c:v>1768575.1644774526</c:v>
                </c:pt>
                <c:pt idx="4">
                  <c:v>1703072.3806079188</c:v>
                </c:pt>
              </c:numCache>
            </c:numRef>
          </c:val>
          <c:extLst>
            <c:ext xmlns:c16="http://schemas.microsoft.com/office/drawing/2014/chart" uri="{C3380CC4-5D6E-409C-BE32-E72D297353CC}">
              <c16:uniqueId val="{00000001-9244-4B0A-9E92-A2209E02499D}"/>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Summary of value of benefits of performance catching up to proposed target of 89% of escapes within 7 days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Lon'!$K$53</c:f>
              <c:strCache>
                <c:ptCount val="1"/>
                <c:pt idx="0">
                  <c:v>Consumers</c:v>
                </c:pt>
              </c:strCache>
            </c:strRef>
          </c:tx>
          <c:spPr>
            <a:solidFill>
              <a:schemeClr val="accent2"/>
            </a:solidFill>
            <a:ln>
              <a:noFill/>
            </a:ln>
            <a:effectLst/>
          </c:spPr>
          <c:invertIfNegative val="0"/>
          <c:cat>
            <c:strRef>
              <c:f>'CVP 7 gas escapes Lon'!$M$52:$Q$52</c:f>
              <c:strCache>
                <c:ptCount val="5"/>
                <c:pt idx="0">
                  <c:v>2026/27</c:v>
                </c:pt>
                <c:pt idx="1">
                  <c:v>2027/28</c:v>
                </c:pt>
                <c:pt idx="2">
                  <c:v>2028/29</c:v>
                </c:pt>
                <c:pt idx="3">
                  <c:v>2029/30</c:v>
                </c:pt>
                <c:pt idx="4">
                  <c:v>2030/31</c:v>
                </c:pt>
              </c:strCache>
            </c:strRef>
          </c:cat>
          <c:val>
            <c:numRef>
              <c:f>'CVP 7 gas escapes Lon'!$M$53:$Q$53</c:f>
              <c:numCache>
                <c:formatCode>"£"#,##0</c:formatCode>
                <c:ptCount val="5"/>
                <c:pt idx="0">
                  <c:v>1331928.3720202795</c:v>
                </c:pt>
                <c:pt idx="1">
                  <c:v>1261149.5696423901</c:v>
                </c:pt>
                <c:pt idx="2">
                  <c:v>1194131.9596613937</c:v>
                </c:pt>
                <c:pt idx="3">
                  <c:v>1130675.6719499181</c:v>
                </c:pt>
                <c:pt idx="4">
                  <c:v>1070591.4574984736</c:v>
                </c:pt>
              </c:numCache>
            </c:numRef>
          </c:val>
          <c:extLst>
            <c:ext xmlns:c16="http://schemas.microsoft.com/office/drawing/2014/chart" uri="{C3380CC4-5D6E-409C-BE32-E72D297353CC}">
              <c16:uniqueId val="{00000000-82A6-4286-8217-395E19FE4882}"/>
            </c:ext>
          </c:extLst>
        </c:ser>
        <c:ser>
          <c:idx val="2"/>
          <c:order val="1"/>
          <c:tx>
            <c:strRef>
              <c:f>'CVP 7 gas escapes Lon'!$K$54</c:f>
              <c:strCache>
                <c:ptCount val="1"/>
                <c:pt idx="0">
                  <c:v>Global climate</c:v>
                </c:pt>
              </c:strCache>
            </c:strRef>
          </c:tx>
          <c:spPr>
            <a:solidFill>
              <a:schemeClr val="accent3"/>
            </a:solidFill>
            <a:ln>
              <a:noFill/>
            </a:ln>
            <a:effectLst/>
          </c:spPr>
          <c:invertIfNegative val="0"/>
          <c:cat>
            <c:strRef>
              <c:f>'CVP 7 gas escapes Lon'!$M$52:$Q$52</c:f>
              <c:strCache>
                <c:ptCount val="5"/>
                <c:pt idx="0">
                  <c:v>2026/27</c:v>
                </c:pt>
                <c:pt idx="1">
                  <c:v>2027/28</c:v>
                </c:pt>
                <c:pt idx="2">
                  <c:v>2028/29</c:v>
                </c:pt>
                <c:pt idx="3">
                  <c:v>2029/30</c:v>
                </c:pt>
                <c:pt idx="4">
                  <c:v>2030/31</c:v>
                </c:pt>
              </c:strCache>
            </c:strRef>
          </c:cat>
          <c:val>
            <c:numRef>
              <c:f>'CVP 7 gas escapes Lon'!$M$54:$Q$54</c:f>
              <c:numCache>
                <c:formatCode>"£"#,##0</c:formatCode>
                <c:ptCount val="5"/>
                <c:pt idx="0">
                  <c:v>7894452.3375272332</c:v>
                </c:pt>
                <c:pt idx="1">
                  <c:v>7607946.4341022642</c:v>
                </c:pt>
                <c:pt idx="2">
                  <c:v>7304409.9070026819</c:v>
                </c:pt>
                <c:pt idx="3">
                  <c:v>7011649.4499603948</c:v>
                </c:pt>
                <c:pt idx="4">
                  <c:v>6751958.7295914916</c:v>
                </c:pt>
              </c:numCache>
            </c:numRef>
          </c:val>
          <c:extLst>
            <c:ext xmlns:c16="http://schemas.microsoft.com/office/drawing/2014/chart" uri="{C3380CC4-5D6E-409C-BE32-E72D297353CC}">
              <c16:uniqueId val="{00000001-82A6-4286-8217-395E19FE4882}"/>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Summary of value of benefits of performance catching up to proposed target of 89% of escapes within 7 days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NW'!$K$53</c:f>
              <c:strCache>
                <c:ptCount val="1"/>
                <c:pt idx="0">
                  <c:v>Consumers</c:v>
                </c:pt>
              </c:strCache>
            </c:strRef>
          </c:tx>
          <c:spPr>
            <a:solidFill>
              <a:schemeClr val="accent2"/>
            </a:solidFill>
            <a:ln>
              <a:noFill/>
            </a:ln>
            <a:effectLst/>
          </c:spPr>
          <c:invertIfNegative val="0"/>
          <c:cat>
            <c:strRef>
              <c:f>'CVP 7 gas escapes NW'!$M$52:$Q$52</c:f>
              <c:strCache>
                <c:ptCount val="5"/>
                <c:pt idx="0">
                  <c:v>2026/27</c:v>
                </c:pt>
                <c:pt idx="1">
                  <c:v>2027/28</c:v>
                </c:pt>
                <c:pt idx="2">
                  <c:v>2028/29</c:v>
                </c:pt>
                <c:pt idx="3">
                  <c:v>2029/30</c:v>
                </c:pt>
                <c:pt idx="4">
                  <c:v>2030/31</c:v>
                </c:pt>
              </c:strCache>
            </c:strRef>
          </c:cat>
          <c:val>
            <c:numRef>
              <c:f>'CVP 7 gas escapes NW'!$M$53:$Q$53</c:f>
              <c:numCache>
                <c:formatCode>"£"#,##0</c:formatCode>
                <c:ptCount val="5"/>
                <c:pt idx="0">
                  <c:v>1292667.3261123579</c:v>
                </c:pt>
                <c:pt idx="1">
                  <c:v>1223974.8595073542</c:v>
                </c:pt>
                <c:pt idx="2">
                  <c:v>1158932.7172146922</c:v>
                </c:pt>
                <c:pt idx="3">
                  <c:v>1097346.9206477283</c:v>
                </c:pt>
                <c:pt idx="4">
                  <c:v>1039033.7992606509</c:v>
                </c:pt>
              </c:numCache>
            </c:numRef>
          </c:val>
          <c:extLst>
            <c:ext xmlns:c16="http://schemas.microsoft.com/office/drawing/2014/chart" uri="{C3380CC4-5D6E-409C-BE32-E72D297353CC}">
              <c16:uniqueId val="{00000000-933D-41EF-B370-1992781C4C2E}"/>
            </c:ext>
          </c:extLst>
        </c:ser>
        <c:ser>
          <c:idx val="2"/>
          <c:order val="1"/>
          <c:tx>
            <c:strRef>
              <c:f>'CVP 7 gas escapes NW'!$K$54</c:f>
              <c:strCache>
                <c:ptCount val="1"/>
                <c:pt idx="0">
                  <c:v>Global climate</c:v>
                </c:pt>
              </c:strCache>
            </c:strRef>
          </c:tx>
          <c:spPr>
            <a:solidFill>
              <a:schemeClr val="accent3"/>
            </a:solidFill>
            <a:ln>
              <a:noFill/>
            </a:ln>
            <a:effectLst/>
          </c:spPr>
          <c:invertIfNegative val="0"/>
          <c:cat>
            <c:strRef>
              <c:f>'CVP 7 gas escapes NW'!$M$52:$Q$52</c:f>
              <c:strCache>
                <c:ptCount val="5"/>
                <c:pt idx="0">
                  <c:v>2026/27</c:v>
                </c:pt>
                <c:pt idx="1">
                  <c:v>2027/28</c:v>
                </c:pt>
                <c:pt idx="2">
                  <c:v>2028/29</c:v>
                </c:pt>
                <c:pt idx="3">
                  <c:v>2029/30</c:v>
                </c:pt>
                <c:pt idx="4">
                  <c:v>2030/31</c:v>
                </c:pt>
              </c:strCache>
            </c:strRef>
          </c:cat>
          <c:val>
            <c:numRef>
              <c:f>'CVP 7 gas escapes NW'!$M$54:$Q$54</c:f>
              <c:numCache>
                <c:formatCode>"£"#,##0</c:formatCode>
                <c:ptCount val="5"/>
                <c:pt idx="0">
                  <c:v>7661748.7911860505</c:v>
                </c:pt>
                <c:pt idx="1">
                  <c:v>7383688.1778108804</c:v>
                </c:pt>
                <c:pt idx="2">
                  <c:v>7089098.9498120034</c:v>
                </c:pt>
                <c:pt idx="3">
                  <c:v>6804968.1473257886</c:v>
                </c:pt>
                <c:pt idx="4">
                  <c:v>6552932.2900174251</c:v>
                </c:pt>
              </c:numCache>
            </c:numRef>
          </c:val>
          <c:extLst>
            <c:ext xmlns:c16="http://schemas.microsoft.com/office/drawing/2014/chart" uri="{C3380CC4-5D6E-409C-BE32-E72D297353CC}">
              <c16:uniqueId val="{00000001-933D-41EF-B370-1992781C4C2E}"/>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Summary of value of benefits of performance catching up to proposed target of 89% of escapes within 7 days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SC'!$K$53</c:f>
              <c:strCache>
                <c:ptCount val="1"/>
                <c:pt idx="0">
                  <c:v>Consumers</c:v>
                </c:pt>
              </c:strCache>
            </c:strRef>
          </c:tx>
          <c:spPr>
            <a:solidFill>
              <a:schemeClr val="accent2"/>
            </a:solidFill>
            <a:ln>
              <a:noFill/>
            </a:ln>
            <a:effectLst/>
          </c:spPr>
          <c:invertIfNegative val="0"/>
          <c:cat>
            <c:strRef>
              <c:f>'CVP 7 gas escapes SC'!$M$52:$Q$52</c:f>
              <c:strCache>
                <c:ptCount val="5"/>
                <c:pt idx="0">
                  <c:v>2026/27</c:v>
                </c:pt>
                <c:pt idx="1">
                  <c:v>2027/28</c:v>
                </c:pt>
                <c:pt idx="2">
                  <c:v>2028/29</c:v>
                </c:pt>
                <c:pt idx="3">
                  <c:v>2029/30</c:v>
                </c:pt>
                <c:pt idx="4">
                  <c:v>2030/31</c:v>
                </c:pt>
              </c:strCache>
            </c:strRef>
          </c:cat>
          <c:val>
            <c:numRef>
              <c:f>'CVP 7 gas escapes SC'!$M$53:$Q$53</c:f>
              <c:numCache>
                <c:formatCode>"£"#,##0</c:formatCode>
                <c:ptCount val="5"/>
                <c:pt idx="0">
                  <c:v>582147.62370610051</c:v>
                </c:pt>
                <c:pt idx="1">
                  <c:v>551212.24273621128</c:v>
                </c:pt>
                <c:pt idx="2">
                  <c:v>521920.77089998726</c:v>
                </c:pt>
                <c:pt idx="3">
                  <c:v>494185.85070723417</c:v>
                </c:pt>
                <c:pt idx="4">
                  <c:v>467924.7668532267</c:v>
                </c:pt>
              </c:numCache>
            </c:numRef>
          </c:val>
          <c:extLst>
            <c:ext xmlns:c16="http://schemas.microsoft.com/office/drawing/2014/chart" uri="{C3380CC4-5D6E-409C-BE32-E72D297353CC}">
              <c16:uniqueId val="{00000000-A87B-485F-9BEA-8FC9DCDFD2FE}"/>
            </c:ext>
          </c:extLst>
        </c:ser>
        <c:ser>
          <c:idx val="2"/>
          <c:order val="1"/>
          <c:tx>
            <c:strRef>
              <c:f>'CVP 7 gas escapes SC'!$K$54</c:f>
              <c:strCache>
                <c:ptCount val="1"/>
                <c:pt idx="0">
                  <c:v>Global climate</c:v>
                </c:pt>
              </c:strCache>
            </c:strRef>
          </c:tx>
          <c:spPr>
            <a:solidFill>
              <a:schemeClr val="accent3"/>
            </a:solidFill>
            <a:ln>
              <a:noFill/>
            </a:ln>
            <a:effectLst/>
          </c:spPr>
          <c:invertIfNegative val="0"/>
          <c:cat>
            <c:strRef>
              <c:f>'CVP 7 gas escapes SC'!$M$52:$Q$52</c:f>
              <c:strCache>
                <c:ptCount val="5"/>
                <c:pt idx="0">
                  <c:v>2026/27</c:v>
                </c:pt>
                <c:pt idx="1">
                  <c:v>2027/28</c:v>
                </c:pt>
                <c:pt idx="2">
                  <c:v>2028/29</c:v>
                </c:pt>
                <c:pt idx="3">
                  <c:v>2029/30</c:v>
                </c:pt>
                <c:pt idx="4">
                  <c:v>2030/31</c:v>
                </c:pt>
              </c:strCache>
            </c:strRef>
          </c:cat>
          <c:val>
            <c:numRef>
              <c:f>'CVP 7 gas escapes SC'!$M$54:$Q$54</c:f>
              <c:numCache>
                <c:formatCode>"£"#,##0</c:formatCode>
                <c:ptCount val="5"/>
                <c:pt idx="0">
                  <c:v>3450438.3008086975</c:v>
                </c:pt>
                <c:pt idx="1">
                  <c:v>3325214.8020377941</c:v>
                </c:pt>
                <c:pt idx="2">
                  <c:v>3192547.7069664579</c:v>
                </c:pt>
                <c:pt idx="3">
                  <c:v>3064590.5225093304</c:v>
                </c:pt>
                <c:pt idx="4">
                  <c:v>2951087.1698237997</c:v>
                </c:pt>
              </c:numCache>
            </c:numRef>
          </c:val>
          <c:extLst>
            <c:ext xmlns:c16="http://schemas.microsoft.com/office/drawing/2014/chart" uri="{C3380CC4-5D6E-409C-BE32-E72D297353CC}">
              <c16:uniqueId val="{00000001-A87B-485F-9BEA-8FC9DCDFD2FE}"/>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Summary of value of benefits of performance catching up to proposed target of 89% of escapes within 7 days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SO'!$J$53</c:f>
              <c:strCache>
                <c:ptCount val="1"/>
                <c:pt idx="0">
                  <c:v>Consumers</c:v>
                </c:pt>
              </c:strCache>
            </c:strRef>
          </c:tx>
          <c:spPr>
            <a:solidFill>
              <a:schemeClr val="accent2"/>
            </a:solidFill>
            <a:ln>
              <a:noFill/>
            </a:ln>
            <a:effectLst/>
          </c:spPr>
          <c:invertIfNegative val="0"/>
          <c:cat>
            <c:strRef>
              <c:f>'CVP 7 gas escapes SO'!$M$52:$Q$52</c:f>
              <c:strCache>
                <c:ptCount val="5"/>
                <c:pt idx="0">
                  <c:v>2026/27</c:v>
                </c:pt>
                <c:pt idx="1">
                  <c:v>2027/28</c:v>
                </c:pt>
                <c:pt idx="2">
                  <c:v>2028/29</c:v>
                </c:pt>
                <c:pt idx="3">
                  <c:v>2029/30</c:v>
                </c:pt>
                <c:pt idx="4">
                  <c:v>2030/31</c:v>
                </c:pt>
              </c:strCache>
            </c:strRef>
          </c:cat>
          <c:val>
            <c:numRef>
              <c:f>'CVP 7 gas escapes SO'!$M$53:$Q$53</c:f>
              <c:numCache>
                <c:formatCode>"£"#,##0</c:formatCode>
                <c:ptCount val="5"/>
                <c:pt idx="0">
                  <c:v>3199322.5517672575</c:v>
                </c:pt>
                <c:pt idx="1">
                  <c:v>3029310.2422530544</c:v>
                </c:pt>
                <c:pt idx="2">
                  <c:v>2868332.4032927481</c:v>
                </c:pt>
                <c:pt idx="3">
                  <c:v>2715908.9422482047</c:v>
                </c:pt>
                <c:pt idx="4">
                  <c:v>2571585.2786504752</c:v>
                </c:pt>
              </c:numCache>
            </c:numRef>
          </c:val>
          <c:extLst>
            <c:ext xmlns:c16="http://schemas.microsoft.com/office/drawing/2014/chart" uri="{C3380CC4-5D6E-409C-BE32-E72D297353CC}">
              <c16:uniqueId val="{00000000-890E-4A8E-8F77-BF13CA622F6D}"/>
            </c:ext>
          </c:extLst>
        </c:ser>
        <c:ser>
          <c:idx val="2"/>
          <c:order val="1"/>
          <c:tx>
            <c:strRef>
              <c:f>'CVP 7 gas escapes SO'!$J$54</c:f>
              <c:strCache>
                <c:ptCount val="1"/>
                <c:pt idx="0">
                  <c:v>Global climate</c:v>
                </c:pt>
              </c:strCache>
            </c:strRef>
          </c:tx>
          <c:spPr>
            <a:solidFill>
              <a:schemeClr val="accent3"/>
            </a:solidFill>
            <a:ln>
              <a:noFill/>
            </a:ln>
            <a:effectLst/>
          </c:spPr>
          <c:invertIfNegative val="0"/>
          <c:cat>
            <c:strRef>
              <c:f>'CVP 7 gas escapes SO'!$M$52:$Q$52</c:f>
              <c:strCache>
                <c:ptCount val="5"/>
                <c:pt idx="0">
                  <c:v>2026/27</c:v>
                </c:pt>
                <c:pt idx="1">
                  <c:v>2027/28</c:v>
                </c:pt>
                <c:pt idx="2">
                  <c:v>2028/29</c:v>
                </c:pt>
                <c:pt idx="3">
                  <c:v>2029/30</c:v>
                </c:pt>
                <c:pt idx="4">
                  <c:v>2030/31</c:v>
                </c:pt>
              </c:strCache>
            </c:strRef>
          </c:cat>
          <c:val>
            <c:numRef>
              <c:f>'CVP 7 gas escapes SO'!$M$54:$Q$54</c:f>
              <c:numCache>
                <c:formatCode>"£"#,##0</c:formatCode>
                <c:ptCount val="5"/>
                <c:pt idx="0">
                  <c:v>18962655.896422382</c:v>
                </c:pt>
                <c:pt idx="1">
                  <c:v>18274462.133681513</c:v>
                </c:pt>
                <c:pt idx="2">
                  <c:v>17545360.421581328</c:v>
                </c:pt>
                <c:pt idx="3">
                  <c:v>16842143.077348024</c:v>
                </c:pt>
                <c:pt idx="4">
                  <c:v>16218360.000409214</c:v>
                </c:pt>
              </c:numCache>
            </c:numRef>
          </c:val>
          <c:extLst>
            <c:ext xmlns:c16="http://schemas.microsoft.com/office/drawing/2014/chart" uri="{C3380CC4-5D6E-409C-BE32-E72D297353CC}">
              <c16:uniqueId val="{00000001-890E-4A8E-8F77-BF13CA622F6D}"/>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Summary of value of benefits of performance catching up to proposed target of 89% of escapes within 7 days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WM'!$J$53</c:f>
              <c:strCache>
                <c:ptCount val="1"/>
                <c:pt idx="0">
                  <c:v>Consumers</c:v>
                </c:pt>
              </c:strCache>
            </c:strRef>
          </c:tx>
          <c:spPr>
            <a:solidFill>
              <a:schemeClr val="accent2"/>
            </a:solidFill>
            <a:ln>
              <a:noFill/>
            </a:ln>
            <a:effectLst/>
          </c:spPr>
          <c:invertIfNegative val="0"/>
          <c:cat>
            <c:strRef>
              <c:f>'CVP 7 gas escapes WM'!$M$52:$Q$52</c:f>
              <c:strCache>
                <c:ptCount val="5"/>
                <c:pt idx="0">
                  <c:v>2026/27</c:v>
                </c:pt>
                <c:pt idx="1">
                  <c:v>2027/28</c:v>
                </c:pt>
                <c:pt idx="2">
                  <c:v>2028/29</c:v>
                </c:pt>
                <c:pt idx="3">
                  <c:v>2029/30</c:v>
                </c:pt>
                <c:pt idx="4">
                  <c:v>2030/31</c:v>
                </c:pt>
              </c:strCache>
            </c:strRef>
          </c:cat>
          <c:val>
            <c:numRef>
              <c:f>'CVP 7 gas escapes WM'!$M$53:$Q$53</c:f>
              <c:numCache>
                <c:formatCode>"£"#,##0</c:formatCode>
                <c:ptCount val="5"/>
                <c:pt idx="0">
                  <c:v>546721.93410310452</c:v>
                </c:pt>
                <c:pt idx="1">
                  <c:v>517669.07770149043</c:v>
                </c:pt>
                <c:pt idx="2">
                  <c:v>490160.09289609722</c:v>
                </c:pt>
                <c:pt idx="3">
                  <c:v>464112.93820113566</c:v>
                </c:pt>
                <c:pt idx="4">
                  <c:v>439449.9318232974</c:v>
                </c:pt>
              </c:numCache>
            </c:numRef>
          </c:val>
          <c:extLst>
            <c:ext xmlns:c16="http://schemas.microsoft.com/office/drawing/2014/chart" uri="{C3380CC4-5D6E-409C-BE32-E72D297353CC}">
              <c16:uniqueId val="{00000000-EEC0-46A0-AFD2-07687CB536B1}"/>
            </c:ext>
          </c:extLst>
        </c:ser>
        <c:ser>
          <c:idx val="2"/>
          <c:order val="1"/>
          <c:tx>
            <c:strRef>
              <c:f>'CVP 7 gas escapes WM'!$J$54</c:f>
              <c:strCache>
                <c:ptCount val="1"/>
                <c:pt idx="0">
                  <c:v>Global climate</c:v>
                </c:pt>
              </c:strCache>
            </c:strRef>
          </c:tx>
          <c:spPr>
            <a:solidFill>
              <a:schemeClr val="accent3"/>
            </a:solidFill>
            <a:ln>
              <a:noFill/>
            </a:ln>
            <a:effectLst/>
          </c:spPr>
          <c:invertIfNegative val="0"/>
          <c:cat>
            <c:strRef>
              <c:f>'CVP 7 gas escapes WM'!$M$52:$Q$52</c:f>
              <c:strCache>
                <c:ptCount val="5"/>
                <c:pt idx="0">
                  <c:v>2026/27</c:v>
                </c:pt>
                <c:pt idx="1">
                  <c:v>2027/28</c:v>
                </c:pt>
                <c:pt idx="2">
                  <c:v>2028/29</c:v>
                </c:pt>
                <c:pt idx="3">
                  <c:v>2029/30</c:v>
                </c:pt>
                <c:pt idx="4">
                  <c:v>2030/31</c:v>
                </c:pt>
              </c:strCache>
            </c:strRef>
          </c:cat>
          <c:val>
            <c:numRef>
              <c:f>'CVP 7 gas escapes WM'!$M$54:$Q$54</c:f>
              <c:numCache>
                <c:formatCode>"£"#,##0</c:formatCode>
                <c:ptCount val="5"/>
                <c:pt idx="0">
                  <c:v>3240467.2363206842</c:v>
                </c:pt>
                <c:pt idx="1">
                  <c:v>3122864.0191034824</c:v>
                </c:pt>
                <c:pt idx="2">
                  <c:v>2998270.1740792873</c:v>
                </c:pt>
                <c:pt idx="3">
                  <c:v>2878099.6253730627</c:v>
                </c:pt>
                <c:pt idx="4">
                  <c:v>2771503.342951837</c:v>
                </c:pt>
              </c:numCache>
            </c:numRef>
          </c:val>
          <c:extLst>
            <c:ext xmlns:c16="http://schemas.microsoft.com/office/drawing/2014/chart" uri="{C3380CC4-5D6E-409C-BE32-E72D297353CC}">
              <c16:uniqueId val="{00000001-EEC0-46A0-AFD2-07687CB536B1}"/>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Summary of value of benefits of performance catching up to proposed target of 89% of escapes within 7 days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'CVP 7 gas escapes WWU'!$K$53</c:f>
              <c:strCache>
                <c:ptCount val="1"/>
                <c:pt idx="0">
                  <c:v>Consumers</c:v>
                </c:pt>
              </c:strCache>
            </c:strRef>
          </c:tx>
          <c:spPr>
            <a:solidFill>
              <a:schemeClr val="accent2"/>
            </a:solidFill>
            <a:ln>
              <a:noFill/>
            </a:ln>
            <a:effectLst/>
          </c:spPr>
          <c:invertIfNegative val="0"/>
          <c:cat>
            <c:strRef>
              <c:f>'CVP 7 gas escapes WWU'!$M$52:$Q$52</c:f>
              <c:strCache>
                <c:ptCount val="5"/>
                <c:pt idx="0">
                  <c:v>2026/27</c:v>
                </c:pt>
                <c:pt idx="1">
                  <c:v>2027/28</c:v>
                </c:pt>
                <c:pt idx="2">
                  <c:v>2028/29</c:v>
                </c:pt>
                <c:pt idx="3">
                  <c:v>2029/30</c:v>
                </c:pt>
                <c:pt idx="4">
                  <c:v>2030/31</c:v>
                </c:pt>
              </c:strCache>
            </c:strRef>
          </c:cat>
          <c:val>
            <c:numRef>
              <c:f>'CVP 7 gas escapes WWU'!$M$53:$Q$53</c:f>
              <c:numCache>
                <c:formatCode>"£"#,##0</c:formatCode>
                <c:ptCount val="5"/>
                <c:pt idx="0">
                  <c:v>654053.27782994614</c:v>
                </c:pt>
                <c:pt idx="1">
                  <c:v>619296.82345250947</c:v>
                </c:pt>
                <c:pt idx="2">
                  <c:v>586387.33041880152</c:v>
                </c:pt>
                <c:pt idx="3">
                  <c:v>555226.65102456557</c:v>
                </c:pt>
                <c:pt idx="4">
                  <c:v>525721.85314403335</c:v>
                </c:pt>
              </c:numCache>
            </c:numRef>
          </c:val>
          <c:extLst>
            <c:ext xmlns:c16="http://schemas.microsoft.com/office/drawing/2014/chart" uri="{C3380CC4-5D6E-409C-BE32-E72D297353CC}">
              <c16:uniqueId val="{00000000-8592-445A-A72E-678EF3D253E9}"/>
            </c:ext>
          </c:extLst>
        </c:ser>
        <c:ser>
          <c:idx val="2"/>
          <c:order val="1"/>
          <c:tx>
            <c:strRef>
              <c:f>'CVP 7 gas escapes WWU'!$K$54</c:f>
              <c:strCache>
                <c:ptCount val="1"/>
                <c:pt idx="0">
                  <c:v>Global climate</c:v>
                </c:pt>
              </c:strCache>
            </c:strRef>
          </c:tx>
          <c:spPr>
            <a:solidFill>
              <a:schemeClr val="accent3"/>
            </a:solidFill>
            <a:ln>
              <a:noFill/>
            </a:ln>
            <a:effectLst/>
          </c:spPr>
          <c:invertIfNegative val="0"/>
          <c:cat>
            <c:strRef>
              <c:f>'CVP 7 gas escapes WWU'!$M$52:$Q$52</c:f>
              <c:strCache>
                <c:ptCount val="5"/>
                <c:pt idx="0">
                  <c:v>2026/27</c:v>
                </c:pt>
                <c:pt idx="1">
                  <c:v>2027/28</c:v>
                </c:pt>
                <c:pt idx="2">
                  <c:v>2028/29</c:v>
                </c:pt>
                <c:pt idx="3">
                  <c:v>2029/30</c:v>
                </c:pt>
                <c:pt idx="4">
                  <c:v>2030/31</c:v>
                </c:pt>
              </c:strCache>
            </c:strRef>
          </c:cat>
          <c:val>
            <c:numRef>
              <c:f>'CVP 7 gas escapes WWU'!$M$54:$Q$54</c:f>
              <c:numCache>
                <c:formatCode>"£"#,##0</c:formatCode>
                <c:ptCount val="5"/>
                <c:pt idx="0">
                  <c:v>3876629.2065691883</c:v>
                </c:pt>
                <c:pt idx="1">
                  <c:v>3735938.3637361806</c:v>
                </c:pt>
                <c:pt idx="2">
                  <c:v>3586884.5071917269</c:v>
                </c:pt>
                <c:pt idx="3">
                  <c:v>3443122.3195471615</c:v>
                </c:pt>
                <c:pt idx="4">
                  <c:v>3315599.2706750445</c:v>
                </c:pt>
              </c:numCache>
            </c:numRef>
          </c:val>
          <c:extLst>
            <c:ext xmlns:c16="http://schemas.microsoft.com/office/drawing/2014/chart" uri="{C3380CC4-5D6E-409C-BE32-E72D297353CC}">
              <c16:uniqueId val="{00000001-8592-445A-A72E-678EF3D253E9}"/>
            </c:ext>
          </c:extLst>
        </c:ser>
        <c:dLbls>
          <c:showLegendKey val="0"/>
          <c:showVal val="0"/>
          <c:showCatName val="0"/>
          <c:showSerName val="0"/>
          <c:showPercent val="0"/>
          <c:showBubbleSize val="0"/>
        </c:dLbls>
        <c:gapWidth val="150"/>
        <c:overlap val="100"/>
        <c:axId val="1005845592"/>
        <c:axId val="1005845920"/>
      </c:barChart>
      <c:catAx>
        <c:axId val="10058455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Financial 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920"/>
        <c:crosses val="autoZero"/>
        <c:auto val="1"/>
        <c:lblAlgn val="ctr"/>
        <c:lblOffset val="100"/>
        <c:noMultiLvlLbl val="0"/>
      </c:catAx>
      <c:valAx>
        <c:axId val="10058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Annual Benefit (Present Value)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4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9AF33585-68B9-4682-A429-3E2A5F4970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02BAEF7E-D3F9-47D3-BF4E-2733B929E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E2A07DFA-8E69-4586-B755-7CD99B70F2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1585913</xdr:colOff>
      <xdr:row>1</xdr:row>
      <xdr:rowOff>128335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585912" cy="8474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768328"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752475</xdr:colOff>
      <xdr:row>12</xdr:row>
      <xdr:rowOff>9525</xdr:rowOff>
    </xdr:from>
    <xdr:to>
      <xdr:col>15</xdr:col>
      <xdr:colOff>339725</xdr:colOff>
      <xdr:row>31</xdr:row>
      <xdr:rowOff>139700</xdr:rowOff>
    </xdr:to>
    <xdr:graphicFrame macro="">
      <xdr:nvGraphicFramePr>
        <xdr:cNvPr id="2" name="Chart 1">
          <a:extLst>
            <a:ext uri="{FF2B5EF4-FFF2-40B4-BE49-F238E27FC236}">
              <a16:creationId xmlns:a16="http://schemas.microsoft.com/office/drawing/2014/main" id="{1AB1BAE1-F6A1-5E87-3AC7-6D5DF364B3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92A1E0AF-80EC-421C-878E-A851C12222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F6589449-845A-4952-9485-99C36BAC7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C3A30035-A088-4487-9256-D6A32B02C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EF145DBE-BDFF-420F-9B7E-99EEE1392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154778</xdr:colOff>
      <xdr:row>56</xdr:row>
      <xdr:rowOff>60324</xdr:rowOff>
    </xdr:from>
    <xdr:to>
      <xdr:col>14</xdr:col>
      <xdr:colOff>226218</xdr:colOff>
      <xdr:row>78</xdr:row>
      <xdr:rowOff>35719</xdr:rowOff>
    </xdr:to>
    <xdr:graphicFrame macro="">
      <xdr:nvGraphicFramePr>
        <xdr:cNvPr id="2" name="Chart 1">
          <a:extLst>
            <a:ext uri="{FF2B5EF4-FFF2-40B4-BE49-F238E27FC236}">
              <a16:creationId xmlns:a16="http://schemas.microsoft.com/office/drawing/2014/main" id="{449532EB-1FE8-40A3-ABE6-CE0337F24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nationalgridplc-my.sharepoint.com/Users/michele.zarri/Documents/RIIO2/RegFrem/Uncertainty%20Mechanisms/Engagement/Ofgem/Reporting%20packs/Demand/December%2019/2%20NGET%20Dem%20UM%20-%20Calculation%20of%20UCAs%20across%20different%20models_20191114.xlsx?0F9A5D7D" TargetMode="External"/><Relationship Id="rId1" Type="http://schemas.openxmlformats.org/officeDocument/2006/relationships/externalLinkPath" Target="file:///\\0F9A5D7D\2%20NGET%20Dem%20UM%20-%20Calculation%20of%20UCAs%20across%20different%20models_201911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arepoint2013/sgg/CO/Cost_and_Outputs_Lib/RIIO-ET2_Cost_Assessment/01.02_BPDTs/BPDT_Submissions/SPT_BPDT_DEC_Working_Version.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Inp_DataHub_Costs"/>
      <sheetName val="Inp_DataHub_Volumes"/>
      <sheetName val="Inp_BPDT"/>
      <sheetName val="Inp_BPDT_Repex"/>
      <sheetName val="Inp_BPDT_CapexVolumes"/>
      <sheetName val="Inp_BPDT_CapexVolumes_v2"/>
      <sheetName val="Valuation worksheet"/>
      <sheetName val="ADMIN"/>
      <sheetName val="Data Lookups"/>
      <sheetName val="FP23 Finance Summary"/>
      <sheetName val="Project Summary (2)"/>
      <sheetName val="Transmission PCRRP tables_SPTL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 val="Universal data"/>
      <sheetName val="FF_021"/>
      <sheetName val="FF_031"/>
      <sheetName val="Universal_data"/>
      <sheetName val="DA Trace"/>
      <sheetName val="Basic-Default"/>
      <sheetName val="FF_022"/>
      <sheetName val="FF_032"/>
      <sheetName val="Universal_data1"/>
      <sheetName val="DA_Trace"/>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sheetData sheetId="11"/>
      <sheetData sheetId="12"/>
      <sheetData sheetId="13" refreshError="1"/>
      <sheetData sheetId="14" refreshError="1"/>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Guidance"/>
      <sheetName val="1. Raw Data"/>
      <sheetName val="Connection GSP UCAs"/>
      <sheetName val="2. Model A"/>
      <sheetName val="3. Model B"/>
      <sheetName val="4. Model C"/>
      <sheetName val="5. Model D"/>
      <sheetName val="6. Model E"/>
      <sheetName val="7. Model F "/>
      <sheetName val="8. Model G "/>
      <sheetName val="9. Infra GSP UCAs"/>
      <sheetName val="10. OHL UCA"/>
      <sheetName val="11. T1 method"/>
      <sheetName val="senseInfo"/>
      <sheetName val="RiskSerializationData"/>
      <sheetName val="Connection project UCAs&gt;&g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 val="Graphs"/>
      <sheetName val="Working 1.2"/>
      <sheetName val="CC GSO by Account"/>
      <sheetName val="Periods"/>
      <sheetName val="CCSO by Units"/>
      <sheetName val="FY2000"/>
      <sheetName val="PL"/>
      <sheetName val="Summary rev"/>
      <sheetName val="CF"/>
      <sheetName val="P&amp;L"/>
      <sheetName val="BS"/>
      <sheetName val="Settings"/>
      <sheetName val="EssActuals"/>
      <sheetName val="DB Annual Model"/>
      <sheetName val="Data1"/>
      <sheetName val="ETO pvc"/>
      <sheetName val="Business Unit"/>
      <sheetName val="MAP"/>
      <sheetName val="General Taxes"/>
      <sheetName val="Dave Birch - total"/>
      <sheetName val="Consolidated Results"/>
      <sheetName val="HoldCo Debt projected"/>
      <sheetName val="PLC"/>
      <sheetName val="NGET"/>
      <sheetName val="NGG"/>
      <sheetName val="NGNA"/>
      <sheetName val="NGUSA"/>
      <sheetName val="NIMO"/>
      <sheetName val="KEDNY"/>
      <sheetName val="KEDLI"/>
      <sheetName val="COLG"/>
      <sheetName val="BEG"/>
      <sheetName val="MECO"/>
      <sheetName val="NECO"/>
      <sheetName val="GENCO"/>
      <sheetName val="NEP"/>
      <sheetName val="DATA"/>
      <sheetName val="BS Distr"/>
      <sheetName val="Data Sheet"/>
      <sheetName val="Income_collected1"/>
      <sheetName val="Opex_subjective1"/>
      <sheetName val="Capex_Comp1"/>
      <sheetName val="Capex_Comparators_FOC1"/>
      <sheetName val="Incentive_Forecast1"/>
      <sheetName val="Opex_Comparators-sensitivities1"/>
      <sheetName val="Opex_Objective_YTD1"/>
      <sheetName val="Opex_by_FOC1"/>
      <sheetName val="Opex_Trend_&amp;_MAT1"/>
      <sheetName val="Incentive_Graphs1"/>
      <sheetName val="Opex_Objective_Discrete_Mths1"/>
      <sheetName val="Manpower_Summary1"/>
      <sheetName val="Opex_Subj_by_Mth1"/>
      <sheetName val="Opex_Objective_Mth1"/>
      <sheetName val="By_Account_Code1"/>
      <sheetName val="By_Business_Unit1"/>
      <sheetName val="ETO_Capx1"/>
      <sheetName val="ESO_Capx1"/>
      <sheetName val="GAS_SO_Capx1"/>
      <sheetName val="GAS_TO_Capx_1"/>
      <sheetName val="Range_Names1"/>
      <sheetName val="Working_1_2"/>
      <sheetName val="Drop down menus"/>
      <sheetName val="Lookups"/>
      <sheetName val="Drop_down_menus"/>
      <sheetName val="CC_GSO_by_Account"/>
      <sheetName val="CCSO_by_Units"/>
      <sheetName val="Summary_rev"/>
      <sheetName val="DB_Annual_Model"/>
      <sheetName val="ETO_pvc"/>
      <sheetName val="Business_Unit"/>
      <sheetName val="General_Taxes"/>
      <sheetName val="Dave_Birch_-_total"/>
      <sheetName val="Consolidated_Results"/>
      <sheetName val="HoldCo_Debt_projected"/>
      <sheetName val="BS_Distr"/>
      <sheetName val="Data_Sheet"/>
      <sheetName val="Drop_down_menus1"/>
      <sheetName val="CC_GSO_by_Account1"/>
      <sheetName val="CCSO_by_Units1"/>
      <sheetName val="Summary_rev1"/>
      <sheetName val="DB_Annual_Model1"/>
      <sheetName val="ETO_pvc1"/>
      <sheetName val="Business_Unit1"/>
      <sheetName val="General_Taxes1"/>
      <sheetName val="Dave_Birch_-_total1"/>
      <sheetName val="Consolidated_Results1"/>
      <sheetName val="HoldCo_Debt_projected1"/>
      <sheetName val="BS_Distr1"/>
      <sheetName val="Data_Sheet1"/>
      <sheetName val="Income_collected2"/>
      <sheetName val="Opex_subjective2"/>
      <sheetName val="Capex_Comp2"/>
      <sheetName val="Capex_Comparators_FOC2"/>
      <sheetName val="Incentive_Forecast2"/>
      <sheetName val="Opex_Comparators-sensitivities2"/>
      <sheetName val="Opex_Objective_YTD2"/>
      <sheetName val="Opex_by_FOC2"/>
      <sheetName val="Opex_Trend_&amp;_MAT2"/>
      <sheetName val="Incentive_Graphs2"/>
      <sheetName val="Opex_Objective_Discrete_Mths2"/>
      <sheetName val="Manpower_Summary2"/>
      <sheetName val="Opex_Subj_by_Mth2"/>
      <sheetName val="Opex_Objective_Mth2"/>
      <sheetName val="By_Account_Code2"/>
      <sheetName val="By_Business_Unit2"/>
      <sheetName val="ETO_Capx2"/>
      <sheetName val="ESO_Capx2"/>
      <sheetName val="GAS_SO_Capx2"/>
      <sheetName val="GAS_TO_Capx_2"/>
      <sheetName val="Range_Names2"/>
      <sheetName val="Working_1_21"/>
      <sheetName val="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DT_Cover"/>
      <sheetName val="A0.1_Contents"/>
      <sheetName val="A0.2_Version_History"/>
      <sheetName val="A0.3_Change_Log"/>
      <sheetName val="A0.4_Data_Checks"/>
      <sheetName val="A0.5_Data_Constants"/>
      <sheetName val="A0.6_Assumptions"/>
      <sheetName val="A1_Totex"/>
      <sheetName val="A1.1_Totex_AP"/>
      <sheetName val="A1.4_Data_Inputs"/>
      <sheetName val="A1.5_Universal_Data"/>
      <sheetName val="A1.51_BPFM_Inputs"/>
      <sheetName val="A1.51_BPFM_Inputs_2"/>
      <sheetName val="A1.51_Difference"/>
      <sheetName val="A1.52_Sum_Cost_Matrix_Summary"/>
      <sheetName val="A1.52_BP_Financial_Requirements"/>
      <sheetName val="A1.52b_Debt"/>
      <sheetName val="A1.52c_Interest"/>
      <sheetName val="A1.53_BP_Tax_Inputs"/>
      <sheetName val="A1.54_BP_Disposals_1"/>
      <sheetName val="A1.55_BP_Disposals_2"/>
      <sheetName val="A1.6_RPE_Table"/>
      <sheetName val="A2.0_Overview_Tables"/>
      <sheetName val="A2.1_Cost_Matrix_2014"/>
      <sheetName val="A2.1_Cost_Matrix_2015"/>
      <sheetName val="A2.1_Cost_Matrix_2016"/>
      <sheetName val="A2.1_Cost_Matrix_2017"/>
      <sheetName val="A2.1_Cost_Matrix_2018"/>
      <sheetName val="A2.1_Cost_Matrix_2019"/>
      <sheetName val="A2.1_Cost_Matrix_2020"/>
      <sheetName val="A2.1_Cost_Matrix_2021"/>
      <sheetName val="A2.1_Cost_Matrix_2022"/>
      <sheetName val="A2.1_Cost_Matrix_2023"/>
      <sheetName val="A2.1_Cost_Matrix_2024"/>
      <sheetName val="A2.1_Cost_Matrix_2025"/>
      <sheetName val="A2.1_Cost_Matrix_2026"/>
      <sheetName val="A2.1_Cost_Matrix_2027"/>
      <sheetName val="A2.1_Cost_Matrix_2028"/>
      <sheetName val="A2.1_Cost_Matrix_2029"/>
      <sheetName val="A2.1_Cost_Matrix_2030"/>
      <sheetName val="A2.1_Cost_Matrix_2031"/>
      <sheetName val="A3.10_Salary_and_FTE_numbers"/>
      <sheetName val="A6.02_Innovation"/>
      <sheetName val="A3.14_Pass_Through"/>
      <sheetName val="A4.2_Related_Party_Margin"/>
      <sheetName val="A4.3_BCF"/>
      <sheetName val="A4.4_EAP"/>
      <sheetName val="A5.1_System_Chars_and_Activity"/>
      <sheetName val="A6.5_IIG_SF6_Incentive"/>
      <sheetName val="A7_Asset_Movements_2014"/>
      <sheetName val="A7_Asset_Movements_2015"/>
      <sheetName val="A7_Asset_Movements_2016"/>
      <sheetName val="A7_Asset_Movements_2017"/>
      <sheetName val="A7_Asset_Movements_2018"/>
      <sheetName val="A7_Asset_Movements_2019"/>
      <sheetName val="A7_Asset_Movements_2020"/>
      <sheetName val="A7_Asset_Movements_2021"/>
      <sheetName val="A7_Asset_Movements_2022"/>
      <sheetName val="A7_Asset_Movements_2023"/>
      <sheetName val="A7_Asset_Movements_2024"/>
      <sheetName val="A7_Asset_Movements_2025"/>
      <sheetName val="A7_Asset_Movements_2026"/>
      <sheetName val="A7_Asset_Movements_2027"/>
      <sheetName val="A7_Asset_Movements_2028"/>
      <sheetName val="A7_Asset_Movements_2029"/>
      <sheetName val="A7_Asset_Movements_2030"/>
      <sheetName val="A7_Asset_Movements_2031"/>
      <sheetName val="B0.6_Data_Constants"/>
      <sheetName val="B0.7_Load_Master_Data"/>
      <sheetName val="B4.2a_Scheme_Summary"/>
      <sheetName val="B4.2c_CV_Table_Gen"/>
      <sheetName val="B4.2c_CV_Table_Demand"/>
      <sheetName val="B4.2c_CV_Table_WW"/>
      <sheetName val="B4.4b_Asset_Cost_List"/>
      <sheetName val="B4.5_Scheme_Asset_Breakdown"/>
      <sheetName val="B4.5a_Scheme_Asset_Breakdown"/>
      <sheetName val="B4.6_Scheme_Output_Profile"/>
      <sheetName val="B4.7_Excl_Services"/>
      <sheetName val="B4.8_Risk_and_Contingency"/>
      <sheetName val="B4.9_SWW_Memo"/>
      <sheetName val="B4.10_Planning_Consent_Req"/>
      <sheetName val="C0.7_Non_Load_Master_Data"/>
      <sheetName val="C2.2a_Scheme_Summary_AP"/>
      <sheetName val="C2.2a_Scheme_Summary_CI"/>
      <sheetName val="C2.4b_Asset_Cost_List"/>
      <sheetName val="C2.5_Scheme_Asset_Breakdown"/>
      <sheetName val="C2.5a_Scheme_Asset_Breakdown"/>
      <sheetName val="C2.7_Replacement"/>
      <sheetName val="C2.8_Refurb_Major"/>
      <sheetName val="C2.9_Refurb_Minor"/>
      <sheetName val="C2.10_Decommissioning"/>
      <sheetName val="C2.11_Spares"/>
      <sheetName val="C2.12_Black_Start"/>
      <sheetName val="C2.13_Losses"/>
      <sheetName val="C2.20_Faults"/>
      <sheetName val="C2.21_Inspections"/>
      <sheetName val="C2.22_Repairs_&amp;_Maint"/>
      <sheetName val="C2.23_Veg_Mgt"/>
      <sheetName val="C2.24_Legal_&amp;_Safety"/>
      <sheetName val="C2.25_Op_Prot_Meas_&amp;_IT_Capex"/>
      <sheetName val="C2.26_Visual_Amenity"/>
      <sheetName val="C2.3_Risk_and_Contingency"/>
      <sheetName val="C4.0_Asset_Identification"/>
      <sheetName val="C5_Faults_and_Failures"/>
      <sheetName val="D4.3a_Non_Op_Capex"/>
      <sheetName val="D4.3b_Uncertain_Costs"/>
      <sheetName val="D4.4a_Physical_Security_Capex"/>
      <sheetName val="D4.4b_Physical_Security_Opex"/>
      <sheetName val="D4.5_CAI"/>
      <sheetName val="D4.6_BS"/>
      <sheetName val="D4.6b_BS_Alloc"/>
      <sheetName val="D4.7_Op_Training_(CAI)"/>
      <sheetName val="D4.8a_TO_Cyber_Security_OT"/>
      <sheetName val="D4.8b_TO_Cyber_Security_IT"/>
      <sheetName val="5.18_Bespoke_Uncertain"/>
      <sheetName val="A0_1_Contents"/>
      <sheetName val="A0_2_Version_History"/>
      <sheetName val="A0_3_Change_Log"/>
      <sheetName val="A0_4_Data_Checks"/>
      <sheetName val="A0_5_Data_Constants"/>
      <sheetName val="A0_6_Assumptions"/>
      <sheetName val="A1_1_Totex_AP"/>
      <sheetName val="A1_4_Data_Inputs"/>
      <sheetName val="A1_5_Universal_Data"/>
      <sheetName val="A1_51_BPFM_Inputs"/>
      <sheetName val="A1_51_BPFM_Inputs_2"/>
      <sheetName val="A1_51_Difference"/>
      <sheetName val="A1_52_Sum_Cost_Matrix_Summary"/>
      <sheetName val="A1_52_BP_Financial_Requirements"/>
      <sheetName val="A1_52b_Debt"/>
      <sheetName val="A1_52c_Interest"/>
      <sheetName val="A1_53_BP_Tax_Inputs"/>
      <sheetName val="A1_54_BP_Disposals_1"/>
      <sheetName val="A1_55_BP_Disposals_2"/>
      <sheetName val="A1_6_RPE_Table"/>
      <sheetName val="A2_0_Overview_Tables"/>
      <sheetName val="A2_1_Cost_Matrix_2014"/>
      <sheetName val="A2_1_Cost_Matrix_2015"/>
      <sheetName val="A2_1_Cost_Matrix_2016"/>
      <sheetName val="A2_1_Cost_Matrix_2017"/>
      <sheetName val="A2_1_Cost_Matrix_2018"/>
      <sheetName val="A2_1_Cost_Matrix_2019"/>
      <sheetName val="A2_1_Cost_Matrix_2020"/>
      <sheetName val="A2_1_Cost_Matrix_2021"/>
      <sheetName val="A2_1_Cost_Matrix_2022"/>
      <sheetName val="A2_1_Cost_Matrix_2023"/>
      <sheetName val="A2_1_Cost_Matrix_2024"/>
      <sheetName val="A2_1_Cost_Matrix_2025"/>
      <sheetName val="A2_1_Cost_Matrix_2026"/>
      <sheetName val="A2_1_Cost_Matrix_2027"/>
      <sheetName val="A2_1_Cost_Matrix_2028"/>
      <sheetName val="A2_1_Cost_Matrix_2029"/>
      <sheetName val="A2_1_Cost_Matrix_2030"/>
      <sheetName val="A2_1_Cost_Matrix_2031"/>
      <sheetName val="A3_10_Salary_and_FTE_numbers"/>
      <sheetName val="A6_02_Innovation"/>
      <sheetName val="A3_14_Pass_Through"/>
      <sheetName val="A4_2_Related_Party_Margin"/>
      <sheetName val="A4_3_BCF"/>
      <sheetName val="A4_4_EAP"/>
      <sheetName val="A5_1_System_Chars_and_Activity"/>
      <sheetName val="A6_5_IIG_SF6_Incentive"/>
      <sheetName val="B0_6_Data_Constants"/>
      <sheetName val="B0_7_Load_Master_Data"/>
      <sheetName val="B4_2a_Scheme_Summary"/>
      <sheetName val="B4_2c_CV_Table_Gen"/>
      <sheetName val="B4_2c_CV_Table_Demand"/>
      <sheetName val="B4_2c_CV_Table_WW"/>
      <sheetName val="B4_4b_Asset_Cost_List"/>
      <sheetName val="B4_5_Scheme_Asset_Breakdown"/>
      <sheetName val="B4_5a_Scheme_Asset_Breakdown"/>
      <sheetName val="B4_6_Scheme_Output_Profile"/>
      <sheetName val="B4_7_Excl_Services"/>
      <sheetName val="B4_8_Risk_and_Contingency"/>
      <sheetName val="B4_9_SWW_Memo"/>
      <sheetName val="B4_10_Planning_Consent_Req"/>
      <sheetName val="C0_7_Non_Load_Master_Data"/>
      <sheetName val="C2_2a_Scheme_Summary_AP"/>
      <sheetName val="C2_2a_Scheme_Summary_CI"/>
      <sheetName val="C2_4b_Asset_Cost_List"/>
      <sheetName val="C2_5_Scheme_Asset_Breakdown"/>
      <sheetName val="C2_5a_Scheme_Asset_Breakdown"/>
      <sheetName val="C2_7_Replacement"/>
      <sheetName val="C2_8_Refurb_Major"/>
      <sheetName val="C2_9_Refurb_Minor"/>
      <sheetName val="C2_10_Decommissioning"/>
      <sheetName val="C2_11_Spares"/>
      <sheetName val="C2_12_Black_Start"/>
      <sheetName val="C2_13_Losses"/>
      <sheetName val="C2_20_Faults"/>
      <sheetName val="C2_21_Inspections"/>
      <sheetName val="C2_22_Repairs_&amp;_Maint"/>
      <sheetName val="C2_23_Veg_Mgt"/>
      <sheetName val="C2_24_Legal_&amp;_Safety"/>
      <sheetName val="C2_25_Op_Prot_Meas_&amp;_IT_Capex"/>
      <sheetName val="C2_26_Visual_Amenity"/>
      <sheetName val="C2_3_Risk_and_Contingency"/>
      <sheetName val="C4_0_Asset_Identification"/>
      <sheetName val="D4_3a_Non_Op_Capex"/>
      <sheetName val="D4_3b_Uncertain_Costs"/>
      <sheetName val="D4_4a_Physical_Security_Capex"/>
      <sheetName val="D4_4b_Physical_Security_Opex"/>
      <sheetName val="D4_5_CAI"/>
      <sheetName val="D4_6_BS"/>
      <sheetName val="D4_6b_BS_Alloc"/>
      <sheetName val="D4_7_Op_Training_(CAI)"/>
      <sheetName val="D4_8a_TO_Cyber_Security_OT"/>
      <sheetName val="D4_8b_TO_Cyber_Security_IT"/>
      <sheetName val="5_18_Bespoke_Uncerta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 val="3_Year_ROIC_Trees1"/>
      <sheetName val="5_Year_ROIC_Trees1"/>
      <sheetName val="Cost_of_Debt_(Industrial)1"/>
      <sheetName val="IBES_Estimates1"/>
      <sheetName val="Risk-Free_Rate1"/>
      <sheetName val="Operating_Leases1"/>
      <sheetName val="ABS_(Adjusted)1"/>
      <sheetName val="ABS_(2)1"/>
      <sheetName val="AHMY_(Adjusted)1"/>
      <sheetName val="AHMY_(2)1"/>
      <sheetName val="BJ_(Adjusted)1"/>
      <sheetName val="BJ_(2)1"/>
      <sheetName val="CAUFM_(Adjusted)_1"/>
      <sheetName val="CAUFM_(2)1"/>
      <sheetName val="COST_(Adjusted)1"/>
      <sheetName val="COST_(2)1"/>
      <sheetName val="DEFI_(Adjusted)_1"/>
      <sheetName val="DEFI_(2)1"/>
      <sheetName val="GAP_(Adjusted)_1"/>
      <sheetName val="GAP_(2)1"/>
      <sheetName val="KM_(Adjusted)1"/>
      <sheetName val="KM_(2)1"/>
      <sheetName val="KR_(Adjusted)1"/>
      <sheetName val="KR_(2)1"/>
      <sheetName val="IMKTA_(Adjusted)_1"/>
      <sheetName val="IMKTA_(2)1"/>
      <sheetName val="METOL_(Adjusted)1"/>
      <sheetName val="METOL_(2)1"/>
      <sheetName val="PUSH_(Adjusted)1"/>
      <sheetName val="PUSH_(2)1"/>
      <sheetName val="RDK_(Adjusted)1"/>
      <sheetName val="RDK_(2)1"/>
      <sheetName val="SAGFO_(Adjusted)_1"/>
      <sheetName val="SAGFO_(2)1"/>
      <sheetName val="SVU_(Adjusted)1"/>
      <sheetName val="SVU_(2)1"/>
      <sheetName val="SWY_(Adjusted)1"/>
      <sheetName val="SWY_(2)1"/>
      <sheetName val="TEPH_(Adjusted)_1"/>
      <sheetName val="TEPH_(2)1"/>
      <sheetName val="WIN_(Adjusted)1"/>
      <sheetName val="WIN_(2)1"/>
      <sheetName val="WMK_(Adjusted)1"/>
      <sheetName val="WMK_(2)1"/>
      <sheetName val="WMT_(Adjusted)1"/>
      <sheetName val="WMT_(2)1"/>
      <sheetName val="3_Year_ROIC_Trees2"/>
      <sheetName val="5_Year_ROIC_Trees2"/>
      <sheetName val="Cost_of_Debt_(Industrial)2"/>
      <sheetName val="IBES_Estimates2"/>
      <sheetName val="Risk-Free_Rate2"/>
      <sheetName val="Operating_Leases2"/>
      <sheetName val="ABS_(Adjusted)2"/>
      <sheetName val="ABS_(2)2"/>
      <sheetName val="AHMY_(Adjusted)2"/>
      <sheetName val="AHMY_(2)2"/>
      <sheetName val="BJ_(Adjusted)2"/>
      <sheetName val="BJ_(2)2"/>
      <sheetName val="CAUFM_(Adjusted)_2"/>
      <sheetName val="CAUFM_(2)2"/>
      <sheetName val="COST_(Adjusted)2"/>
      <sheetName val="COST_(2)2"/>
      <sheetName val="DEFI_(Adjusted)_2"/>
      <sheetName val="DEFI_(2)2"/>
      <sheetName val="GAP_(Adjusted)_2"/>
      <sheetName val="GAP_(2)2"/>
      <sheetName val="KM_(Adjusted)2"/>
      <sheetName val="KM_(2)2"/>
      <sheetName val="KR_(Adjusted)2"/>
      <sheetName val="KR_(2)2"/>
      <sheetName val="IMKTA_(Adjusted)_2"/>
      <sheetName val="IMKTA_(2)2"/>
      <sheetName val="METOL_(Adjusted)2"/>
      <sheetName val="METOL_(2)2"/>
      <sheetName val="PUSH_(Adjusted)2"/>
      <sheetName val="PUSH_(2)2"/>
      <sheetName val="RDK_(Adjusted)2"/>
      <sheetName val="RDK_(2)2"/>
      <sheetName val="SAGFO_(Adjusted)_2"/>
      <sheetName val="SAGFO_(2)2"/>
      <sheetName val="SVU_(Adjusted)2"/>
      <sheetName val="SVU_(2)2"/>
      <sheetName val="SWY_(Adjusted)2"/>
      <sheetName val="SWY_(2)2"/>
      <sheetName val="TEPH_(Adjusted)_2"/>
      <sheetName val="TEPH_(2)2"/>
      <sheetName val="WIN_(Adjusted)2"/>
      <sheetName val="WIN_(2)2"/>
      <sheetName val="WMK_(Adjusted)2"/>
      <sheetName val="WMK_(2)2"/>
      <sheetName val="WMT_(Adjusted)2"/>
      <sheetName val="WMT_(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Set>
  </externalBook>
</externalLink>
</file>

<file path=xl/theme/theme1.xml><?xml version="1.0" encoding="utf-8"?>
<a:theme xmlns:a="http://schemas.openxmlformats.org/drawingml/2006/main" name="Office Theme">
  <a:themeElements>
    <a:clrScheme name="Custom 2">
      <a:dk1>
        <a:sysClr val="windowText" lastClr="000000"/>
      </a:dk1>
      <a:lt1>
        <a:sysClr val="window" lastClr="FFFFFF"/>
      </a:lt1>
      <a:dk2>
        <a:srgbClr val="44546A"/>
      </a:dk2>
      <a:lt2>
        <a:srgbClr val="E7E6E6"/>
      </a:lt2>
      <a:accent1>
        <a:srgbClr val="F2F2F2"/>
      </a:accent1>
      <a:accent2>
        <a:srgbClr val="7030A0"/>
      </a:accent2>
      <a:accent3>
        <a:srgbClr val="92D050"/>
      </a:accent3>
      <a:accent4>
        <a:srgbClr val="00B0F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20.bin"/><Relationship Id="rId4" Type="http://schemas.openxmlformats.org/officeDocument/2006/relationships/comments" Target="../comments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5.xml"/><Relationship Id="rId1" Type="http://schemas.openxmlformats.org/officeDocument/2006/relationships/printerSettings" Target="../printerSettings/printerSettings22.bin"/><Relationship Id="rId4" Type="http://schemas.openxmlformats.org/officeDocument/2006/relationships/comments" Target="../comments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23.bin"/><Relationship Id="rId4" Type="http://schemas.openxmlformats.org/officeDocument/2006/relationships/comments" Target="../comments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7.xml"/><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8.xml"/><Relationship Id="rId1" Type="http://schemas.openxmlformats.org/officeDocument/2006/relationships/printerSettings" Target="../printerSettings/printerSettings25.bin"/><Relationship Id="rId4" Type="http://schemas.openxmlformats.org/officeDocument/2006/relationships/comments" Target="../comments7.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6.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7.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printerSettings" Target="../printerSettings/printerSettings28.bin"/><Relationship Id="rId4" Type="http://schemas.openxmlformats.org/officeDocument/2006/relationships/comments" Target="../comments1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109" zoomScaleNormal="109" workbookViewId="0">
      <selection activeCell="A3" sqref="A3"/>
    </sheetView>
  </sheetViews>
  <sheetFormatPr defaultRowHeight="13.5"/>
  <cols>
    <col min="1" max="6" width="9.3828125" customWidth="1"/>
  </cols>
  <sheetData>
    <row r="1" spans="1:1" s="324" customFormat="1" ht="56.9" customHeight="1"/>
    <row r="2" spans="1:1">
      <c r="A2" s="65"/>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7DD21-0D41-43B7-89CF-E1AB9CC542EE}">
  <dimension ref="A1:AC56"/>
  <sheetViews>
    <sheetView topLeftCell="E29" zoomScale="90" zoomScaleNormal="90" workbookViewId="0">
      <selection activeCell="A29" sqref="A29:XFD29"/>
    </sheetView>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1" style="108" customWidth="1" outlineLevel="1"/>
    <col min="8" max="8" width="12.3828125" style="108" customWidth="1" outlineLevel="1"/>
    <col min="9" max="9" width="9.84375" style="108" customWidth="1" outlineLevel="1"/>
    <col min="10" max="11" width="11.15234375" style="108" customWidth="1" outlineLevel="1"/>
    <col min="12" max="14" width="10.4609375" style="108" customWidth="1" outlineLevel="1"/>
    <col min="15" max="15" width="12.765625" style="108" customWidth="1" outlineLevel="1"/>
    <col min="16" max="16" width="14.84375" style="108" customWidth="1" outlineLevel="1"/>
    <col min="17"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7.613281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29"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29" ht="21.5" thickBot="1">
      <c r="A2" s="107" t="s">
        <v>188</v>
      </c>
      <c r="B2" s="107"/>
      <c r="C2" s="107"/>
      <c r="E2" s="112"/>
      <c r="F2" s="112"/>
      <c r="G2" s="294"/>
      <c r="H2" s="372" t="s">
        <v>189</v>
      </c>
      <c r="I2" s="373"/>
      <c r="J2" s="373"/>
      <c r="K2" s="373"/>
      <c r="L2" s="373"/>
      <c r="M2" s="373"/>
      <c r="N2" s="373"/>
      <c r="O2" s="373"/>
      <c r="P2" s="373"/>
      <c r="Q2" s="374"/>
    </row>
    <row r="3" spans="1:29"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29"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29"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29" s="111" customFormat="1" ht="17.149999999999999" customHeight="1">
      <c r="A6" s="91" t="s">
        <v>216</v>
      </c>
      <c r="B6" s="116"/>
      <c r="C6" s="118"/>
      <c r="D6" s="99" t="s">
        <v>217</v>
      </c>
      <c r="E6" s="201">
        <f>SUM(H6:J6)/SUM(H$6:J$8)</f>
        <v>0.757473656823208</v>
      </c>
      <c r="F6" s="201">
        <v>0.89</v>
      </c>
      <c r="G6" s="110"/>
      <c r="H6" s="110">
        <f>'11.11 Other_PREReports&amp;Rep SO'!M50</f>
        <v>18476</v>
      </c>
      <c r="I6" s="110">
        <f>'11.11 Other_PREReports&amp;Rep SO'!N50</f>
        <v>19005</v>
      </c>
      <c r="J6" s="110">
        <f>'11.11 Other_PREReports&amp;Rep SO'!O50</f>
        <v>20746</v>
      </c>
      <c r="K6" s="245">
        <f>J6*0.98</f>
        <v>20331.079999999998</v>
      </c>
      <c r="L6" s="245">
        <f t="shared" ref="L6:Q6" si="0">K6*0.98</f>
        <v>19924.4584</v>
      </c>
      <c r="M6" s="245">
        <f t="shared" si="0"/>
        <v>19525.969231999999</v>
      </c>
      <c r="N6" s="245">
        <f t="shared" si="0"/>
        <v>19135.44984736</v>
      </c>
      <c r="O6" s="245">
        <f t="shared" si="0"/>
        <v>18752.7408504128</v>
      </c>
      <c r="P6" s="245">
        <f t="shared" si="0"/>
        <v>18377.686033404545</v>
      </c>
      <c r="Q6" s="245">
        <f t="shared" si="0"/>
        <v>18010.132312736452</v>
      </c>
      <c r="R6" s="89"/>
      <c r="S6" s="279" t="s">
        <v>218</v>
      </c>
      <c r="T6" s="300" t="s">
        <v>179</v>
      </c>
      <c r="U6" s="301" t="s">
        <v>219</v>
      </c>
      <c r="V6" s="302"/>
      <c r="W6" s="105" t="s">
        <v>297</v>
      </c>
      <c r="X6" s="294"/>
      <c r="Y6" s="245">
        <f>SUM(M$6:M$8)*F6</f>
        <v>23798.783261679997</v>
      </c>
      <c r="Z6" s="245">
        <f t="shared" ref="Z6:AC8" si="1">Y6*0.98</f>
        <v>23322.807596446397</v>
      </c>
      <c r="AA6" s="245">
        <f t="shared" si="1"/>
        <v>22856.35144451747</v>
      </c>
      <c r="AB6" s="245">
        <f t="shared" si="1"/>
        <v>22399.224415627119</v>
      </c>
      <c r="AC6" s="245">
        <f t="shared" si="1"/>
        <v>21951.239927314575</v>
      </c>
    </row>
    <row r="7" spans="1:29" s="111" customFormat="1" ht="17.149999999999999" customHeight="1">
      <c r="A7" s="91" t="s">
        <v>216</v>
      </c>
      <c r="B7" s="116"/>
      <c r="C7" s="118"/>
      <c r="D7" s="99" t="s">
        <v>220</v>
      </c>
      <c r="E7" s="201">
        <f>SUM(H7:J7)/SUM(H$6:J$8)</f>
        <v>0.16089501756211785</v>
      </c>
      <c r="F7" s="201">
        <f>(1-F6)*E7/(E7+E8)</f>
        <v>7.2975379499007662E-2</v>
      </c>
      <c r="G7" s="110"/>
      <c r="H7" s="110">
        <f>'11.11 Other_PREReports&amp;Rep SO'!M51</f>
        <v>3199</v>
      </c>
      <c r="I7" s="110">
        <f>'11.11 Other_PREReports&amp;Rep SO'!N51</f>
        <v>4023</v>
      </c>
      <c r="J7" s="110">
        <f>'11.11 Other_PREReports&amp;Rep SO'!O51</f>
        <v>5146</v>
      </c>
      <c r="K7" s="245">
        <f t="shared" ref="K7:Q8" si="2">J7*0.98</f>
        <v>5043.08</v>
      </c>
      <c r="L7" s="245">
        <f t="shared" si="2"/>
        <v>4942.2183999999997</v>
      </c>
      <c r="M7" s="245">
        <f t="shared" si="2"/>
        <v>4843.3740319999997</v>
      </c>
      <c r="N7" s="245">
        <f t="shared" si="2"/>
        <v>4746.5065513599993</v>
      </c>
      <c r="O7" s="245">
        <f t="shared" si="2"/>
        <v>4651.576420332799</v>
      </c>
      <c r="P7" s="245">
        <f t="shared" si="2"/>
        <v>4558.5448919261426</v>
      </c>
      <c r="Q7" s="245">
        <f t="shared" si="2"/>
        <v>4467.3739940876194</v>
      </c>
      <c r="R7" s="89"/>
      <c r="S7" s="279" t="s">
        <v>218</v>
      </c>
      <c r="T7" s="300" t="s">
        <v>179</v>
      </c>
      <c r="U7" s="301" t="s">
        <v>219</v>
      </c>
      <c r="V7" s="302"/>
      <c r="W7" s="105" t="s">
        <v>297</v>
      </c>
      <c r="X7" s="294"/>
      <c r="Y7" s="245">
        <f>SUM(M$6:M$8)*F7</f>
        <v>1951.3766743098081</v>
      </c>
      <c r="Z7" s="245">
        <f t="shared" si="1"/>
        <v>1912.3491408236118</v>
      </c>
      <c r="AA7" s="245">
        <f t="shared" si="1"/>
        <v>1874.1021580071395</v>
      </c>
      <c r="AB7" s="245">
        <f t="shared" si="1"/>
        <v>1836.6201148469966</v>
      </c>
      <c r="AC7" s="245">
        <f t="shared" si="1"/>
        <v>1799.8877125500567</v>
      </c>
    </row>
    <row r="8" spans="1:29" s="111" customFormat="1" ht="17.149999999999999" customHeight="1" thickBot="1">
      <c r="A8" s="91" t="s">
        <v>216</v>
      </c>
      <c r="B8" s="116"/>
      <c r="C8" s="118"/>
      <c r="D8" s="99" t="s">
        <v>221</v>
      </c>
      <c r="E8" s="201">
        <f>SUM(H8:J8)/SUM(H$6:J$8)</f>
        <v>8.1631325614674122E-2</v>
      </c>
      <c r="F8" s="201">
        <f>(1-F6)*E8/(E7+E8)</f>
        <v>3.7024620500992325E-2</v>
      </c>
      <c r="G8" s="110"/>
      <c r="H8" s="110">
        <f>SUM('11.11 Other_PREReports&amp;Rep SO'!M52:M56)</f>
        <v>1638</v>
      </c>
      <c r="I8" s="110">
        <f>SUM('11.11 Other_PREReports&amp;Rep SO'!N52:N56)</f>
        <v>2118</v>
      </c>
      <c r="J8" s="110">
        <f>SUM('11.11 Other_PREReports&amp;Rep SO'!O52:O56)</f>
        <v>2519</v>
      </c>
      <c r="K8" s="245">
        <f t="shared" si="2"/>
        <v>2468.62</v>
      </c>
      <c r="L8" s="245">
        <f t="shared" si="2"/>
        <v>2419.2475999999997</v>
      </c>
      <c r="M8" s="245">
        <f t="shared" si="2"/>
        <v>2370.8626479999998</v>
      </c>
      <c r="N8" s="245">
        <f t="shared" si="2"/>
        <v>2323.4453950399998</v>
      </c>
      <c r="O8" s="245">
        <f t="shared" si="2"/>
        <v>2276.9764871391999</v>
      </c>
      <c r="P8" s="245">
        <f t="shared" si="2"/>
        <v>2231.4369573964159</v>
      </c>
      <c r="Q8" s="245">
        <f t="shared" si="2"/>
        <v>2186.8082182484877</v>
      </c>
      <c r="R8" s="89"/>
      <c r="S8" s="279" t="s">
        <v>218</v>
      </c>
      <c r="T8" s="300" t="s">
        <v>179</v>
      </c>
      <c r="U8" s="301" t="s">
        <v>219</v>
      </c>
      <c r="V8" s="302"/>
      <c r="W8" s="105" t="s">
        <v>297</v>
      </c>
      <c r="X8" s="294"/>
      <c r="Y8" s="245">
        <f>SUM(M$6:M$8)*F8</f>
        <v>990.04597601019134</v>
      </c>
      <c r="Z8" s="245">
        <f t="shared" si="1"/>
        <v>970.24505648998752</v>
      </c>
      <c r="AA8" s="245">
        <f t="shared" si="1"/>
        <v>950.84015536018774</v>
      </c>
      <c r="AB8" s="245">
        <f t="shared" si="1"/>
        <v>931.82335225298391</v>
      </c>
      <c r="AC8" s="245">
        <f t="shared" si="1"/>
        <v>913.18688520792421</v>
      </c>
    </row>
    <row r="9" spans="1:29" ht="17.149999999999999" customHeight="1">
      <c r="A9" s="295"/>
      <c r="B9" s="296"/>
      <c r="C9" s="297"/>
      <c r="D9" s="100" t="s">
        <v>222</v>
      </c>
      <c r="E9" s="100"/>
      <c r="F9" s="100"/>
      <c r="G9" s="96"/>
      <c r="H9" s="101"/>
      <c r="I9" s="102"/>
      <c r="J9" s="102"/>
      <c r="K9" s="101"/>
      <c r="L9" s="101"/>
      <c r="M9" s="101"/>
      <c r="N9" s="101"/>
      <c r="O9" s="101"/>
      <c r="P9" s="101"/>
      <c r="Q9" s="101"/>
      <c r="R9" s="103"/>
      <c r="S9" s="106"/>
      <c r="T9" s="298" t="s">
        <v>215</v>
      </c>
      <c r="U9" s="298"/>
      <c r="V9" s="299"/>
      <c r="W9" s="106"/>
      <c r="Y9" s="101"/>
      <c r="Z9" s="101"/>
      <c r="AA9" s="101"/>
      <c r="AB9" s="101"/>
      <c r="AC9" s="101"/>
    </row>
    <row r="10" spans="1:29" s="134" customFormat="1" ht="17.149999999999999" customHeight="1">
      <c r="A10" s="127" t="s">
        <v>223</v>
      </c>
      <c r="B10" s="128"/>
      <c r="C10" s="129"/>
      <c r="D10" s="130" t="s">
        <v>224</v>
      </c>
      <c r="E10" s="130"/>
      <c r="F10" s="130"/>
      <c r="G10" s="181"/>
      <c r="H10" s="181">
        <f t="shared" ref="H10:Q10" si="3">H6*$U$10</f>
        <v>1551984</v>
      </c>
      <c r="I10" s="131">
        <f t="shared" si="3"/>
        <v>1596420</v>
      </c>
      <c r="J10" s="131">
        <f t="shared" si="3"/>
        <v>1742664</v>
      </c>
      <c r="K10" s="131">
        <f t="shared" si="3"/>
        <v>1707810.7199999997</v>
      </c>
      <c r="L10" s="131">
        <f t="shared" si="3"/>
        <v>1673654.5056</v>
      </c>
      <c r="M10" s="131">
        <f t="shared" si="3"/>
        <v>1640181.415488</v>
      </c>
      <c r="N10" s="131">
        <f t="shared" si="3"/>
        <v>1607377.78717824</v>
      </c>
      <c r="O10" s="131">
        <f t="shared" si="3"/>
        <v>1575230.2314346752</v>
      </c>
      <c r="P10" s="131">
        <f t="shared" si="3"/>
        <v>1543725.6268059819</v>
      </c>
      <c r="Q10" s="131">
        <f t="shared" si="3"/>
        <v>1512851.114269862</v>
      </c>
      <c r="R10" s="132"/>
      <c r="S10" s="105" t="s">
        <v>225</v>
      </c>
      <c r="T10" s="126" t="s">
        <v>179</v>
      </c>
      <c r="U10" s="126">
        <f>7/2*24</f>
        <v>84</v>
      </c>
      <c r="V10" s="133" t="s">
        <v>226</v>
      </c>
      <c r="W10" s="179" t="s">
        <v>227</v>
      </c>
      <c r="Y10" s="131">
        <f t="shared" ref="Y10:AC11" si="4">Y6*$U$10</f>
        <v>1999097.7939811198</v>
      </c>
      <c r="Z10" s="131">
        <f t="shared" si="4"/>
        <v>1959115.8381014974</v>
      </c>
      <c r="AA10" s="131">
        <f t="shared" si="4"/>
        <v>1919933.5213394675</v>
      </c>
      <c r="AB10" s="131">
        <f t="shared" si="4"/>
        <v>1881534.8509126781</v>
      </c>
      <c r="AC10" s="131">
        <f t="shared" si="4"/>
        <v>1843904.1538944242</v>
      </c>
    </row>
    <row r="11" spans="1:29" s="134" customFormat="1" ht="17.149999999999999" customHeight="1">
      <c r="A11" s="127" t="s">
        <v>223</v>
      </c>
      <c r="B11" s="128"/>
      <c r="C11" s="129"/>
      <c r="D11" s="130" t="s">
        <v>228</v>
      </c>
      <c r="E11" s="130"/>
      <c r="F11" s="130"/>
      <c r="G11" s="131"/>
      <c r="H11" s="181">
        <f t="shared" ref="H11:Q11" si="5">H7*$U$11</f>
        <v>1343580</v>
      </c>
      <c r="I11" s="131">
        <f t="shared" si="5"/>
        <v>1689660</v>
      </c>
      <c r="J11" s="131">
        <f t="shared" si="5"/>
        <v>2161320</v>
      </c>
      <c r="K11" s="131">
        <f t="shared" si="5"/>
        <v>2118093.6</v>
      </c>
      <c r="L11" s="131">
        <f t="shared" si="5"/>
        <v>2075731.7279999999</v>
      </c>
      <c r="M11" s="131">
        <f t="shared" si="5"/>
        <v>2034217.09344</v>
      </c>
      <c r="N11" s="131">
        <f t="shared" si="5"/>
        <v>1993532.7515711996</v>
      </c>
      <c r="O11" s="131">
        <f t="shared" si="5"/>
        <v>1953662.0965397756</v>
      </c>
      <c r="P11" s="131">
        <f t="shared" si="5"/>
        <v>1914588.8546089798</v>
      </c>
      <c r="Q11" s="131">
        <f t="shared" si="5"/>
        <v>1876297.0775168003</v>
      </c>
      <c r="R11" s="132"/>
      <c r="S11" s="105" t="s">
        <v>229</v>
      </c>
      <c r="T11" s="126" t="s">
        <v>179</v>
      </c>
      <c r="U11" s="171">
        <f>(28-21/2)*24</f>
        <v>420</v>
      </c>
      <c r="V11" s="133" t="s">
        <v>226</v>
      </c>
      <c r="W11" s="179" t="s">
        <v>230</v>
      </c>
      <c r="Y11" s="131">
        <f t="shared" si="4"/>
        <v>163915.64064202388</v>
      </c>
      <c r="Z11" s="131">
        <f t="shared" si="4"/>
        <v>160637.3278291834</v>
      </c>
      <c r="AA11" s="131">
        <f t="shared" si="4"/>
        <v>157424.58127259972</v>
      </c>
      <c r="AB11" s="131">
        <f t="shared" si="4"/>
        <v>154276.08964714772</v>
      </c>
      <c r="AC11" s="131">
        <f t="shared" si="4"/>
        <v>151190.56785420477</v>
      </c>
    </row>
    <row r="12" spans="1:29" s="188" customFormat="1" ht="17.149999999999999" customHeight="1">
      <c r="A12" s="176" t="s">
        <v>223</v>
      </c>
      <c r="B12" s="174"/>
      <c r="C12" s="175"/>
      <c r="D12" s="182" t="s">
        <v>231</v>
      </c>
      <c r="E12" s="182"/>
      <c r="F12" s="182"/>
      <c r="G12" s="183"/>
      <c r="H12" s="183">
        <f t="shared" ref="H12:Q12" si="6">H8*$U$12</f>
        <v>1829928.7813716002</v>
      </c>
      <c r="I12" s="183">
        <f t="shared" si="6"/>
        <v>2366171.6477076001</v>
      </c>
      <c r="J12" s="183">
        <f t="shared" si="6"/>
        <v>2814157.8756258003</v>
      </c>
      <c r="K12" s="183">
        <f t="shared" si="6"/>
        <v>2757874.7181132841</v>
      </c>
      <c r="L12" s="183">
        <f t="shared" si="6"/>
        <v>2702717.2237510183</v>
      </c>
      <c r="M12" s="183">
        <f t="shared" si="6"/>
        <v>2648662.8792759981</v>
      </c>
      <c r="N12" s="183">
        <f t="shared" si="6"/>
        <v>2595689.6216904782</v>
      </c>
      <c r="O12" s="183">
        <f t="shared" si="6"/>
        <v>2543775.8292566687</v>
      </c>
      <c r="P12" s="183">
        <f t="shared" si="6"/>
        <v>2492900.3126715352</v>
      </c>
      <c r="Q12" s="183">
        <f t="shared" si="6"/>
        <v>2443042.3064181046</v>
      </c>
      <c r="R12" s="184"/>
      <c r="S12" s="179" t="s">
        <v>232</v>
      </c>
      <c r="T12" s="185" t="s">
        <v>179</v>
      </c>
      <c r="U12" s="186">
        <f>AVERAGE('11.11 Other_PREReports&amp;Rep SO'!M57:N57)*24</f>
        <v>1117.1726382000002</v>
      </c>
      <c r="V12" s="187" t="s">
        <v>226</v>
      </c>
      <c r="W12" s="179" t="s">
        <v>233</v>
      </c>
      <c r="X12" s="134"/>
      <c r="Y12" s="131">
        <f t="shared" ref="Y12:AC12" si="7">Y8*$U$12</f>
        <v>1106052.2749585996</v>
      </c>
      <c r="Z12" s="131">
        <f t="shared" si="7"/>
        <v>1083931.2294594275</v>
      </c>
      <c r="AA12" s="131">
        <f t="shared" si="7"/>
        <v>1062252.604870239</v>
      </c>
      <c r="AB12" s="131">
        <f t="shared" si="7"/>
        <v>1041007.5527728341</v>
      </c>
      <c r="AC12" s="131">
        <f t="shared" si="7"/>
        <v>1020187.4017173774</v>
      </c>
    </row>
    <row r="13" spans="1:29" s="188" customFormat="1" ht="17.149999999999999" customHeight="1">
      <c r="A13" s="176" t="s">
        <v>223</v>
      </c>
      <c r="B13" s="174"/>
      <c r="C13" s="175"/>
      <c r="D13" s="182" t="s">
        <v>234</v>
      </c>
      <c r="E13" s="182"/>
      <c r="F13" s="182"/>
      <c r="G13" s="183"/>
      <c r="H13" s="183">
        <f>SUM(H10:H12)</f>
        <v>4725492.7813716</v>
      </c>
      <c r="I13" s="183">
        <f t="shared" ref="I13:K13" si="8">SUM(I10:I12)</f>
        <v>5652251.6477076001</v>
      </c>
      <c r="J13" s="183">
        <f t="shared" si="8"/>
        <v>6718141.8756258003</v>
      </c>
      <c r="K13" s="183">
        <f t="shared" si="8"/>
        <v>6583779.0381132839</v>
      </c>
      <c r="L13" s="183">
        <f>SUM(L10:L12)</f>
        <v>6452103.4573510177</v>
      </c>
      <c r="M13" s="183">
        <f t="shared" ref="M13:Q13" si="9">SUM(M10:M12)</f>
        <v>6323061.3882039981</v>
      </c>
      <c r="N13" s="183">
        <f t="shared" si="9"/>
        <v>6196600.1604399178</v>
      </c>
      <c r="O13" s="183">
        <f t="shared" si="9"/>
        <v>6072668.1572311195</v>
      </c>
      <c r="P13" s="183">
        <f t="shared" si="9"/>
        <v>5951214.7940864973</v>
      </c>
      <c r="Q13" s="183">
        <f t="shared" si="9"/>
        <v>5832190.4982047668</v>
      </c>
      <c r="R13" s="184"/>
      <c r="S13" s="179"/>
      <c r="T13" s="185"/>
      <c r="U13" s="186"/>
      <c r="V13" s="187"/>
      <c r="W13" s="179"/>
      <c r="X13" s="134"/>
      <c r="Y13" s="183">
        <f>SUM(Y10:Y12)</f>
        <v>3269065.709581743</v>
      </c>
      <c r="Z13" s="183">
        <f t="shared" ref="Z13:AC13" si="10">SUM(Z10:Z12)</f>
        <v>3203684.3953901082</v>
      </c>
      <c r="AA13" s="183">
        <f t="shared" si="10"/>
        <v>3139610.7074823063</v>
      </c>
      <c r="AB13" s="183">
        <f t="shared" si="10"/>
        <v>3076818.4933326598</v>
      </c>
      <c r="AC13" s="183">
        <f t="shared" si="10"/>
        <v>3015282.1234660065</v>
      </c>
    </row>
    <row r="14" spans="1:29" s="188" customFormat="1" ht="17.149999999999999" customHeight="1">
      <c r="A14" s="176" t="s">
        <v>223</v>
      </c>
      <c r="B14" s="174"/>
      <c r="C14" s="175"/>
      <c r="D14" s="182" t="s">
        <v>235</v>
      </c>
      <c r="E14" s="182"/>
      <c r="F14" s="182"/>
      <c r="G14" s="183"/>
      <c r="H14" s="183">
        <f t="shared" ref="H14:Q14" si="11">H13*$U$14</f>
        <v>2649002.4846975696</v>
      </c>
      <c r="I14" s="183">
        <f t="shared" si="11"/>
        <v>3168522.17358957</v>
      </c>
      <c r="J14" s="183">
        <f t="shared" si="11"/>
        <v>3766035.7013428849</v>
      </c>
      <c r="K14" s="183">
        <f t="shared" si="11"/>
        <v>3690714.9873160273</v>
      </c>
      <c r="L14" s="183">
        <f t="shared" si="11"/>
        <v>3616900.6875697062</v>
      </c>
      <c r="M14" s="183">
        <f t="shared" si="11"/>
        <v>3544562.6738183126</v>
      </c>
      <c r="N14" s="183">
        <f t="shared" si="11"/>
        <v>3473671.4203419462</v>
      </c>
      <c r="O14" s="183">
        <f t="shared" si="11"/>
        <v>3404197.9919351074</v>
      </c>
      <c r="P14" s="183">
        <f t="shared" si="11"/>
        <v>3336114.032096405</v>
      </c>
      <c r="Q14" s="183">
        <f t="shared" si="11"/>
        <v>3269391.7514544767</v>
      </c>
      <c r="R14" s="184"/>
      <c r="S14" s="179" t="s">
        <v>236</v>
      </c>
      <c r="T14" s="185" t="s">
        <v>179</v>
      </c>
      <c r="U14" s="189">
        <f>SUM('11.11 Other_PREReports&amp;Rep SO'!M46:N46,'11.11 Other_PREReports&amp;Rep SO'!M48:N48)/SUM('11.11 Other_PREReports&amp;Rep SO'!M35:N44,'11.11 Other_PREReports&amp;Rep SO'!M46:N46,'11.11 Other_PREReports&amp;Rep SO'!M48:N48)</f>
        <v>0.56057698260385069</v>
      </c>
      <c r="V14" s="187" t="s">
        <v>237</v>
      </c>
      <c r="W14" s="179" t="s">
        <v>238</v>
      </c>
      <c r="X14" s="134"/>
      <c r="Y14" s="288"/>
      <c r="Z14" s="288"/>
      <c r="AA14" s="288"/>
      <c r="AB14" s="288"/>
      <c r="AC14" s="288"/>
    </row>
    <row r="15" spans="1:29" s="188" customFormat="1" ht="17.149999999999999" customHeight="1">
      <c r="A15" s="176" t="s">
        <v>223</v>
      </c>
      <c r="B15" s="174"/>
      <c r="C15" s="175"/>
      <c r="D15" s="182" t="s">
        <v>239</v>
      </c>
      <c r="E15" s="182"/>
      <c r="F15" s="182"/>
      <c r="G15" s="183"/>
      <c r="H15" s="183">
        <f t="shared" ref="H15:Q15" si="12">H13*$U$15</f>
        <v>1600680.0652965619</v>
      </c>
      <c r="I15" s="183">
        <f t="shared" si="12"/>
        <v>1914603.8212546229</v>
      </c>
      <c r="J15" s="183">
        <f t="shared" si="12"/>
        <v>2275655.9524416379</v>
      </c>
      <c r="K15" s="183">
        <f t="shared" si="12"/>
        <v>2230142.833392805</v>
      </c>
      <c r="L15" s="183">
        <f t="shared" si="12"/>
        <v>2185539.9767249487</v>
      </c>
      <c r="M15" s="183">
        <f t="shared" si="12"/>
        <v>2141829.17719045</v>
      </c>
      <c r="N15" s="183">
        <f t="shared" si="12"/>
        <v>2098992.5936466409</v>
      </c>
      <c r="O15" s="183">
        <f t="shared" si="12"/>
        <v>2057012.741773708</v>
      </c>
      <c r="P15" s="183">
        <f t="shared" si="12"/>
        <v>2015872.486938234</v>
      </c>
      <c r="Q15" s="183">
        <f t="shared" si="12"/>
        <v>1975555.0371994691</v>
      </c>
      <c r="R15" s="184"/>
      <c r="S15" s="179" t="s">
        <v>240</v>
      </c>
      <c r="T15" s="185" t="s">
        <v>179</v>
      </c>
      <c r="U15" s="189">
        <f>SUM('11.11 Other_PREReports&amp;Rep SO'!M35:N38)/SUM('11.11 Other_PREReports&amp;Rep SO'!M35:N43)*(1-U$14)</f>
        <v>0.33873294053196201</v>
      </c>
      <c r="V15" s="187" t="s">
        <v>237</v>
      </c>
      <c r="W15" s="179" t="s">
        <v>241</v>
      </c>
      <c r="X15" s="134"/>
      <c r="Y15" s="288"/>
      <c r="Z15" s="288"/>
      <c r="AA15" s="288"/>
      <c r="AB15" s="288"/>
      <c r="AC15" s="288"/>
    </row>
    <row r="16" spans="1:29" s="188" customFormat="1" ht="17.149999999999999" customHeight="1">
      <c r="A16" s="176" t="s">
        <v>223</v>
      </c>
      <c r="B16" s="174"/>
      <c r="C16" s="175"/>
      <c r="D16" s="182" t="s">
        <v>242</v>
      </c>
      <c r="E16" s="182"/>
      <c r="F16" s="182"/>
      <c r="G16" s="183"/>
      <c r="H16" s="183">
        <f t="shared" ref="H16:Q16" si="13">H13*$U$16</f>
        <v>339192.4430244512</v>
      </c>
      <c r="I16" s="183">
        <f t="shared" si="13"/>
        <v>405714.52199286659</v>
      </c>
      <c r="J16" s="183">
        <f t="shared" si="13"/>
        <v>482223.34914179391</v>
      </c>
      <c r="K16" s="183">
        <f t="shared" si="13"/>
        <v>472578.882158958</v>
      </c>
      <c r="L16" s="183">
        <f t="shared" si="13"/>
        <v>463127.30451577879</v>
      </c>
      <c r="M16" s="183">
        <f t="shared" si="13"/>
        <v>453864.75842546328</v>
      </c>
      <c r="N16" s="183">
        <f t="shared" si="13"/>
        <v>444787.46325695398</v>
      </c>
      <c r="O16" s="183">
        <f t="shared" si="13"/>
        <v>435891.71399181493</v>
      </c>
      <c r="P16" s="183">
        <f t="shared" si="13"/>
        <v>427173.8797119786</v>
      </c>
      <c r="Q16" s="183">
        <f t="shared" si="13"/>
        <v>418630.40211773902</v>
      </c>
      <c r="R16" s="184"/>
      <c r="S16" s="179" t="s">
        <v>243</v>
      </c>
      <c r="T16" s="185" t="s">
        <v>179</v>
      </c>
      <c r="U16" s="189">
        <f>SUM('11.11 Other_PREReports&amp;Rep SO'!M39:N41)/SUM('11.11 Other_PREReports&amp;Rep SO'!M35:N43)*(1-U$14)</f>
        <v>7.1779274398975745E-2</v>
      </c>
      <c r="V16" s="187" t="s">
        <v>237</v>
      </c>
      <c r="W16" s="179" t="s">
        <v>244</v>
      </c>
      <c r="X16" s="134"/>
      <c r="Y16" s="288"/>
      <c r="Z16" s="288"/>
      <c r="AA16" s="288"/>
      <c r="AB16" s="288"/>
      <c r="AC16" s="288"/>
    </row>
    <row r="17" spans="1:29" s="188" customFormat="1" ht="17.149999999999999" customHeight="1">
      <c r="A17" s="176" t="s">
        <v>223</v>
      </c>
      <c r="B17" s="174"/>
      <c r="C17" s="175"/>
      <c r="D17" s="182" t="s">
        <v>245</v>
      </c>
      <c r="E17" s="182"/>
      <c r="F17" s="182"/>
      <c r="G17" s="183"/>
      <c r="H17" s="183">
        <f t="shared" ref="H17:Q17" si="14">H13*$U$17</f>
        <v>136617.78835301741</v>
      </c>
      <c r="I17" s="183">
        <f t="shared" si="14"/>
        <v>163411.13087054089</v>
      </c>
      <c r="J17" s="183">
        <f t="shared" si="14"/>
        <v>194226.87269948327</v>
      </c>
      <c r="K17" s="183">
        <f t="shared" si="14"/>
        <v>190342.3352454936</v>
      </c>
      <c r="L17" s="183">
        <f t="shared" si="14"/>
        <v>186535.48854058373</v>
      </c>
      <c r="M17" s="183">
        <f t="shared" si="14"/>
        <v>182804.77876977206</v>
      </c>
      <c r="N17" s="183">
        <f t="shared" si="14"/>
        <v>179148.68319437662</v>
      </c>
      <c r="O17" s="183">
        <f t="shared" si="14"/>
        <v>175565.70953048908</v>
      </c>
      <c r="P17" s="183">
        <f t="shared" si="14"/>
        <v>172054.39533987929</v>
      </c>
      <c r="Q17" s="183">
        <f t="shared" si="14"/>
        <v>168613.3074330817</v>
      </c>
      <c r="R17" s="184"/>
      <c r="S17" s="179" t="s">
        <v>246</v>
      </c>
      <c r="T17" s="185" t="s">
        <v>179</v>
      </c>
      <c r="U17" s="189">
        <f>SUM('11.11 Other_PREReports&amp;Rep SO'!M42:N43)/SUM('11.11 Other_PREReports&amp;Rep SO'!M35:N43)*(1-U$14)</f>
        <v>2.8910802465211542E-2</v>
      </c>
      <c r="V17" s="187" t="s">
        <v>237</v>
      </c>
      <c r="W17" s="179" t="s">
        <v>247</v>
      </c>
      <c r="X17" s="134"/>
      <c r="Y17" s="288"/>
      <c r="Z17" s="288"/>
      <c r="AA17" s="288"/>
      <c r="AB17" s="288"/>
      <c r="AC17" s="288"/>
    </row>
    <row r="18" spans="1:29"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298"/>
      <c r="V18" s="299"/>
      <c r="W18" s="106"/>
      <c r="Y18" s="173"/>
      <c r="Z18" s="173"/>
      <c r="AA18" s="173"/>
      <c r="AB18" s="173"/>
      <c r="AC18" s="173"/>
    </row>
    <row r="19" spans="1:29" s="180" customFormat="1" ht="17.149999999999999" customHeight="1">
      <c r="A19" s="176" t="s">
        <v>223</v>
      </c>
      <c r="B19" s="303"/>
      <c r="C19" s="304"/>
      <c r="D19" s="190" t="s">
        <v>249</v>
      </c>
      <c r="E19" s="190"/>
      <c r="F19" s="190"/>
      <c r="G19" s="305"/>
      <c r="H19" s="305">
        <f t="shared" ref="H19:Q19" si="15">H14*$U$19</f>
        <v>469094.18999852799</v>
      </c>
      <c r="I19" s="305">
        <f t="shared" si="15"/>
        <v>561092.46823981975</v>
      </c>
      <c r="J19" s="305">
        <f t="shared" si="15"/>
        <v>666902.1554461359</v>
      </c>
      <c r="K19" s="305">
        <f t="shared" si="15"/>
        <v>653564.11233721324</v>
      </c>
      <c r="L19" s="305">
        <f t="shared" si="15"/>
        <v>640492.83009046887</v>
      </c>
      <c r="M19" s="305">
        <f t="shared" si="15"/>
        <v>627682.9734886596</v>
      </c>
      <c r="N19" s="305">
        <f t="shared" si="15"/>
        <v>615129.3140188863</v>
      </c>
      <c r="O19" s="305">
        <f t="shared" si="15"/>
        <v>602826.72773850861</v>
      </c>
      <c r="P19" s="305">
        <f t="shared" si="15"/>
        <v>590770.19318373839</v>
      </c>
      <c r="Q19" s="305">
        <f t="shared" si="15"/>
        <v>578954.78932006366</v>
      </c>
      <c r="R19" s="178"/>
      <c r="S19" s="179" t="s">
        <v>250</v>
      </c>
      <c r="T19" s="306" t="s">
        <v>179</v>
      </c>
      <c r="U19" s="307">
        <v>0.17708333333333334</v>
      </c>
      <c r="V19" s="187" t="s">
        <v>251</v>
      </c>
      <c r="W19" s="179"/>
      <c r="X19" s="108"/>
      <c r="Y19" s="308"/>
      <c r="Z19" s="308"/>
      <c r="AA19" s="308"/>
      <c r="AB19" s="308"/>
      <c r="AC19" s="308"/>
    </row>
    <row r="20" spans="1:29" s="188" customFormat="1" ht="17.149999999999999" customHeight="1">
      <c r="A20" s="176" t="s">
        <v>223</v>
      </c>
      <c r="B20" s="174"/>
      <c r="C20" s="175"/>
      <c r="D20" s="191" t="s">
        <v>252</v>
      </c>
      <c r="E20" s="191"/>
      <c r="F20" s="191"/>
      <c r="G20" s="193"/>
      <c r="H20" s="193">
        <f t="shared" ref="H20:Q20" si="16">H15*$U$20</f>
        <v>1383921.3064543193</v>
      </c>
      <c r="I20" s="193">
        <f t="shared" si="16"/>
        <v>1655334.5537930594</v>
      </c>
      <c r="J20" s="193">
        <f t="shared" si="16"/>
        <v>1967494.2088818329</v>
      </c>
      <c r="K20" s="193">
        <f t="shared" si="16"/>
        <v>1928144.3247041961</v>
      </c>
      <c r="L20" s="193">
        <f t="shared" si="16"/>
        <v>1889581.438210112</v>
      </c>
      <c r="M20" s="193">
        <f t="shared" si="16"/>
        <v>1851789.8094459099</v>
      </c>
      <c r="N20" s="193">
        <f t="shared" si="16"/>
        <v>1814754.0132569917</v>
      </c>
      <c r="O20" s="193">
        <f t="shared" si="16"/>
        <v>1778458.9329918518</v>
      </c>
      <c r="P20" s="193">
        <f t="shared" si="16"/>
        <v>1742889.7543320148</v>
      </c>
      <c r="Q20" s="193">
        <f t="shared" si="16"/>
        <v>1708031.9592453744</v>
      </c>
      <c r="R20" s="191"/>
      <c r="S20" s="179" t="s">
        <v>253</v>
      </c>
      <c r="T20" s="185" t="s">
        <v>179</v>
      </c>
      <c r="U20" s="194">
        <v>0.86458333333333337</v>
      </c>
      <c r="V20" s="187" t="s">
        <v>251</v>
      </c>
      <c r="W20" s="179"/>
      <c r="X20" s="134"/>
      <c r="Y20" s="280"/>
      <c r="Z20" s="280"/>
      <c r="AA20" s="280"/>
      <c r="AB20" s="280"/>
      <c r="AC20" s="280"/>
    </row>
    <row r="21" spans="1:29" s="188" customFormat="1" ht="17.149999999999999" customHeight="1">
      <c r="A21" s="176" t="s">
        <v>223</v>
      </c>
      <c r="B21" s="174"/>
      <c r="C21" s="175"/>
      <c r="D21" s="191" t="s">
        <v>254</v>
      </c>
      <c r="E21" s="191"/>
      <c r="F21" s="191"/>
      <c r="G21" s="193"/>
      <c r="H21" s="193">
        <f t="shared" ref="H21:Q21" si="17">H16*$U$21</f>
        <v>1957423.0566202695</v>
      </c>
      <c r="I21" s="193">
        <f t="shared" si="17"/>
        <v>2341310.8873338331</v>
      </c>
      <c r="J21" s="193">
        <f t="shared" si="17"/>
        <v>2782830.5773391011</v>
      </c>
      <c r="K21" s="193">
        <f t="shared" si="17"/>
        <v>2727173.9657923188</v>
      </c>
      <c r="L21" s="193">
        <f t="shared" si="17"/>
        <v>2672630.4864764721</v>
      </c>
      <c r="M21" s="193">
        <f t="shared" si="17"/>
        <v>2619177.8767469432</v>
      </c>
      <c r="N21" s="193">
        <f t="shared" si="17"/>
        <v>2566794.3192120041</v>
      </c>
      <c r="O21" s="193">
        <f t="shared" si="17"/>
        <v>2515458.4328277642</v>
      </c>
      <c r="P21" s="193">
        <f t="shared" si="17"/>
        <v>2465149.2641712087</v>
      </c>
      <c r="Q21" s="193">
        <f t="shared" si="17"/>
        <v>2415846.2788877846</v>
      </c>
      <c r="R21" s="191"/>
      <c r="S21" s="179" t="s">
        <v>255</v>
      </c>
      <c r="T21" s="185" t="s">
        <v>179</v>
      </c>
      <c r="U21" s="194">
        <v>5.7708333333333304</v>
      </c>
      <c r="V21" s="187" t="s">
        <v>251</v>
      </c>
      <c r="W21" s="179"/>
      <c r="X21" s="134"/>
      <c r="Y21" s="280"/>
      <c r="Z21" s="280"/>
      <c r="AA21" s="280"/>
      <c r="AB21" s="280"/>
      <c r="AC21" s="280"/>
    </row>
    <row r="22" spans="1:29" s="134" customFormat="1" ht="17.149999999999999" customHeight="1">
      <c r="A22" s="127" t="s">
        <v>223</v>
      </c>
      <c r="B22" s="128"/>
      <c r="C22" s="129"/>
      <c r="D22" s="135" t="s">
        <v>256</v>
      </c>
      <c r="E22" s="135"/>
      <c r="F22" s="135"/>
      <c r="G22" s="138"/>
      <c r="H22" s="138">
        <f t="shared" ref="H22:Q22" si="18">H17*$U$22</f>
        <v>3059669.2183227856</v>
      </c>
      <c r="I22" s="138">
        <f t="shared" si="18"/>
        <v>3659728.4517881549</v>
      </c>
      <c r="J22" s="138">
        <f t="shared" si="18"/>
        <v>4349872.6698321775</v>
      </c>
      <c r="K22" s="138">
        <f t="shared" si="18"/>
        <v>4262875.216435533</v>
      </c>
      <c r="L22" s="138">
        <f t="shared" si="18"/>
        <v>4177617.712106823</v>
      </c>
      <c r="M22" s="138">
        <f t="shared" si="18"/>
        <v>4094065.3578646868</v>
      </c>
      <c r="N22" s="138">
        <f t="shared" si="18"/>
        <v>4012184.0507073929</v>
      </c>
      <c r="O22" s="138">
        <f t="shared" si="18"/>
        <v>3931940.3696932448</v>
      </c>
      <c r="P22" s="138">
        <f t="shared" si="18"/>
        <v>3853301.5622993796</v>
      </c>
      <c r="Q22" s="138">
        <f t="shared" si="18"/>
        <v>3776235.5310533922</v>
      </c>
      <c r="R22" s="135"/>
      <c r="S22" s="105" t="s">
        <v>257</v>
      </c>
      <c r="T22" s="126" t="s">
        <v>179</v>
      </c>
      <c r="U22" s="137">
        <v>22.395833333333332</v>
      </c>
      <c r="V22" s="133" t="s">
        <v>251</v>
      </c>
      <c r="W22" s="105"/>
      <c r="Y22" s="280"/>
      <c r="Z22" s="280"/>
      <c r="AA22" s="280"/>
      <c r="AB22" s="280"/>
      <c r="AC22" s="280"/>
    </row>
    <row r="23" spans="1:29" ht="17.149999999999999" customHeight="1">
      <c r="A23" s="295"/>
      <c r="B23" s="296"/>
      <c r="C23" s="297"/>
      <c r="D23" s="100" t="s">
        <v>299</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29" s="188" customFormat="1" ht="17.149999999999999" customHeight="1">
      <c r="A24" s="195" t="s">
        <v>216</v>
      </c>
      <c r="B24" s="196"/>
      <c r="C24" s="197"/>
      <c r="D24" s="198" t="s">
        <v>300</v>
      </c>
      <c r="E24" s="198"/>
      <c r="F24" s="198"/>
      <c r="G24" s="200"/>
      <c r="H24" s="200">
        <f>H13</f>
        <v>4725492.7813716</v>
      </c>
      <c r="I24" s="200">
        <f t="shared" ref="I24:L24" si="19">I13</f>
        <v>5652251.6477076001</v>
      </c>
      <c r="J24" s="200">
        <f t="shared" si="19"/>
        <v>6718141.8756258003</v>
      </c>
      <c r="K24" s="200">
        <f t="shared" si="19"/>
        <v>6583779.0381132839</v>
      </c>
      <c r="L24" s="200">
        <f t="shared" si="19"/>
        <v>6452103.4573510177</v>
      </c>
      <c r="M24" s="289">
        <f>Y13</f>
        <v>3269065.709581743</v>
      </c>
      <c r="N24" s="289">
        <f t="shared" ref="N24:Q24" si="20">Z13</f>
        <v>3203684.3953901082</v>
      </c>
      <c r="O24" s="289">
        <f t="shared" si="20"/>
        <v>3139610.7074823063</v>
      </c>
      <c r="P24" s="289">
        <f t="shared" si="20"/>
        <v>3076818.4933326598</v>
      </c>
      <c r="Q24" s="289">
        <f t="shared" si="20"/>
        <v>3015282.1234660065</v>
      </c>
      <c r="R24" s="191"/>
      <c r="S24" s="179" t="s">
        <v>260</v>
      </c>
      <c r="T24" s="185" t="s">
        <v>261</v>
      </c>
      <c r="U24" s="194"/>
      <c r="V24" s="187"/>
      <c r="W24" s="179"/>
      <c r="X24" s="134"/>
      <c r="Y24" s="281"/>
      <c r="Z24" s="281"/>
      <c r="AA24" s="281"/>
      <c r="AB24" s="281"/>
      <c r="AC24" s="282"/>
    </row>
    <row r="25" spans="1:29" s="188" customFormat="1" ht="17.149999999999999" customHeight="1">
      <c r="A25" s="176" t="s">
        <v>223</v>
      </c>
      <c r="B25" s="196"/>
      <c r="C25" s="197"/>
      <c r="D25" s="191" t="s">
        <v>249</v>
      </c>
      <c r="E25" s="198"/>
      <c r="F25" s="198"/>
      <c r="G25" s="193"/>
      <c r="H25" s="193">
        <f t="shared" ref="H25:Q25" si="21">H24*$U$19*$U$14</f>
        <v>469094.18999852799</v>
      </c>
      <c r="I25" s="193">
        <f t="shared" si="21"/>
        <v>561092.46823981975</v>
      </c>
      <c r="J25" s="193">
        <f t="shared" si="21"/>
        <v>666902.1554461359</v>
      </c>
      <c r="K25" s="193">
        <f t="shared" si="21"/>
        <v>653564.11233721313</v>
      </c>
      <c r="L25" s="193">
        <f t="shared" si="21"/>
        <v>640492.83009046887</v>
      </c>
      <c r="M25" s="193">
        <f t="shared" si="21"/>
        <v>324516.36306237336</v>
      </c>
      <c r="N25" s="193">
        <f t="shared" si="21"/>
        <v>318026.03580112592</v>
      </c>
      <c r="O25" s="193">
        <f t="shared" si="21"/>
        <v>311665.5150851034</v>
      </c>
      <c r="P25" s="193">
        <f t="shared" si="21"/>
        <v>305432.20478340134</v>
      </c>
      <c r="Q25" s="193">
        <f t="shared" si="21"/>
        <v>299323.56068773323</v>
      </c>
      <c r="R25" s="191"/>
      <c r="S25" s="179"/>
      <c r="T25" s="185"/>
      <c r="U25" s="194"/>
      <c r="V25" s="187"/>
      <c r="W25" s="179"/>
      <c r="X25" s="134"/>
      <c r="Y25" s="280"/>
      <c r="Z25" s="280"/>
      <c r="AA25" s="280"/>
      <c r="AB25" s="280"/>
      <c r="AC25" s="280"/>
    </row>
    <row r="26" spans="1:29" s="188" customFormat="1" ht="17.149999999999999" customHeight="1">
      <c r="A26" s="176" t="s">
        <v>223</v>
      </c>
      <c r="B26" s="174"/>
      <c r="C26" s="175"/>
      <c r="D26" s="191" t="s">
        <v>252</v>
      </c>
      <c r="E26" s="191"/>
      <c r="F26" s="191"/>
      <c r="G26" s="193"/>
      <c r="H26" s="193">
        <f t="shared" ref="H26:Q26" si="22">H24*$U$15*$U$20</f>
        <v>1383921.3064543193</v>
      </c>
      <c r="I26" s="193">
        <f t="shared" si="22"/>
        <v>1655334.5537930594</v>
      </c>
      <c r="J26" s="193">
        <f t="shared" si="22"/>
        <v>1967494.2088818329</v>
      </c>
      <c r="K26" s="193">
        <f t="shared" si="22"/>
        <v>1928144.3247041961</v>
      </c>
      <c r="L26" s="193">
        <f t="shared" si="22"/>
        <v>1889581.438210112</v>
      </c>
      <c r="M26" s="193">
        <f t="shared" si="22"/>
        <v>957387.91635107074</v>
      </c>
      <c r="N26" s="193">
        <f t="shared" si="22"/>
        <v>938240.15802404925</v>
      </c>
      <c r="O26" s="193">
        <f t="shared" si="22"/>
        <v>919475.35486356833</v>
      </c>
      <c r="P26" s="193">
        <f t="shared" si="22"/>
        <v>901085.84776629694</v>
      </c>
      <c r="Q26" s="193">
        <f t="shared" si="22"/>
        <v>883064.13081097102</v>
      </c>
      <c r="R26" s="191"/>
      <c r="S26" s="179"/>
      <c r="T26" s="185"/>
      <c r="U26" s="194"/>
      <c r="V26" s="187"/>
      <c r="W26" s="179"/>
      <c r="X26" s="134"/>
      <c r="Y26" s="280"/>
      <c r="Z26" s="280"/>
      <c r="AA26" s="280"/>
      <c r="AB26" s="280"/>
      <c r="AC26" s="280"/>
    </row>
    <row r="27" spans="1:29" s="188" customFormat="1" ht="17.149999999999999" customHeight="1">
      <c r="A27" s="176" t="s">
        <v>223</v>
      </c>
      <c r="B27" s="174"/>
      <c r="C27" s="175"/>
      <c r="D27" s="191" t="s">
        <v>254</v>
      </c>
      <c r="E27" s="191"/>
      <c r="F27" s="191"/>
      <c r="G27" s="193"/>
      <c r="H27" s="193">
        <f t="shared" ref="H27:Q27" si="23">H24*$U$16*$U$21</f>
        <v>1957423.0566202695</v>
      </c>
      <c r="I27" s="193">
        <f t="shared" si="23"/>
        <v>2341310.8873338331</v>
      </c>
      <c r="J27" s="193">
        <f t="shared" si="23"/>
        <v>2782830.5773391011</v>
      </c>
      <c r="K27" s="193">
        <f t="shared" si="23"/>
        <v>2727173.9657923188</v>
      </c>
      <c r="L27" s="193">
        <f t="shared" si="23"/>
        <v>2672630.4864764721</v>
      </c>
      <c r="M27" s="193">
        <f t="shared" si="23"/>
        <v>1354132.7623581041</v>
      </c>
      <c r="N27" s="193">
        <f t="shared" si="23"/>
        <v>1327050.107110942</v>
      </c>
      <c r="O27" s="193">
        <f t="shared" si="23"/>
        <v>1300509.1049687234</v>
      </c>
      <c r="P27" s="193">
        <f t="shared" si="23"/>
        <v>1274498.9228693487</v>
      </c>
      <c r="Q27" s="193">
        <f t="shared" si="23"/>
        <v>1249008.9444119618</v>
      </c>
      <c r="R27" s="191"/>
      <c r="S27" s="179"/>
      <c r="T27" s="185"/>
      <c r="U27" s="194"/>
      <c r="V27" s="187"/>
      <c r="W27" s="179"/>
      <c r="X27" s="134"/>
      <c r="Y27" s="280"/>
      <c r="Z27" s="280"/>
      <c r="AA27" s="280"/>
      <c r="AB27" s="280"/>
      <c r="AC27" s="280"/>
    </row>
    <row r="28" spans="1:29" s="188" customFormat="1" ht="17.149999999999999" customHeight="1">
      <c r="A28" s="176" t="s">
        <v>223</v>
      </c>
      <c r="B28" s="174"/>
      <c r="C28" s="175"/>
      <c r="D28" s="191" t="s">
        <v>256</v>
      </c>
      <c r="E28" s="191"/>
      <c r="F28" s="191"/>
      <c r="G28" s="193"/>
      <c r="H28" s="193">
        <f t="shared" ref="H28:Q28" si="24">H24*$U$17*$U$22</f>
        <v>3059669.2183227856</v>
      </c>
      <c r="I28" s="193">
        <f t="shared" si="24"/>
        <v>3659728.4517881549</v>
      </c>
      <c r="J28" s="193">
        <f t="shared" si="24"/>
        <v>4349872.6698321775</v>
      </c>
      <c r="K28" s="193">
        <f t="shared" si="24"/>
        <v>4262875.216435533</v>
      </c>
      <c r="L28" s="193">
        <f t="shared" si="24"/>
        <v>4177617.712106823</v>
      </c>
      <c r="M28" s="193">
        <f t="shared" si="24"/>
        <v>2116659.613514124</v>
      </c>
      <c r="N28" s="193">
        <f t="shared" si="24"/>
        <v>2074326.4212438415</v>
      </c>
      <c r="O28" s="193">
        <f t="shared" si="24"/>
        <v>2032839.892818965</v>
      </c>
      <c r="P28" s="193">
        <f t="shared" si="24"/>
        <v>1992183.0949625855</v>
      </c>
      <c r="Q28" s="193">
        <f t="shared" si="24"/>
        <v>1952339.4330633336</v>
      </c>
      <c r="R28" s="191"/>
      <c r="S28" s="179"/>
      <c r="T28" s="185"/>
      <c r="U28" s="194"/>
      <c r="V28" s="187"/>
      <c r="W28" s="179"/>
      <c r="X28" s="134"/>
      <c r="Y28" s="280"/>
      <c r="Z28" s="280"/>
      <c r="AA28" s="280"/>
      <c r="AB28" s="280"/>
      <c r="AC28" s="280"/>
    </row>
    <row r="29" spans="1:29" s="188" customFormat="1" ht="17.149999999999999" customHeight="1">
      <c r="A29" s="176" t="s">
        <v>223</v>
      </c>
      <c r="B29" s="174"/>
      <c r="C29" s="175"/>
      <c r="D29" s="191" t="s">
        <v>301</v>
      </c>
      <c r="E29" s="191"/>
      <c r="F29" s="191"/>
      <c r="G29" s="193"/>
      <c r="H29" s="193">
        <f t="shared" ref="H29:L29" si="25">SUM(H19:H22)-SUM(H25:H28)</f>
        <v>0</v>
      </c>
      <c r="I29" s="193">
        <f t="shared" si="25"/>
        <v>0</v>
      </c>
      <c r="J29" s="193">
        <f t="shared" si="25"/>
        <v>0</v>
      </c>
      <c r="K29" s="193">
        <f t="shared" si="25"/>
        <v>0</v>
      </c>
      <c r="L29" s="193">
        <f t="shared" si="25"/>
        <v>0</v>
      </c>
      <c r="M29" s="193">
        <f>SUM(M19:M22)-SUM(M25:M28)</f>
        <v>4440019.3622605279</v>
      </c>
      <c r="N29" s="193">
        <f t="shared" ref="N29:Q29" si="26">SUM(N19:N22)-SUM(N25:N28)</f>
        <v>4351218.9750153162</v>
      </c>
      <c r="O29" s="193">
        <f t="shared" si="26"/>
        <v>4264194.5955150109</v>
      </c>
      <c r="P29" s="193">
        <f t="shared" si="26"/>
        <v>4178910.7036047084</v>
      </c>
      <c r="Q29" s="193">
        <f t="shared" si="26"/>
        <v>4095332.489532616</v>
      </c>
      <c r="R29" s="191"/>
      <c r="S29" s="179"/>
      <c r="T29" s="185"/>
      <c r="U29" s="194"/>
      <c r="V29" s="187"/>
      <c r="W29" s="179"/>
      <c r="X29" s="134"/>
      <c r="Y29" s="280"/>
      <c r="Z29" s="280"/>
      <c r="AA29" s="280"/>
      <c r="AB29" s="280"/>
      <c r="AC29" s="280"/>
    </row>
    <row r="30" spans="1:29"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29" s="180" customFormat="1" ht="17.149999999999999" customHeight="1">
      <c r="A31" s="176" t="s">
        <v>223</v>
      </c>
      <c r="B31" s="174"/>
      <c r="C31" s="175"/>
      <c r="D31" s="190" t="s">
        <v>264</v>
      </c>
      <c r="E31" s="191"/>
      <c r="F31" s="191"/>
      <c r="G31" s="193"/>
      <c r="H31" s="193">
        <f t="shared" ref="H31:Q31" si="27">(H19-H25)*$U$35</f>
        <v>0</v>
      </c>
      <c r="I31" s="193">
        <f t="shared" si="27"/>
        <v>0</v>
      </c>
      <c r="J31" s="193">
        <f t="shared" si="27"/>
        <v>0</v>
      </c>
      <c r="K31" s="193">
        <f t="shared" si="27"/>
        <v>1.6763806343078613E-12</v>
      </c>
      <c r="L31" s="193">
        <f t="shared" si="27"/>
        <v>0</v>
      </c>
      <c r="M31" s="193">
        <f t="shared" si="27"/>
        <v>4365.5991901385214</v>
      </c>
      <c r="N31" s="193">
        <f t="shared" si="27"/>
        <v>4278.287206335749</v>
      </c>
      <c r="O31" s="193">
        <f t="shared" si="27"/>
        <v>4192.7214622090351</v>
      </c>
      <c r="P31" s="193">
        <f t="shared" si="27"/>
        <v>4108.867032964853</v>
      </c>
      <c r="Q31" s="193">
        <f t="shared" si="27"/>
        <v>4026.6896923055579</v>
      </c>
      <c r="R31" s="178"/>
      <c r="S31" s="179"/>
      <c r="T31" s="306"/>
      <c r="U31" s="306"/>
      <c r="V31" s="309"/>
      <c r="W31" s="179"/>
      <c r="X31" s="108"/>
      <c r="Y31" s="280"/>
      <c r="Z31" s="280"/>
      <c r="AA31" s="280"/>
      <c r="AB31" s="280"/>
      <c r="AC31" s="280"/>
    </row>
    <row r="32" spans="1:29" s="134" customFormat="1" ht="17.149999999999999" customHeight="1">
      <c r="A32" s="127" t="s">
        <v>223</v>
      </c>
      <c r="B32" s="128"/>
      <c r="C32" s="129"/>
      <c r="D32" s="135" t="s">
        <v>265</v>
      </c>
      <c r="E32" s="135"/>
      <c r="F32" s="135"/>
      <c r="G32" s="138"/>
      <c r="H32" s="138">
        <f t="shared" ref="H32:Q32" si="28">(H20-H26)*$U$35</f>
        <v>0</v>
      </c>
      <c r="I32" s="138">
        <f t="shared" si="28"/>
        <v>0</v>
      </c>
      <c r="J32" s="138">
        <f t="shared" si="28"/>
        <v>0</v>
      </c>
      <c r="K32" s="138">
        <f t="shared" si="28"/>
        <v>0</v>
      </c>
      <c r="L32" s="138">
        <f t="shared" si="28"/>
        <v>0</v>
      </c>
      <c r="M32" s="138">
        <f t="shared" si="28"/>
        <v>12879.387260565683</v>
      </c>
      <c r="N32" s="138">
        <f t="shared" si="28"/>
        <v>12621.799515354372</v>
      </c>
      <c r="O32" s="138">
        <f t="shared" si="28"/>
        <v>12369.363525047282</v>
      </c>
      <c r="P32" s="138">
        <f t="shared" si="28"/>
        <v>12121.976254546336</v>
      </c>
      <c r="Q32" s="138">
        <f t="shared" si="28"/>
        <v>11879.536729455409</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8"/>
      <c r="H33" s="138">
        <f t="shared" ref="H33:Q33" si="29">(H21-H27)*$U$35</f>
        <v>0</v>
      </c>
      <c r="I33" s="138">
        <f t="shared" si="29"/>
        <v>0</v>
      </c>
      <c r="J33" s="138">
        <f t="shared" si="29"/>
        <v>0</v>
      </c>
      <c r="K33" s="138">
        <f t="shared" si="29"/>
        <v>0</v>
      </c>
      <c r="L33" s="138">
        <f t="shared" si="29"/>
        <v>0</v>
      </c>
      <c r="M33" s="138">
        <f t="shared" si="29"/>
        <v>18216.649647199283</v>
      </c>
      <c r="N33" s="138">
        <f t="shared" si="29"/>
        <v>17852.316654255294</v>
      </c>
      <c r="O33" s="138">
        <f t="shared" si="29"/>
        <v>17495.270321170188</v>
      </c>
      <c r="P33" s="138">
        <f t="shared" si="29"/>
        <v>17145.364914746784</v>
      </c>
      <c r="Q33" s="138">
        <f t="shared" si="29"/>
        <v>16802.457616451848</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8"/>
      <c r="H34" s="138">
        <f t="shared" ref="H34:Q34" si="30">(H22-H28)*$U$35</f>
        <v>0</v>
      </c>
      <c r="I34" s="138">
        <f t="shared" si="30"/>
        <v>0</v>
      </c>
      <c r="J34" s="138">
        <f t="shared" si="30"/>
        <v>0</v>
      </c>
      <c r="K34" s="138">
        <f t="shared" si="30"/>
        <v>0</v>
      </c>
      <c r="L34" s="138">
        <f t="shared" si="30"/>
        <v>0</v>
      </c>
      <c r="M34" s="138">
        <f t="shared" si="30"/>
        <v>28474.642718648105</v>
      </c>
      <c r="N34" s="138">
        <f t="shared" si="30"/>
        <v>27905.149864275139</v>
      </c>
      <c r="O34" s="138">
        <f t="shared" si="30"/>
        <v>27347.046866989629</v>
      </c>
      <c r="P34" s="138">
        <f t="shared" si="30"/>
        <v>26800.105929649835</v>
      </c>
      <c r="Q34" s="138">
        <f t="shared" si="30"/>
        <v>26264.103811056844</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8"/>
      <c r="H35" s="138">
        <f t="shared" ref="H35:Q35" si="31">H29*$U$35</f>
        <v>0</v>
      </c>
      <c r="I35" s="138">
        <f t="shared" si="31"/>
        <v>0</v>
      </c>
      <c r="J35" s="138">
        <f t="shared" si="31"/>
        <v>0</v>
      </c>
      <c r="K35" s="138">
        <f t="shared" si="31"/>
        <v>0</v>
      </c>
      <c r="L35" s="138">
        <f t="shared" si="31"/>
        <v>0</v>
      </c>
      <c r="M35" s="138">
        <f t="shared" si="31"/>
        <v>63936.278816551603</v>
      </c>
      <c r="N35" s="138">
        <f t="shared" si="31"/>
        <v>62657.55324022055</v>
      </c>
      <c r="O35" s="138">
        <f t="shared" si="31"/>
        <v>61404.402175416159</v>
      </c>
      <c r="P35" s="138">
        <f t="shared" si="31"/>
        <v>60176.314131907799</v>
      </c>
      <c r="Q35" s="138">
        <f t="shared" si="31"/>
        <v>58972.787849269669</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94"/>
      <c r="H36" s="94">
        <v>275.47741280054186</v>
      </c>
      <c r="I36" s="94">
        <v>279.69928885878772</v>
      </c>
      <c r="J36" s="94">
        <v>283.92116491703359</v>
      </c>
      <c r="K36" s="94">
        <v>288.14304097527946</v>
      </c>
      <c r="L36" s="94">
        <v>292.36491703352527</v>
      </c>
      <c r="M36" s="94">
        <v>296.58679309177114</v>
      </c>
      <c r="N36" s="94">
        <v>301.86413816457843</v>
      </c>
      <c r="O36" s="94">
        <v>306.0860142228243</v>
      </c>
      <c r="P36" s="94">
        <v>310.30789028107017</v>
      </c>
      <c r="Q36" s="94">
        <v>315.58523535387747</v>
      </c>
      <c r="R36" s="114"/>
      <c r="S36" s="105" t="s">
        <v>302</v>
      </c>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5"/>
      <c r="H37" s="145">
        <f>H35*H36</f>
        <v>0</v>
      </c>
      <c r="I37" s="145">
        <f>I35*I36</f>
        <v>0</v>
      </c>
      <c r="J37" s="145">
        <f t="shared" ref="J37:Q37" si="32">J35*J36</f>
        <v>0</v>
      </c>
      <c r="K37" s="145">
        <f t="shared" si="32"/>
        <v>0</v>
      </c>
      <c r="L37" s="145">
        <f>L35*L36</f>
        <v>0</v>
      </c>
      <c r="M37" s="145">
        <f t="shared" si="32"/>
        <v>18962655.896422382</v>
      </c>
      <c r="N37" s="145">
        <f t="shared" si="32"/>
        <v>18914068.308360364</v>
      </c>
      <c r="O37" s="145">
        <f t="shared" si="32"/>
        <v>18795028.717608456</v>
      </c>
      <c r="P37" s="145">
        <f t="shared" si="32"/>
        <v>18673185.083163258</v>
      </c>
      <c r="Q37" s="145">
        <f t="shared" si="32"/>
        <v>18610941.132886052</v>
      </c>
      <c r="R37" s="98">
        <f>SUM(G37:Q37)</f>
        <v>93955879.13844052</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5"/>
      <c r="H39" s="145">
        <f t="shared" ref="H39:Q39" si="33">H29*$U$39</f>
        <v>0</v>
      </c>
      <c r="I39" s="145">
        <f t="shared" si="33"/>
        <v>0</v>
      </c>
      <c r="J39" s="145">
        <f t="shared" si="33"/>
        <v>0</v>
      </c>
      <c r="K39" s="145">
        <f t="shared" si="33"/>
        <v>0</v>
      </c>
      <c r="L39" s="145">
        <f t="shared" si="33"/>
        <v>0</v>
      </c>
      <c r="M39" s="145">
        <f t="shared" si="33"/>
        <v>3199322.5517672575</v>
      </c>
      <c r="N39" s="145">
        <f t="shared" si="33"/>
        <v>3135336.1007319111</v>
      </c>
      <c r="O39" s="145">
        <f t="shared" si="33"/>
        <v>3072629.3787172739</v>
      </c>
      <c r="P39" s="145">
        <f t="shared" si="33"/>
        <v>3011176.7911429266</v>
      </c>
      <c r="Q39" s="145">
        <f t="shared" si="33"/>
        <v>2950953.2553200694</v>
      </c>
      <c r="R39" s="98">
        <f>SUM(G39:Q39)</f>
        <v>15369418.077679437</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46"/>
      <c r="H40" s="146">
        <f>SUM(H37:H39)</f>
        <v>0</v>
      </c>
      <c r="I40" s="146">
        <f>SUM(I37:I39)</f>
        <v>0</v>
      </c>
      <c r="J40" s="146">
        <f t="shared" ref="J40:Q40" si="34">SUM(J37:J39)</f>
        <v>0</v>
      </c>
      <c r="K40" s="146">
        <f t="shared" si="34"/>
        <v>0</v>
      </c>
      <c r="L40" s="146">
        <f t="shared" si="34"/>
        <v>0</v>
      </c>
      <c r="M40" s="146">
        <f t="shared" si="34"/>
        <v>22161978.448189639</v>
      </c>
      <c r="N40" s="146">
        <f t="shared" si="34"/>
        <v>22049404.409092277</v>
      </c>
      <c r="O40" s="146">
        <f t="shared" si="34"/>
        <v>21867658.096325729</v>
      </c>
      <c r="P40" s="146">
        <f t="shared" si="34"/>
        <v>21684361.874306183</v>
      </c>
      <c r="Q40" s="146">
        <f t="shared" si="34"/>
        <v>21561894.388206121</v>
      </c>
      <c r="R40" s="125">
        <f>SUM(G40:Q40)</f>
        <v>109325297.21611996</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375" t="s">
        <v>192</v>
      </c>
      <c r="N46" s="376"/>
      <c r="O46" s="376"/>
      <c r="P46" s="376"/>
      <c r="Q46" s="377"/>
      <c r="Y46" s="370"/>
      <c r="Z46" s="371"/>
      <c r="AA46" s="371"/>
      <c r="AB46" s="371"/>
      <c r="AC46" s="371"/>
    </row>
    <row r="47" spans="1:29">
      <c r="D47" s="113"/>
      <c r="E47" s="152" t="s">
        <v>291</v>
      </c>
      <c r="F47" s="266" t="s">
        <v>275</v>
      </c>
      <c r="G47" s="156">
        <f>G37*H43</f>
        <v>0</v>
      </c>
      <c r="H47" s="156">
        <f>H37*H43</f>
        <v>0</v>
      </c>
      <c r="I47" s="156">
        <f t="shared" ref="I47:Q47" si="35">I37*I43</f>
        <v>0</v>
      </c>
      <c r="J47" s="156">
        <f t="shared" si="35"/>
        <v>0</v>
      </c>
      <c r="K47" s="156">
        <f t="shared" si="35"/>
        <v>0</v>
      </c>
      <c r="L47" s="156">
        <f t="shared" si="35"/>
        <v>0</v>
      </c>
      <c r="M47" s="156">
        <f t="shared" si="35"/>
        <v>18962655.896422382</v>
      </c>
      <c r="N47" s="156">
        <f t="shared" si="35"/>
        <v>18274462.133681513</v>
      </c>
      <c r="O47" s="156">
        <f t="shared" si="35"/>
        <v>17545360.421581328</v>
      </c>
      <c r="P47" s="156">
        <f t="shared" si="35"/>
        <v>16842143.077348024</v>
      </c>
      <c r="Q47" s="156">
        <f t="shared" si="35"/>
        <v>16218360.000409214</v>
      </c>
      <c r="R47" s="164">
        <f>SUM(H47:Q47)</f>
        <v>87842981.529442459</v>
      </c>
      <c r="S47" s="172"/>
      <c r="Y47" s="173"/>
      <c r="Z47" s="173"/>
      <c r="AA47" s="173"/>
      <c r="AB47" s="173"/>
      <c r="AC47" s="173"/>
    </row>
    <row r="48" spans="1:29" ht="15" thickBot="1">
      <c r="D48" s="113"/>
      <c r="E48" s="152" t="s">
        <v>291</v>
      </c>
      <c r="F48" s="266" t="s">
        <v>280</v>
      </c>
      <c r="G48" s="156">
        <f>G39*H43</f>
        <v>0</v>
      </c>
      <c r="H48" s="156">
        <f>H39*H43</f>
        <v>0</v>
      </c>
      <c r="I48" s="156">
        <f t="shared" ref="I48:Q48" si="36">I39*I43</f>
        <v>0</v>
      </c>
      <c r="J48" s="156">
        <f t="shared" si="36"/>
        <v>0</v>
      </c>
      <c r="K48" s="156">
        <f t="shared" si="36"/>
        <v>0</v>
      </c>
      <c r="L48" s="156">
        <f t="shared" si="36"/>
        <v>0</v>
      </c>
      <c r="M48" s="156">
        <f t="shared" si="36"/>
        <v>3199322.5517672575</v>
      </c>
      <c r="N48" s="156">
        <f t="shared" si="36"/>
        <v>3029310.2422530544</v>
      </c>
      <c r="O48" s="156">
        <f t="shared" si="36"/>
        <v>2868332.4032927481</v>
      </c>
      <c r="P48" s="156">
        <f t="shared" si="36"/>
        <v>2715908.9422482047</v>
      </c>
      <c r="Q48" s="156">
        <f t="shared" si="36"/>
        <v>2571585.2786504752</v>
      </c>
      <c r="R48" s="165">
        <f>SUM(H48:Q48)</f>
        <v>14384459.41821174</v>
      </c>
      <c r="S48" s="172"/>
      <c r="Y48" s="173"/>
      <c r="Z48" s="173"/>
      <c r="AA48" s="173"/>
      <c r="AB48" s="173"/>
      <c r="AC48" s="173"/>
    </row>
    <row r="49" spans="4:29" ht="15" thickTop="1">
      <c r="D49" s="113"/>
      <c r="E49" s="113"/>
      <c r="F49" s="113"/>
      <c r="G49" s="173">
        <f>SUM(G47:G48)</f>
        <v>0</v>
      </c>
      <c r="K49" s="290"/>
      <c r="L49" s="290"/>
      <c r="M49" s="172"/>
      <c r="O49" s="290"/>
      <c r="P49" s="290"/>
      <c r="Q49" s="172"/>
      <c r="R49" s="157">
        <f>SUM(R47:R48)</f>
        <v>102227440.9476542</v>
      </c>
      <c r="S49" s="172"/>
      <c r="Y49" s="172"/>
      <c r="AA49" s="286"/>
      <c r="AB49" s="286"/>
    </row>
    <row r="50" spans="4:29">
      <c r="D50" s="113"/>
      <c r="E50" s="113"/>
      <c r="F50" s="113"/>
      <c r="K50" s="286"/>
      <c r="L50" s="286"/>
      <c r="M50" s="172"/>
      <c r="O50" s="286"/>
      <c r="P50" s="286"/>
      <c r="Q50" s="172"/>
      <c r="R50" s="172"/>
      <c r="Y50" s="172"/>
      <c r="AA50" s="286"/>
      <c r="AB50" s="286"/>
    </row>
    <row r="51" spans="4:29" ht="15" thickBot="1">
      <c r="D51" s="113"/>
      <c r="E51" s="113"/>
      <c r="F51" s="113"/>
      <c r="L51" s="173"/>
      <c r="M51" s="172"/>
      <c r="P51" s="173"/>
      <c r="Q51" s="172"/>
      <c r="Y51" s="172"/>
      <c r="AB51" s="173"/>
    </row>
    <row r="52" spans="4:29" ht="17.149999999999999" customHeight="1">
      <c r="J52" s="120" t="s">
        <v>196</v>
      </c>
      <c r="K52" s="264"/>
      <c r="L52" s="122" t="s">
        <v>292</v>
      </c>
      <c r="M52" s="96" t="s">
        <v>204</v>
      </c>
      <c r="N52" s="96" t="s">
        <v>205</v>
      </c>
      <c r="O52" s="96" t="s">
        <v>206</v>
      </c>
      <c r="P52" s="96" t="s">
        <v>207</v>
      </c>
      <c r="Q52" s="96" t="s">
        <v>208</v>
      </c>
      <c r="R52" s="294" t="s">
        <v>293</v>
      </c>
      <c r="Y52" s="287"/>
      <c r="Z52" s="287"/>
      <c r="AA52" s="287"/>
      <c r="AB52" s="287"/>
      <c r="AC52" s="287"/>
    </row>
    <row r="53" spans="4:29" ht="17.149999999999999" customHeight="1">
      <c r="J53" s="317" t="s">
        <v>294</v>
      </c>
      <c r="K53" s="323"/>
      <c r="L53" s="318" t="s">
        <v>295</v>
      </c>
      <c r="M53" s="90">
        <f>M48</f>
        <v>3199322.5517672575</v>
      </c>
      <c r="N53" s="90">
        <f>N48</f>
        <v>3029310.2422530544</v>
      </c>
      <c r="O53" s="90">
        <f>O48</f>
        <v>2868332.4032927481</v>
      </c>
      <c r="P53" s="90">
        <f>P48</f>
        <v>2715908.9422482047</v>
      </c>
      <c r="Q53" s="90">
        <f>Q48</f>
        <v>2571585.2786504752</v>
      </c>
      <c r="R53" s="170">
        <f>SUM(M53:Q53)</f>
        <v>14384459.41821174</v>
      </c>
      <c r="Y53" s="166"/>
      <c r="Z53" s="166"/>
      <c r="AA53" s="166"/>
      <c r="AB53" s="166"/>
      <c r="AC53" s="166"/>
    </row>
    <row r="54" spans="4:29" ht="17.149999999999999" customHeight="1">
      <c r="J54" s="121" t="s">
        <v>276</v>
      </c>
      <c r="K54" s="265"/>
      <c r="L54" s="318" t="s">
        <v>296</v>
      </c>
      <c r="M54" s="90">
        <f>M47</f>
        <v>18962655.896422382</v>
      </c>
      <c r="N54" s="90">
        <f>N47</f>
        <v>18274462.133681513</v>
      </c>
      <c r="O54" s="90">
        <f>O47</f>
        <v>17545360.421581328</v>
      </c>
      <c r="P54" s="90">
        <f>P47</f>
        <v>16842143.077348024</v>
      </c>
      <c r="Q54" s="90">
        <f>Q47</f>
        <v>16218360.000409214</v>
      </c>
      <c r="R54" s="170">
        <f>SUM(M54:Q54)</f>
        <v>87842981.529442459</v>
      </c>
      <c r="Y54" s="166"/>
      <c r="Z54" s="166"/>
      <c r="AA54" s="166"/>
      <c r="AB54" s="166"/>
      <c r="AC54" s="166"/>
    </row>
    <row r="55" spans="4:29" ht="17.149999999999999" customHeight="1">
      <c r="J55" s="319"/>
      <c r="K55" s="319"/>
      <c r="L55" s="320"/>
      <c r="M55" s="166"/>
      <c r="N55" s="166"/>
      <c r="O55" s="153" t="s">
        <v>294</v>
      </c>
      <c r="P55" s="163">
        <f>SUM(M53:Q53)</f>
        <v>14384459.41821174</v>
      </c>
      <c r="Q55" s="166"/>
      <c r="Y55" s="166"/>
      <c r="Z55" s="166"/>
      <c r="AA55" s="286"/>
      <c r="AB55" s="286"/>
      <c r="AC55" s="166"/>
    </row>
    <row r="56" spans="4:29" ht="17.149999999999999" customHeight="1" thickBot="1">
      <c r="J56" s="319"/>
      <c r="K56" s="319"/>
      <c r="L56" s="320"/>
      <c r="M56" s="166"/>
      <c r="N56" s="166"/>
      <c r="O56" s="167" t="s">
        <v>276</v>
      </c>
      <c r="P56" s="168">
        <f>SUM(M54:Q54)</f>
        <v>87842981.529442459</v>
      </c>
      <c r="Q56" s="166"/>
      <c r="Y56" s="166"/>
      <c r="Z56" s="166"/>
      <c r="AA56" s="286"/>
      <c r="AB56" s="286"/>
      <c r="AC56" s="166"/>
    </row>
  </sheetData>
  <mergeCells count="8">
    <mergeCell ref="Y3:AC3"/>
    <mergeCell ref="Y46:AC46"/>
    <mergeCell ref="H2:Q2"/>
    <mergeCell ref="H3:L3"/>
    <mergeCell ref="M3:Q3"/>
    <mergeCell ref="H45:Q45"/>
    <mergeCell ref="H46:L46"/>
    <mergeCell ref="M46:Q46"/>
  </mergeCells>
  <phoneticPr fontId="42"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B56D-7B93-406E-9756-74FBE6F17750}">
  <dimension ref="A1:AC56"/>
  <sheetViews>
    <sheetView topLeftCell="E31" zoomScale="90" zoomScaleNormal="90" workbookViewId="0">
      <selection activeCell="A29" sqref="A29:XFD29"/>
    </sheetView>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1" style="108" customWidth="1" outlineLevel="1"/>
    <col min="8" max="8" width="11.61328125" style="108" customWidth="1" outlineLevel="1"/>
    <col min="9" max="9" width="9.84375" style="108" customWidth="1" outlineLevel="1"/>
    <col min="10" max="11" width="11.15234375" style="108" customWidth="1" outlineLevel="1"/>
    <col min="12"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7.613281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29"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29" ht="21.5" thickBot="1">
      <c r="A2" s="107" t="s">
        <v>188</v>
      </c>
      <c r="B2" s="107"/>
      <c r="C2" s="107"/>
      <c r="E2" s="112"/>
      <c r="F2" s="112"/>
      <c r="G2" s="294"/>
      <c r="H2" s="372" t="s">
        <v>189</v>
      </c>
      <c r="I2" s="373"/>
      <c r="J2" s="373"/>
      <c r="K2" s="373"/>
      <c r="L2" s="373"/>
      <c r="M2" s="373"/>
      <c r="N2" s="373"/>
      <c r="O2" s="373"/>
      <c r="P2" s="373"/>
      <c r="Q2" s="374"/>
    </row>
    <row r="3" spans="1:29"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29"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29"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29" s="111" customFormat="1" ht="17.149999999999999" customHeight="1">
      <c r="A6" s="91" t="s">
        <v>216</v>
      </c>
      <c r="B6" s="116"/>
      <c r="C6" s="118"/>
      <c r="D6" s="99" t="s">
        <v>217</v>
      </c>
      <c r="E6" s="201">
        <f>SUM(H6:J6)/SUM(H$6:J$8)</f>
        <v>0.68208125608847625</v>
      </c>
      <c r="F6" s="201">
        <v>0.89</v>
      </c>
      <c r="G6" s="110"/>
      <c r="H6" s="110">
        <f>'11.11 Other_PREReports&amp;Rep WM'!M50</f>
        <v>4069</v>
      </c>
      <c r="I6" s="110">
        <f>'11.11 Other_PREReports&amp;Rep WM'!N50</f>
        <v>3219</v>
      </c>
      <c r="J6" s="110">
        <f>'11.11 Other_PREReports&amp;Rep WM'!O50</f>
        <v>4615</v>
      </c>
      <c r="K6" s="245">
        <f>J6*0.98</f>
        <v>4522.7</v>
      </c>
      <c r="L6" s="245">
        <f t="shared" ref="L6:Q6" si="0">K6*0.98</f>
        <v>4432.2460000000001</v>
      </c>
      <c r="M6" s="245">
        <f t="shared" si="0"/>
        <v>4343.6010800000004</v>
      </c>
      <c r="N6" s="245">
        <f t="shared" si="0"/>
        <v>4256.7290584000002</v>
      </c>
      <c r="O6" s="245">
        <f t="shared" si="0"/>
        <v>4171.5944772319999</v>
      </c>
      <c r="P6" s="245">
        <f t="shared" si="0"/>
        <v>4088.16258768736</v>
      </c>
      <c r="Q6" s="245">
        <f t="shared" si="0"/>
        <v>4006.3993359336127</v>
      </c>
      <c r="R6" s="89"/>
      <c r="S6" s="279" t="s">
        <v>218</v>
      </c>
      <c r="T6" s="300" t="s">
        <v>179</v>
      </c>
      <c r="U6" s="301" t="s">
        <v>219</v>
      </c>
      <c r="V6" s="302"/>
      <c r="W6" s="105" t="s">
        <v>297</v>
      </c>
      <c r="X6" s="294"/>
      <c r="Y6" s="245">
        <f>SUM(M$6:M$8)*F6</f>
        <v>5620.7045048</v>
      </c>
      <c r="Z6" s="245">
        <f t="shared" ref="Z6:AC8" si="1">Y6*0.98</f>
        <v>5508.2904147039999</v>
      </c>
      <c r="AA6" s="245">
        <f t="shared" si="1"/>
        <v>5398.1246064099196</v>
      </c>
      <c r="AB6" s="245">
        <f t="shared" si="1"/>
        <v>5290.1621142817212</v>
      </c>
      <c r="AC6" s="245">
        <f t="shared" si="1"/>
        <v>5184.3588719960862</v>
      </c>
    </row>
    <row r="7" spans="1:29" s="111" customFormat="1" ht="17.149999999999999" customHeight="1">
      <c r="A7" s="91" t="s">
        <v>216</v>
      </c>
      <c r="B7" s="116"/>
      <c r="C7" s="118"/>
      <c r="D7" s="99" t="s">
        <v>220</v>
      </c>
      <c r="E7" s="201">
        <f>SUM(H7:J7)/SUM(H$6:J$8)</f>
        <v>0.21723683456535442</v>
      </c>
      <c r="F7" s="201">
        <f>(1-F6)*E7/(E7+E8)</f>
        <v>7.5164023071377067E-2</v>
      </c>
      <c r="G7" s="110"/>
      <c r="H7" s="110">
        <f>'11.11 Other_PREReports&amp;Rep WM'!M51</f>
        <v>947</v>
      </c>
      <c r="I7" s="110">
        <f>'11.11 Other_PREReports&amp;Rep WM'!N51</f>
        <v>1502</v>
      </c>
      <c r="J7" s="110">
        <f>'11.11 Other_PREReports&amp;Rep WM'!O51</f>
        <v>1342</v>
      </c>
      <c r="K7" s="245">
        <f t="shared" ref="K7:Q8" si="2">J7*0.98</f>
        <v>1315.16</v>
      </c>
      <c r="L7" s="245">
        <f t="shared" si="2"/>
        <v>1288.8568</v>
      </c>
      <c r="M7" s="245">
        <f t="shared" si="2"/>
        <v>1263.0796640000001</v>
      </c>
      <c r="N7" s="245">
        <f t="shared" si="2"/>
        <v>1237.8180707200002</v>
      </c>
      <c r="O7" s="245">
        <f t="shared" si="2"/>
        <v>1213.0617093056001</v>
      </c>
      <c r="P7" s="245">
        <f t="shared" si="2"/>
        <v>1188.8004751194881</v>
      </c>
      <c r="Q7" s="245">
        <f t="shared" si="2"/>
        <v>1165.0244656170983</v>
      </c>
      <c r="R7" s="89"/>
      <c r="S7" s="279" t="s">
        <v>218</v>
      </c>
      <c r="T7" s="300" t="s">
        <v>179</v>
      </c>
      <c r="U7" s="301" t="s">
        <v>219</v>
      </c>
      <c r="V7" s="302"/>
      <c r="W7" s="105" t="s">
        <v>297</v>
      </c>
      <c r="X7" s="294"/>
      <c r="Y7" s="245">
        <f>SUM(M$6:M$8)*F7</f>
        <v>474.69074502941601</v>
      </c>
      <c r="Z7" s="245">
        <f t="shared" si="1"/>
        <v>465.19693012882766</v>
      </c>
      <c r="AA7" s="245">
        <f t="shared" si="1"/>
        <v>455.89299152625108</v>
      </c>
      <c r="AB7" s="245">
        <f t="shared" si="1"/>
        <v>446.77513169572603</v>
      </c>
      <c r="AC7" s="245">
        <f t="shared" si="1"/>
        <v>437.83962906181148</v>
      </c>
    </row>
    <row r="8" spans="1:29" s="111" customFormat="1" ht="17.149999999999999" customHeight="1" thickBot="1">
      <c r="A8" s="91" t="s">
        <v>216</v>
      </c>
      <c r="B8" s="116"/>
      <c r="C8" s="118"/>
      <c r="D8" s="99" t="s">
        <v>221</v>
      </c>
      <c r="E8" s="201">
        <f>SUM(H8:J8)/SUM(H$6:J$8)</f>
        <v>0.10068190934616927</v>
      </c>
      <c r="F8" s="201">
        <f>(1-F6)*E8/(E7+E8)</f>
        <v>3.4835976928622926E-2</v>
      </c>
      <c r="G8" s="110"/>
      <c r="H8" s="110">
        <f>SUM('11.11 Other_PREReports&amp;Rep WM'!M52:M56)</f>
        <v>228</v>
      </c>
      <c r="I8" s="110">
        <f>SUM('11.11 Other_PREReports&amp;Rep WM'!N52:N56)</f>
        <v>776</v>
      </c>
      <c r="J8" s="110">
        <f>SUM('11.11 Other_PREReports&amp;Rep WM'!O52:O56)</f>
        <v>753</v>
      </c>
      <c r="K8" s="245">
        <f t="shared" si="2"/>
        <v>737.93999999999994</v>
      </c>
      <c r="L8" s="245">
        <f t="shared" si="2"/>
        <v>723.18119999999988</v>
      </c>
      <c r="M8" s="245">
        <f t="shared" si="2"/>
        <v>708.71757599999989</v>
      </c>
      <c r="N8" s="245">
        <f t="shared" si="2"/>
        <v>694.54322447999994</v>
      </c>
      <c r="O8" s="245">
        <f t="shared" si="2"/>
        <v>680.65235999039987</v>
      </c>
      <c r="P8" s="245">
        <f t="shared" si="2"/>
        <v>667.03931279059191</v>
      </c>
      <c r="Q8" s="245">
        <f t="shared" si="2"/>
        <v>653.69852653478006</v>
      </c>
      <c r="R8" s="89"/>
      <c r="S8" s="279" t="s">
        <v>218</v>
      </c>
      <c r="T8" s="300" t="s">
        <v>179</v>
      </c>
      <c r="U8" s="301" t="s">
        <v>219</v>
      </c>
      <c r="V8" s="302"/>
      <c r="W8" s="105" t="s">
        <v>297</v>
      </c>
      <c r="X8" s="294"/>
      <c r="Y8" s="245">
        <f>SUM(M$6:M$8)*F8</f>
        <v>220.00307017058401</v>
      </c>
      <c r="Z8" s="245">
        <f t="shared" si="1"/>
        <v>215.60300876717233</v>
      </c>
      <c r="AA8" s="245">
        <f t="shared" si="1"/>
        <v>211.29094859182888</v>
      </c>
      <c r="AB8" s="245">
        <f t="shared" si="1"/>
        <v>207.06512961999229</v>
      </c>
      <c r="AC8" s="245">
        <f t="shared" si="1"/>
        <v>202.92382702759244</v>
      </c>
    </row>
    <row r="9" spans="1:29" ht="17.149999999999999" customHeight="1">
      <c r="A9" s="295"/>
      <c r="B9" s="296"/>
      <c r="C9" s="297"/>
      <c r="D9" s="100" t="s">
        <v>222</v>
      </c>
      <c r="E9" s="100"/>
      <c r="F9" s="100"/>
      <c r="G9" s="96"/>
      <c r="H9" s="101"/>
      <c r="I9" s="102"/>
      <c r="J9" s="102"/>
      <c r="K9" s="101"/>
      <c r="L9" s="101"/>
      <c r="M9" s="101"/>
      <c r="N9" s="101"/>
      <c r="O9" s="101"/>
      <c r="P9" s="101"/>
      <c r="Q9" s="101"/>
      <c r="R9" s="103"/>
      <c r="S9" s="106"/>
      <c r="T9" s="298" t="s">
        <v>215</v>
      </c>
      <c r="U9" s="298"/>
      <c r="V9" s="299"/>
      <c r="W9" s="106"/>
      <c r="Y9" s="101"/>
      <c r="Z9" s="101"/>
      <c r="AA9" s="101"/>
      <c r="AB9" s="101"/>
      <c r="AC9" s="101"/>
    </row>
    <row r="10" spans="1:29" s="134" customFormat="1" ht="17.149999999999999" customHeight="1">
      <c r="A10" s="127" t="s">
        <v>223</v>
      </c>
      <c r="B10" s="128"/>
      <c r="C10" s="129"/>
      <c r="D10" s="130" t="s">
        <v>224</v>
      </c>
      <c r="E10" s="130"/>
      <c r="F10" s="130"/>
      <c r="G10" s="181"/>
      <c r="H10" s="181">
        <f t="shared" ref="H10:Q10" si="3">H6*$U$10</f>
        <v>341796</v>
      </c>
      <c r="I10" s="131">
        <f t="shared" si="3"/>
        <v>270396</v>
      </c>
      <c r="J10" s="131">
        <f t="shared" si="3"/>
        <v>387660</v>
      </c>
      <c r="K10" s="131">
        <f t="shared" si="3"/>
        <v>379906.8</v>
      </c>
      <c r="L10" s="131">
        <f t="shared" si="3"/>
        <v>372308.66399999999</v>
      </c>
      <c r="M10" s="131">
        <f t="shared" si="3"/>
        <v>364862.49072</v>
      </c>
      <c r="N10" s="131">
        <f t="shared" si="3"/>
        <v>357565.24090560002</v>
      </c>
      <c r="O10" s="131">
        <f t="shared" si="3"/>
        <v>350413.93608748796</v>
      </c>
      <c r="P10" s="131">
        <f t="shared" si="3"/>
        <v>343405.65736573824</v>
      </c>
      <c r="Q10" s="131">
        <f t="shared" si="3"/>
        <v>336537.54421842349</v>
      </c>
      <c r="R10" s="132"/>
      <c r="S10" s="105" t="s">
        <v>225</v>
      </c>
      <c r="T10" s="126" t="s">
        <v>179</v>
      </c>
      <c r="U10" s="126">
        <f>7/2*24</f>
        <v>84</v>
      </c>
      <c r="V10" s="133" t="s">
        <v>226</v>
      </c>
      <c r="W10" s="179" t="s">
        <v>227</v>
      </c>
      <c r="Y10" s="131">
        <f t="shared" ref="Y10:AC11" si="4">Y6*$U$10</f>
        <v>472139.1784032</v>
      </c>
      <c r="Z10" s="131">
        <f t="shared" si="4"/>
        <v>462696.39483513602</v>
      </c>
      <c r="AA10" s="131">
        <f t="shared" si="4"/>
        <v>453442.46693843324</v>
      </c>
      <c r="AB10" s="131">
        <f t="shared" si="4"/>
        <v>444373.61759966461</v>
      </c>
      <c r="AC10" s="131">
        <f t="shared" si="4"/>
        <v>435486.14524767123</v>
      </c>
    </row>
    <row r="11" spans="1:29" s="134" customFormat="1" ht="17.149999999999999" customHeight="1">
      <c r="A11" s="127" t="s">
        <v>223</v>
      </c>
      <c r="B11" s="128"/>
      <c r="C11" s="129"/>
      <c r="D11" s="130" t="s">
        <v>228</v>
      </c>
      <c r="E11" s="130"/>
      <c r="F11" s="130"/>
      <c r="G11" s="131"/>
      <c r="H11" s="181">
        <f t="shared" ref="H11:Q11" si="5">H7*$U$11</f>
        <v>397740</v>
      </c>
      <c r="I11" s="131">
        <f t="shared" si="5"/>
        <v>630840</v>
      </c>
      <c r="J11" s="131">
        <f t="shared" si="5"/>
        <v>563640</v>
      </c>
      <c r="K11" s="131">
        <f t="shared" si="5"/>
        <v>552367.20000000007</v>
      </c>
      <c r="L11" s="131">
        <f t="shared" si="5"/>
        <v>541319.85600000003</v>
      </c>
      <c r="M11" s="131">
        <f t="shared" si="5"/>
        <v>530493.45888000005</v>
      </c>
      <c r="N11" s="131">
        <f t="shared" si="5"/>
        <v>519883.58970240009</v>
      </c>
      <c r="O11" s="131">
        <f t="shared" si="5"/>
        <v>509485.91790835204</v>
      </c>
      <c r="P11" s="131">
        <f t="shared" si="5"/>
        <v>499296.199550185</v>
      </c>
      <c r="Q11" s="131">
        <f t="shared" si="5"/>
        <v>489310.27555918129</v>
      </c>
      <c r="R11" s="132"/>
      <c r="S11" s="105" t="s">
        <v>229</v>
      </c>
      <c r="T11" s="126" t="s">
        <v>179</v>
      </c>
      <c r="U11" s="171">
        <f>(28-21/2)*24</f>
        <v>420</v>
      </c>
      <c r="V11" s="133" t="s">
        <v>226</v>
      </c>
      <c r="W11" s="179" t="s">
        <v>230</v>
      </c>
      <c r="Y11" s="131">
        <f t="shared" si="4"/>
        <v>39874.022582470941</v>
      </c>
      <c r="Z11" s="131">
        <f t="shared" si="4"/>
        <v>39076.542130821523</v>
      </c>
      <c r="AA11" s="131">
        <f t="shared" si="4"/>
        <v>38295.011288205089</v>
      </c>
      <c r="AB11" s="131">
        <f t="shared" si="4"/>
        <v>37529.111062440985</v>
      </c>
      <c r="AC11" s="131">
        <f t="shared" si="4"/>
        <v>36778.528841192165</v>
      </c>
    </row>
    <row r="12" spans="1:29" s="188" customFormat="1" ht="17.149999999999999" customHeight="1">
      <c r="A12" s="176" t="s">
        <v>223</v>
      </c>
      <c r="B12" s="174"/>
      <c r="C12" s="175"/>
      <c r="D12" s="182" t="s">
        <v>231</v>
      </c>
      <c r="E12" s="182"/>
      <c r="F12" s="182"/>
      <c r="G12" s="183"/>
      <c r="H12" s="183">
        <f t="shared" ref="H12:Q12" si="6">H8*$U$12</f>
        <v>239400</v>
      </c>
      <c r="I12" s="183">
        <f t="shared" si="6"/>
        <v>814800</v>
      </c>
      <c r="J12" s="183">
        <f t="shared" si="6"/>
        <v>790650</v>
      </c>
      <c r="K12" s="183">
        <f t="shared" si="6"/>
        <v>774836.99999999988</v>
      </c>
      <c r="L12" s="183">
        <f t="shared" si="6"/>
        <v>759340.25999999989</v>
      </c>
      <c r="M12" s="183">
        <f t="shared" si="6"/>
        <v>744153.45479999983</v>
      </c>
      <c r="N12" s="183">
        <f t="shared" si="6"/>
        <v>729270.3857039999</v>
      </c>
      <c r="O12" s="183">
        <f t="shared" si="6"/>
        <v>714684.97798991983</v>
      </c>
      <c r="P12" s="183">
        <f t="shared" si="6"/>
        <v>700391.27843012149</v>
      </c>
      <c r="Q12" s="183">
        <f t="shared" si="6"/>
        <v>686383.45286151906</v>
      </c>
      <c r="R12" s="184"/>
      <c r="S12" s="179" t="s">
        <v>232</v>
      </c>
      <c r="T12" s="185" t="s">
        <v>179</v>
      </c>
      <c r="U12" s="186">
        <f>AVERAGE('11.11 Other_PREReports&amp;Rep WM'!M57:N57)*24</f>
        <v>1050</v>
      </c>
      <c r="V12" s="187" t="s">
        <v>226</v>
      </c>
      <c r="W12" s="179" t="s">
        <v>233</v>
      </c>
      <c r="X12" s="134"/>
      <c r="Y12" s="131">
        <f t="shared" ref="Y12:AC12" si="7">Y8*$U$12</f>
        <v>231003.2236791132</v>
      </c>
      <c r="Z12" s="131">
        <f t="shared" si="7"/>
        <v>226383.15920553094</v>
      </c>
      <c r="AA12" s="131">
        <f t="shared" si="7"/>
        <v>221855.49602142032</v>
      </c>
      <c r="AB12" s="131">
        <f t="shared" si="7"/>
        <v>217418.38610099192</v>
      </c>
      <c r="AC12" s="131">
        <f t="shared" si="7"/>
        <v>213070.01837897205</v>
      </c>
    </row>
    <row r="13" spans="1:29" s="188" customFormat="1" ht="17.149999999999999" customHeight="1">
      <c r="A13" s="176" t="s">
        <v>223</v>
      </c>
      <c r="B13" s="174"/>
      <c r="C13" s="175"/>
      <c r="D13" s="182" t="s">
        <v>234</v>
      </c>
      <c r="E13" s="182"/>
      <c r="F13" s="182"/>
      <c r="G13" s="183"/>
      <c r="H13" s="183">
        <f>SUM(H10:H12)</f>
        <v>978936</v>
      </c>
      <c r="I13" s="183">
        <f t="shared" ref="I13:K13" si="8">SUM(I10:I12)</f>
        <v>1716036</v>
      </c>
      <c r="J13" s="183">
        <f t="shared" si="8"/>
        <v>1741950</v>
      </c>
      <c r="K13" s="183">
        <f t="shared" si="8"/>
        <v>1707111</v>
      </c>
      <c r="L13" s="183">
        <f>SUM(L10:L12)</f>
        <v>1672968.7799999998</v>
      </c>
      <c r="M13" s="183">
        <f t="shared" ref="M13:Q13" si="9">SUM(M10:M12)</f>
        <v>1639509.4043999999</v>
      </c>
      <c r="N13" s="183">
        <f t="shared" si="9"/>
        <v>1606719.2163120001</v>
      </c>
      <c r="O13" s="183">
        <f t="shared" si="9"/>
        <v>1574584.83198576</v>
      </c>
      <c r="P13" s="183">
        <f t="shared" si="9"/>
        <v>1543093.1353460448</v>
      </c>
      <c r="Q13" s="183">
        <f t="shared" si="9"/>
        <v>1512231.2726391237</v>
      </c>
      <c r="R13" s="184"/>
      <c r="S13" s="179"/>
      <c r="T13" s="185"/>
      <c r="U13" s="186"/>
      <c r="V13" s="187"/>
      <c r="W13" s="179"/>
      <c r="X13" s="134"/>
      <c r="Y13" s="183">
        <f>SUM(Y10:Y12)</f>
        <v>743016.42466478422</v>
      </c>
      <c r="Z13" s="183">
        <f t="shared" ref="Z13:AC13" si="10">SUM(Z10:Z12)</f>
        <v>728156.09617148852</v>
      </c>
      <c r="AA13" s="183">
        <f t="shared" si="10"/>
        <v>713592.97424805863</v>
      </c>
      <c r="AB13" s="183">
        <f t="shared" si="10"/>
        <v>699321.11476309749</v>
      </c>
      <c r="AC13" s="183">
        <f t="shared" si="10"/>
        <v>685334.6924678355</v>
      </c>
    </row>
    <row r="14" spans="1:29" s="188" customFormat="1" ht="17.149999999999999" customHeight="1">
      <c r="A14" s="176" t="s">
        <v>223</v>
      </c>
      <c r="B14" s="174"/>
      <c r="C14" s="175"/>
      <c r="D14" s="182" t="s">
        <v>235</v>
      </c>
      <c r="E14" s="182"/>
      <c r="F14" s="182"/>
      <c r="G14" s="183"/>
      <c r="H14" s="183">
        <f t="shared" ref="H14:Q14" si="11">H13*$U$14</f>
        <v>704448.47994022688</v>
      </c>
      <c r="I14" s="183">
        <f t="shared" si="11"/>
        <v>1234870.2588552337</v>
      </c>
      <c r="J14" s="183">
        <f t="shared" si="11"/>
        <v>1253518.1356410205</v>
      </c>
      <c r="K14" s="183">
        <f t="shared" si="11"/>
        <v>1228447.7729282002</v>
      </c>
      <c r="L14" s="183">
        <f t="shared" si="11"/>
        <v>1203878.817469636</v>
      </c>
      <c r="M14" s="183">
        <f t="shared" si="11"/>
        <v>1179801.2411202434</v>
      </c>
      <c r="N14" s="183">
        <f t="shared" si="11"/>
        <v>1156205.2162978386</v>
      </c>
      <c r="O14" s="183">
        <f t="shared" si="11"/>
        <v>1133081.1119718817</v>
      </c>
      <c r="P14" s="183">
        <f t="shared" si="11"/>
        <v>1110419.4897324441</v>
      </c>
      <c r="Q14" s="183">
        <f t="shared" si="11"/>
        <v>1088211.0999377952</v>
      </c>
      <c r="R14" s="184"/>
      <c r="S14" s="179" t="s">
        <v>236</v>
      </c>
      <c r="T14" s="185" t="s">
        <v>179</v>
      </c>
      <c r="U14" s="189">
        <f>SUM('11.11 Other_PREReports&amp;Rep WM'!M46:N46,'11.11 Other_PREReports&amp;Rep WM'!M48:N48)/SUM('11.11 Other_PREReports&amp;Rep WM'!M35:N44,'11.11 Other_PREReports&amp;Rep WM'!M46:N46,'11.11 Other_PREReports&amp;Rep WM'!M48:N48)</f>
        <v>0.71960626633429237</v>
      </c>
      <c r="V14" s="187" t="s">
        <v>237</v>
      </c>
      <c r="W14" s="179" t="s">
        <v>238</v>
      </c>
      <c r="X14" s="134"/>
      <c r="Y14" s="288"/>
      <c r="Z14" s="288"/>
      <c r="AA14" s="288"/>
      <c r="AB14" s="288"/>
      <c r="AC14" s="288"/>
    </row>
    <row r="15" spans="1:29" s="188" customFormat="1" ht="17.149999999999999" customHeight="1">
      <c r="A15" s="176" t="s">
        <v>223</v>
      </c>
      <c r="B15" s="174"/>
      <c r="C15" s="175"/>
      <c r="D15" s="182" t="s">
        <v>239</v>
      </c>
      <c r="E15" s="182"/>
      <c r="F15" s="182"/>
      <c r="G15" s="183"/>
      <c r="H15" s="183">
        <f t="shared" ref="H15:Q15" si="12">H13*$U$15</f>
        <v>215244.67027463639</v>
      </c>
      <c r="I15" s="183">
        <f t="shared" si="12"/>
        <v>377315.37403814547</v>
      </c>
      <c r="J15" s="183">
        <f t="shared" si="12"/>
        <v>383013.24436419021</v>
      </c>
      <c r="K15" s="183">
        <f t="shared" si="12"/>
        <v>375352.97947690636</v>
      </c>
      <c r="L15" s="183">
        <f t="shared" si="12"/>
        <v>367845.91988736822</v>
      </c>
      <c r="M15" s="183">
        <f t="shared" si="12"/>
        <v>360489.00148962083</v>
      </c>
      <c r="N15" s="183">
        <f t="shared" si="12"/>
        <v>353279.22145982849</v>
      </c>
      <c r="O15" s="183">
        <f t="shared" si="12"/>
        <v>346213.63703063189</v>
      </c>
      <c r="P15" s="183">
        <f t="shared" si="12"/>
        <v>339289.36429001926</v>
      </c>
      <c r="Q15" s="183">
        <f t="shared" si="12"/>
        <v>332503.57700421882</v>
      </c>
      <c r="R15" s="184"/>
      <c r="S15" s="179" t="s">
        <v>240</v>
      </c>
      <c r="T15" s="185" t="s">
        <v>179</v>
      </c>
      <c r="U15" s="189">
        <f>SUM('11.11 Other_PREReports&amp;Rep WM'!M35:N38)/SUM('11.11 Other_PREReports&amp;Rep WM'!M35:N43)*(1-U$14)</f>
        <v>0.21987614131530192</v>
      </c>
      <c r="V15" s="187" t="s">
        <v>237</v>
      </c>
      <c r="W15" s="179" t="s">
        <v>241</v>
      </c>
      <c r="X15" s="134"/>
      <c r="Y15" s="288"/>
      <c r="Z15" s="288"/>
      <c r="AA15" s="288"/>
      <c r="AB15" s="288"/>
      <c r="AC15" s="288"/>
    </row>
    <row r="16" spans="1:29" s="188" customFormat="1" ht="17.149999999999999" customHeight="1">
      <c r="A16" s="176" t="s">
        <v>223</v>
      </c>
      <c r="B16" s="174"/>
      <c r="C16" s="175"/>
      <c r="D16" s="182" t="s">
        <v>242</v>
      </c>
      <c r="E16" s="182"/>
      <c r="F16" s="182"/>
      <c r="G16" s="183"/>
      <c r="H16" s="183">
        <f t="shared" ref="H16:Q16" si="13">H13*$U$16</f>
        <v>48668.892138542971</v>
      </c>
      <c r="I16" s="183">
        <f t="shared" si="13"/>
        <v>85314.638535978578</v>
      </c>
      <c r="J16" s="183">
        <f t="shared" si="13"/>
        <v>86602.981870862772</v>
      </c>
      <c r="K16" s="183">
        <f t="shared" si="13"/>
        <v>84870.922233445526</v>
      </c>
      <c r="L16" s="183">
        <f t="shared" si="13"/>
        <v>83173.503788776608</v>
      </c>
      <c r="M16" s="183">
        <f t="shared" si="13"/>
        <v>81510.033713001074</v>
      </c>
      <c r="N16" s="183">
        <f t="shared" si="13"/>
        <v>79879.833038741068</v>
      </c>
      <c r="O16" s="183">
        <f t="shared" si="13"/>
        <v>78282.236377966241</v>
      </c>
      <c r="P16" s="183">
        <f t="shared" si="13"/>
        <v>76716.591650406917</v>
      </c>
      <c r="Q16" s="183">
        <f t="shared" si="13"/>
        <v>75182.259817398764</v>
      </c>
      <c r="R16" s="184"/>
      <c r="S16" s="179" t="s">
        <v>243</v>
      </c>
      <c r="T16" s="185" t="s">
        <v>179</v>
      </c>
      <c r="U16" s="189">
        <f>SUM('11.11 Other_PREReports&amp;Rep WM'!M39:N41)/SUM('11.11 Other_PREReports&amp;Rep WM'!M35:N43)*(1-U$14)</f>
        <v>4.9716112328633301E-2</v>
      </c>
      <c r="V16" s="187" t="s">
        <v>237</v>
      </c>
      <c r="W16" s="179" t="s">
        <v>244</v>
      </c>
      <c r="X16" s="134"/>
      <c r="Y16" s="288"/>
      <c r="Z16" s="288"/>
      <c r="AA16" s="288"/>
      <c r="AB16" s="288"/>
      <c r="AC16" s="288"/>
    </row>
    <row r="17" spans="1:29" s="188" customFormat="1" ht="17.149999999999999" customHeight="1">
      <c r="A17" s="176" t="s">
        <v>223</v>
      </c>
      <c r="B17" s="174"/>
      <c r="C17" s="175"/>
      <c r="D17" s="182" t="s">
        <v>245</v>
      </c>
      <c r="E17" s="182"/>
      <c r="F17" s="182"/>
      <c r="G17" s="183"/>
      <c r="H17" s="183">
        <f t="shared" ref="H17:Q17" si="14">H13*$U$17</f>
        <v>10573.957646593832</v>
      </c>
      <c r="I17" s="183">
        <f t="shared" si="14"/>
        <v>18535.728570642303</v>
      </c>
      <c r="J17" s="183">
        <f t="shared" si="14"/>
        <v>18815.638123926514</v>
      </c>
      <c r="K17" s="183">
        <f t="shared" si="14"/>
        <v>18439.325361447984</v>
      </c>
      <c r="L17" s="183">
        <f t="shared" si="14"/>
        <v>18070.538854219023</v>
      </c>
      <c r="M17" s="183">
        <f t="shared" si="14"/>
        <v>17709.128077134643</v>
      </c>
      <c r="N17" s="183">
        <f t="shared" si="14"/>
        <v>17354.945515591953</v>
      </c>
      <c r="O17" s="183">
        <f t="shared" si="14"/>
        <v>17007.846605280112</v>
      </c>
      <c r="P17" s="183">
        <f t="shared" si="14"/>
        <v>16667.689673174511</v>
      </c>
      <c r="Q17" s="183">
        <f t="shared" si="14"/>
        <v>16334.335879711018</v>
      </c>
      <c r="R17" s="184"/>
      <c r="S17" s="179" t="s">
        <v>246</v>
      </c>
      <c r="T17" s="185" t="s">
        <v>179</v>
      </c>
      <c r="U17" s="189">
        <f>SUM('11.11 Other_PREReports&amp;Rep WM'!M42:N43)/SUM('11.11 Other_PREReports&amp;Rep WM'!M35:N43)*(1-U$14)</f>
        <v>1.0801480021772447E-2</v>
      </c>
      <c r="V17" s="187" t="s">
        <v>237</v>
      </c>
      <c r="W17" s="179" t="s">
        <v>247</v>
      </c>
      <c r="X17" s="134"/>
      <c r="Y17" s="288"/>
      <c r="Z17" s="288"/>
      <c r="AA17" s="288"/>
      <c r="AB17" s="288"/>
      <c r="AC17" s="288"/>
    </row>
    <row r="18" spans="1:29"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298"/>
      <c r="V18" s="299"/>
      <c r="W18" s="106"/>
      <c r="Y18" s="173"/>
      <c r="Z18" s="173"/>
      <c r="AA18" s="173"/>
      <c r="AB18" s="173"/>
      <c r="AC18" s="173"/>
    </row>
    <row r="19" spans="1:29" s="180" customFormat="1" ht="17.149999999999999" customHeight="1">
      <c r="A19" s="176" t="s">
        <v>223</v>
      </c>
      <c r="B19" s="303"/>
      <c r="C19" s="304"/>
      <c r="D19" s="190" t="s">
        <v>249</v>
      </c>
      <c r="E19" s="190"/>
      <c r="F19" s="190"/>
      <c r="G19" s="305"/>
      <c r="H19" s="305">
        <f t="shared" ref="H19:Q19" si="15">H14*$U$19</f>
        <v>124746.08498941519</v>
      </c>
      <c r="I19" s="305">
        <f t="shared" si="15"/>
        <v>218674.94167228098</v>
      </c>
      <c r="J19" s="305">
        <f t="shared" si="15"/>
        <v>221977.16985309738</v>
      </c>
      <c r="K19" s="305">
        <f t="shared" si="15"/>
        <v>217537.62645603548</v>
      </c>
      <c r="L19" s="305">
        <f t="shared" si="15"/>
        <v>213186.8739269147</v>
      </c>
      <c r="M19" s="305">
        <f t="shared" si="15"/>
        <v>208923.13644837646</v>
      </c>
      <c r="N19" s="305">
        <f t="shared" si="15"/>
        <v>204744.67371940892</v>
      </c>
      <c r="O19" s="305">
        <f t="shared" si="15"/>
        <v>200649.78024502072</v>
      </c>
      <c r="P19" s="305">
        <f t="shared" si="15"/>
        <v>196636.78464012031</v>
      </c>
      <c r="Q19" s="305">
        <f t="shared" si="15"/>
        <v>192704.0489473179</v>
      </c>
      <c r="R19" s="178"/>
      <c r="S19" s="179" t="s">
        <v>250</v>
      </c>
      <c r="T19" s="306" t="s">
        <v>179</v>
      </c>
      <c r="U19" s="307">
        <v>0.17708333333333334</v>
      </c>
      <c r="V19" s="187" t="s">
        <v>251</v>
      </c>
      <c r="W19" s="179"/>
      <c r="X19" s="108"/>
      <c r="Y19" s="308"/>
      <c r="Z19" s="308"/>
      <c r="AA19" s="308"/>
      <c r="AB19" s="308"/>
      <c r="AC19" s="308"/>
    </row>
    <row r="20" spans="1:29" s="188" customFormat="1" ht="17.149999999999999" customHeight="1">
      <c r="A20" s="176" t="s">
        <v>223</v>
      </c>
      <c r="B20" s="174"/>
      <c r="C20" s="175"/>
      <c r="D20" s="191" t="s">
        <v>252</v>
      </c>
      <c r="E20" s="191"/>
      <c r="F20" s="191"/>
      <c r="G20" s="193"/>
      <c r="H20" s="193">
        <f t="shared" ref="H20:Q20" si="16">H15*$U$20</f>
        <v>186096.95450827939</v>
      </c>
      <c r="I20" s="193">
        <f t="shared" si="16"/>
        <v>326220.58380381326</v>
      </c>
      <c r="J20" s="193">
        <f t="shared" si="16"/>
        <v>331146.86752320611</v>
      </c>
      <c r="K20" s="193">
        <f t="shared" si="16"/>
        <v>324523.930172742</v>
      </c>
      <c r="L20" s="193">
        <f t="shared" si="16"/>
        <v>318033.45156928711</v>
      </c>
      <c r="M20" s="193">
        <f t="shared" si="16"/>
        <v>311672.78253790137</v>
      </c>
      <c r="N20" s="193">
        <f t="shared" si="16"/>
        <v>305439.32688714337</v>
      </c>
      <c r="O20" s="193">
        <f t="shared" si="16"/>
        <v>299330.54034940049</v>
      </c>
      <c r="P20" s="193">
        <f t="shared" si="16"/>
        <v>293343.92954241252</v>
      </c>
      <c r="Q20" s="193">
        <f t="shared" si="16"/>
        <v>287477.05095156422</v>
      </c>
      <c r="R20" s="191"/>
      <c r="S20" s="179" t="s">
        <v>253</v>
      </c>
      <c r="T20" s="185" t="s">
        <v>179</v>
      </c>
      <c r="U20" s="194">
        <v>0.86458333333333337</v>
      </c>
      <c r="V20" s="187" t="s">
        <v>251</v>
      </c>
      <c r="W20" s="179"/>
      <c r="X20" s="134"/>
      <c r="Y20" s="280"/>
      <c r="Z20" s="280"/>
      <c r="AA20" s="280"/>
      <c r="AB20" s="280"/>
      <c r="AC20" s="280"/>
    </row>
    <row r="21" spans="1:29" s="188" customFormat="1" ht="17.149999999999999" customHeight="1">
      <c r="A21" s="176" t="s">
        <v>223</v>
      </c>
      <c r="B21" s="174"/>
      <c r="C21" s="175"/>
      <c r="D21" s="191" t="s">
        <v>254</v>
      </c>
      <c r="E21" s="191"/>
      <c r="F21" s="191"/>
      <c r="G21" s="193"/>
      <c r="H21" s="193">
        <f t="shared" ref="H21:Q21" si="17">H16*$U$21</f>
        <v>280860.06504950824</v>
      </c>
      <c r="I21" s="193">
        <f t="shared" si="17"/>
        <v>492336.55988470948</v>
      </c>
      <c r="J21" s="193">
        <f t="shared" si="17"/>
        <v>499771.374546437</v>
      </c>
      <c r="K21" s="193">
        <f t="shared" si="17"/>
        <v>489775.94705550832</v>
      </c>
      <c r="L21" s="193">
        <f t="shared" si="17"/>
        <v>479980.42811439809</v>
      </c>
      <c r="M21" s="193">
        <f t="shared" si="17"/>
        <v>470380.8195521101</v>
      </c>
      <c r="N21" s="193">
        <f t="shared" si="17"/>
        <v>460973.20316106803</v>
      </c>
      <c r="O21" s="193">
        <f t="shared" si="17"/>
        <v>451753.73909784661</v>
      </c>
      <c r="P21" s="193">
        <f t="shared" si="17"/>
        <v>442718.66431588971</v>
      </c>
      <c r="Q21" s="193">
        <f t="shared" si="17"/>
        <v>433864.29102957179</v>
      </c>
      <c r="R21" s="191"/>
      <c r="S21" s="179" t="s">
        <v>255</v>
      </c>
      <c r="T21" s="185" t="s">
        <v>179</v>
      </c>
      <c r="U21" s="194">
        <v>5.7708333333333304</v>
      </c>
      <c r="V21" s="187" t="s">
        <v>251</v>
      </c>
      <c r="W21" s="179"/>
      <c r="X21" s="134"/>
      <c r="Y21" s="280"/>
      <c r="Z21" s="280"/>
      <c r="AA21" s="280"/>
      <c r="AB21" s="280"/>
      <c r="AC21" s="280"/>
    </row>
    <row r="22" spans="1:29" s="134" customFormat="1" ht="17.149999999999999" customHeight="1">
      <c r="A22" s="127" t="s">
        <v>223</v>
      </c>
      <c r="B22" s="128"/>
      <c r="C22" s="129"/>
      <c r="D22" s="135" t="s">
        <v>256</v>
      </c>
      <c r="E22" s="135"/>
      <c r="F22" s="135"/>
      <c r="G22" s="138"/>
      <c r="H22" s="138">
        <f t="shared" ref="H22:Q22" si="18">H17*$U$22</f>
        <v>236812.59312684101</v>
      </c>
      <c r="I22" s="138">
        <f t="shared" si="18"/>
        <v>415123.0877800099</v>
      </c>
      <c r="J22" s="138">
        <f t="shared" si="18"/>
        <v>421391.89548377087</v>
      </c>
      <c r="K22" s="138">
        <f t="shared" si="18"/>
        <v>412964.05757409544</v>
      </c>
      <c r="L22" s="138">
        <f t="shared" si="18"/>
        <v>404704.77642261353</v>
      </c>
      <c r="M22" s="138">
        <f t="shared" si="18"/>
        <v>396610.68089416123</v>
      </c>
      <c r="N22" s="138">
        <f t="shared" si="18"/>
        <v>388678.46727627807</v>
      </c>
      <c r="O22" s="138">
        <f t="shared" si="18"/>
        <v>380904.89793075249</v>
      </c>
      <c r="P22" s="138">
        <f t="shared" si="18"/>
        <v>373286.79997213749</v>
      </c>
      <c r="Q22" s="138">
        <f t="shared" si="18"/>
        <v>365821.06397269462</v>
      </c>
      <c r="R22" s="135"/>
      <c r="S22" s="105" t="s">
        <v>257</v>
      </c>
      <c r="T22" s="126" t="s">
        <v>179</v>
      </c>
      <c r="U22" s="137">
        <v>22.395833333333332</v>
      </c>
      <c r="V22" s="133" t="s">
        <v>251</v>
      </c>
      <c r="W22" s="105"/>
      <c r="Y22" s="280"/>
      <c r="Z22" s="280"/>
      <c r="AA22" s="280"/>
      <c r="AB22" s="280"/>
      <c r="AC22" s="280"/>
    </row>
    <row r="23" spans="1:29" ht="17.149999999999999" customHeight="1">
      <c r="A23" s="295"/>
      <c r="B23" s="296"/>
      <c r="C23" s="297"/>
      <c r="D23" s="100" t="s">
        <v>299</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29" s="188" customFormat="1" ht="17.149999999999999" customHeight="1">
      <c r="A24" s="195" t="s">
        <v>216</v>
      </c>
      <c r="B24" s="196"/>
      <c r="C24" s="197"/>
      <c r="D24" s="198" t="s">
        <v>300</v>
      </c>
      <c r="E24" s="198"/>
      <c r="F24" s="198"/>
      <c r="G24" s="200"/>
      <c r="H24" s="200">
        <f>H13</f>
        <v>978936</v>
      </c>
      <c r="I24" s="200">
        <f t="shared" ref="I24:L24" si="19">I13</f>
        <v>1716036</v>
      </c>
      <c r="J24" s="200">
        <f t="shared" si="19"/>
        <v>1741950</v>
      </c>
      <c r="K24" s="200">
        <f t="shared" si="19"/>
        <v>1707111</v>
      </c>
      <c r="L24" s="200">
        <f t="shared" si="19"/>
        <v>1672968.7799999998</v>
      </c>
      <c r="M24" s="289">
        <f>Y13</f>
        <v>743016.42466478422</v>
      </c>
      <c r="N24" s="289">
        <f t="shared" ref="N24:Q24" si="20">Z13</f>
        <v>728156.09617148852</v>
      </c>
      <c r="O24" s="289">
        <f t="shared" si="20"/>
        <v>713592.97424805863</v>
      </c>
      <c r="P24" s="289">
        <f t="shared" si="20"/>
        <v>699321.11476309749</v>
      </c>
      <c r="Q24" s="289">
        <f t="shared" si="20"/>
        <v>685334.6924678355</v>
      </c>
      <c r="R24" s="191"/>
      <c r="S24" s="179" t="s">
        <v>260</v>
      </c>
      <c r="T24" s="185" t="s">
        <v>261</v>
      </c>
      <c r="U24" s="194"/>
      <c r="V24" s="187"/>
      <c r="W24" s="179"/>
      <c r="X24" s="134"/>
      <c r="Y24" s="281"/>
      <c r="Z24" s="281"/>
      <c r="AA24" s="281"/>
      <c r="AB24" s="281"/>
      <c r="AC24" s="282"/>
    </row>
    <row r="25" spans="1:29" s="188" customFormat="1" ht="17.149999999999999" customHeight="1">
      <c r="A25" s="176" t="s">
        <v>223</v>
      </c>
      <c r="B25" s="196"/>
      <c r="C25" s="197"/>
      <c r="D25" s="191" t="s">
        <v>249</v>
      </c>
      <c r="E25" s="198"/>
      <c r="F25" s="198"/>
      <c r="G25" s="193"/>
      <c r="H25" s="193">
        <f t="shared" ref="H25:Q25" si="21">H24*$U$19*$U$14</f>
        <v>124746.08498941516</v>
      </c>
      <c r="I25" s="193">
        <f t="shared" si="21"/>
        <v>218674.94167228098</v>
      </c>
      <c r="J25" s="193">
        <f t="shared" si="21"/>
        <v>221977.16985309741</v>
      </c>
      <c r="K25" s="193">
        <f t="shared" si="21"/>
        <v>217537.62645603545</v>
      </c>
      <c r="L25" s="193">
        <f t="shared" si="21"/>
        <v>213186.87392691473</v>
      </c>
      <c r="M25" s="193">
        <f t="shared" si="21"/>
        <v>94682.78831278508</v>
      </c>
      <c r="N25" s="193">
        <f t="shared" si="21"/>
        <v>92789.132546529363</v>
      </c>
      <c r="O25" s="193">
        <f t="shared" si="21"/>
        <v>90933.34989559876</v>
      </c>
      <c r="P25" s="193">
        <f t="shared" si="21"/>
        <v>89114.682897686798</v>
      </c>
      <c r="Q25" s="193">
        <f t="shared" si="21"/>
        <v>87332.389239733064</v>
      </c>
      <c r="R25" s="191"/>
      <c r="S25" s="179"/>
      <c r="T25" s="185"/>
      <c r="U25" s="194"/>
      <c r="V25" s="187"/>
      <c r="W25" s="179"/>
      <c r="X25" s="134"/>
      <c r="Y25" s="280"/>
      <c r="Z25" s="280"/>
      <c r="AA25" s="280"/>
      <c r="AB25" s="280"/>
      <c r="AC25" s="280"/>
    </row>
    <row r="26" spans="1:29" s="188" customFormat="1" ht="17.149999999999999" customHeight="1">
      <c r="A26" s="176" t="s">
        <v>223</v>
      </c>
      <c r="B26" s="174"/>
      <c r="C26" s="175"/>
      <c r="D26" s="191" t="s">
        <v>252</v>
      </c>
      <c r="E26" s="191"/>
      <c r="F26" s="191"/>
      <c r="G26" s="193"/>
      <c r="H26" s="193">
        <f t="shared" ref="H26:Q26" si="22">H24*$U$15*$U$20</f>
        <v>186096.95450827939</v>
      </c>
      <c r="I26" s="193">
        <f t="shared" si="22"/>
        <v>326220.58380381326</v>
      </c>
      <c r="J26" s="193">
        <f t="shared" si="22"/>
        <v>331146.86752320611</v>
      </c>
      <c r="K26" s="193">
        <f t="shared" si="22"/>
        <v>324523.930172742</v>
      </c>
      <c r="L26" s="193">
        <f t="shared" si="22"/>
        <v>318033.45156928711</v>
      </c>
      <c r="M26" s="193">
        <f t="shared" si="22"/>
        <v>141248.34900314908</v>
      </c>
      <c r="N26" s="193">
        <f t="shared" si="22"/>
        <v>138423.3820230861</v>
      </c>
      <c r="O26" s="193">
        <f t="shared" si="22"/>
        <v>135654.91438262435</v>
      </c>
      <c r="P26" s="193">
        <f t="shared" si="22"/>
        <v>132941.81609497187</v>
      </c>
      <c r="Q26" s="193">
        <f t="shared" si="22"/>
        <v>130282.97977307242</v>
      </c>
      <c r="R26" s="191"/>
      <c r="S26" s="179"/>
      <c r="T26" s="185"/>
      <c r="U26" s="194"/>
      <c r="V26" s="187"/>
      <c r="W26" s="179"/>
      <c r="X26" s="134"/>
      <c r="Y26" s="280"/>
      <c r="Z26" s="280"/>
      <c r="AA26" s="280"/>
      <c r="AB26" s="280"/>
      <c r="AC26" s="280"/>
    </row>
    <row r="27" spans="1:29" s="188" customFormat="1" ht="17.149999999999999" customHeight="1">
      <c r="A27" s="176" t="s">
        <v>223</v>
      </c>
      <c r="B27" s="174"/>
      <c r="C27" s="175"/>
      <c r="D27" s="191" t="s">
        <v>254</v>
      </c>
      <c r="E27" s="191"/>
      <c r="F27" s="191"/>
      <c r="G27" s="193"/>
      <c r="H27" s="193">
        <f t="shared" ref="H27:Q27" si="23">H24*$U$16*$U$21</f>
        <v>280860.06504950824</v>
      </c>
      <c r="I27" s="193">
        <f t="shared" si="23"/>
        <v>492336.55988470948</v>
      </c>
      <c r="J27" s="193">
        <f t="shared" si="23"/>
        <v>499771.374546437</v>
      </c>
      <c r="K27" s="193">
        <f t="shared" si="23"/>
        <v>489775.94705550832</v>
      </c>
      <c r="L27" s="193">
        <f t="shared" si="23"/>
        <v>479980.42811439809</v>
      </c>
      <c r="M27" s="193">
        <f t="shared" si="23"/>
        <v>213173.93717689853</v>
      </c>
      <c r="N27" s="193">
        <f t="shared" si="23"/>
        <v>208910.45843336053</v>
      </c>
      <c r="O27" s="193">
        <f t="shared" si="23"/>
        <v>204732.2492646933</v>
      </c>
      <c r="P27" s="193">
        <f t="shared" si="23"/>
        <v>200637.60427939944</v>
      </c>
      <c r="Q27" s="193">
        <f t="shared" si="23"/>
        <v>196624.85219381144</v>
      </c>
      <c r="R27" s="191"/>
      <c r="S27" s="179"/>
      <c r="T27" s="185"/>
      <c r="U27" s="194"/>
      <c r="V27" s="187"/>
      <c r="W27" s="179"/>
      <c r="X27" s="134"/>
      <c r="Y27" s="280"/>
      <c r="Z27" s="280"/>
      <c r="AA27" s="280"/>
      <c r="AB27" s="280"/>
      <c r="AC27" s="280"/>
    </row>
    <row r="28" spans="1:29" s="188" customFormat="1" ht="17.149999999999999" customHeight="1">
      <c r="A28" s="176" t="s">
        <v>223</v>
      </c>
      <c r="B28" s="174"/>
      <c r="C28" s="175"/>
      <c r="D28" s="191" t="s">
        <v>256</v>
      </c>
      <c r="E28" s="191"/>
      <c r="F28" s="191"/>
      <c r="G28" s="193"/>
      <c r="H28" s="193">
        <f t="shared" ref="H28:Q28" si="24">H24*$U$17*$U$22</f>
        <v>236812.59312684101</v>
      </c>
      <c r="I28" s="193">
        <f t="shared" si="24"/>
        <v>415123.0877800099</v>
      </c>
      <c r="J28" s="193">
        <f t="shared" si="24"/>
        <v>421391.89548377087</v>
      </c>
      <c r="K28" s="193">
        <f t="shared" si="24"/>
        <v>412964.05757409544</v>
      </c>
      <c r="L28" s="193">
        <f t="shared" si="24"/>
        <v>404704.77642261353</v>
      </c>
      <c r="M28" s="193">
        <f t="shared" si="24"/>
        <v>179741.72597667432</v>
      </c>
      <c r="N28" s="193">
        <f t="shared" si="24"/>
        <v>176146.89145714085</v>
      </c>
      <c r="O28" s="193">
        <f t="shared" si="24"/>
        <v>172623.95362799801</v>
      </c>
      <c r="P28" s="193">
        <f t="shared" si="24"/>
        <v>169171.47455543804</v>
      </c>
      <c r="Q28" s="193">
        <f t="shared" si="24"/>
        <v>165788.04506432929</v>
      </c>
      <c r="R28" s="191"/>
      <c r="S28" s="179"/>
      <c r="T28" s="185"/>
      <c r="U28" s="194"/>
      <c r="V28" s="187"/>
      <c r="W28" s="179"/>
      <c r="X28" s="134"/>
      <c r="Y28" s="280"/>
      <c r="Z28" s="280"/>
      <c r="AA28" s="280"/>
      <c r="AB28" s="280"/>
      <c r="AC28" s="280"/>
    </row>
    <row r="29" spans="1:29" s="188" customFormat="1" ht="17.149999999999999" customHeight="1">
      <c r="A29" s="176" t="s">
        <v>223</v>
      </c>
      <c r="B29" s="174"/>
      <c r="C29" s="175"/>
      <c r="D29" s="191" t="s">
        <v>301</v>
      </c>
      <c r="E29" s="191"/>
      <c r="F29" s="191"/>
      <c r="G29" s="193"/>
      <c r="H29" s="193">
        <f t="shared" ref="H29:L29" si="25">SUM(H19:H22)-SUM(H25:H28)</f>
        <v>0</v>
      </c>
      <c r="I29" s="193">
        <f t="shared" si="25"/>
        <v>0</v>
      </c>
      <c r="J29" s="193">
        <f t="shared" si="25"/>
        <v>0</v>
      </c>
      <c r="K29" s="193">
        <f t="shared" si="25"/>
        <v>0</v>
      </c>
      <c r="L29" s="193">
        <f t="shared" si="25"/>
        <v>0</v>
      </c>
      <c r="M29" s="193">
        <f>SUM(M19:M22)-SUM(M25:M28)</f>
        <v>758740.61896304227</v>
      </c>
      <c r="N29" s="193">
        <f t="shared" ref="N29:Q29" si="26">SUM(N19:N22)-SUM(N25:N28)</f>
        <v>743565.80658378149</v>
      </c>
      <c r="O29" s="193">
        <f t="shared" si="26"/>
        <v>728694.49045210588</v>
      </c>
      <c r="P29" s="193">
        <f t="shared" si="26"/>
        <v>714120.6006430639</v>
      </c>
      <c r="Q29" s="193">
        <f t="shared" si="26"/>
        <v>699838.18863020232</v>
      </c>
      <c r="R29" s="191"/>
      <c r="S29" s="179"/>
      <c r="T29" s="185"/>
      <c r="U29" s="194"/>
      <c r="V29" s="187"/>
      <c r="W29" s="179"/>
      <c r="X29" s="134"/>
      <c r="Y29" s="280"/>
      <c r="Z29" s="280"/>
      <c r="AA29" s="280"/>
      <c r="AB29" s="280"/>
      <c r="AC29" s="280"/>
    </row>
    <row r="30" spans="1:29"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29" s="180" customFormat="1" ht="17.149999999999999" customHeight="1">
      <c r="A31" s="176" t="s">
        <v>223</v>
      </c>
      <c r="B31" s="174"/>
      <c r="C31" s="175"/>
      <c r="D31" s="190" t="s">
        <v>264</v>
      </c>
      <c r="E31" s="191"/>
      <c r="F31" s="191"/>
      <c r="G31" s="193"/>
      <c r="H31" s="193">
        <f t="shared" ref="H31:Q31" si="27">(H19-H25)*$U$35</f>
        <v>4.1909515857696532E-13</v>
      </c>
      <c r="I31" s="193">
        <f t="shared" si="27"/>
        <v>0</v>
      </c>
      <c r="J31" s="193">
        <f t="shared" si="27"/>
        <v>-4.1909515857696532E-13</v>
      </c>
      <c r="K31" s="193">
        <f t="shared" si="27"/>
        <v>4.1909515857696532E-13</v>
      </c>
      <c r="L31" s="193">
        <f t="shared" si="27"/>
        <v>-4.1909515857696532E-13</v>
      </c>
      <c r="M31" s="193">
        <f t="shared" si="27"/>
        <v>1645.0610131525159</v>
      </c>
      <c r="N31" s="193">
        <f t="shared" si="27"/>
        <v>1612.1597928894655</v>
      </c>
      <c r="O31" s="193">
        <f t="shared" si="27"/>
        <v>1579.9165970316762</v>
      </c>
      <c r="P31" s="193">
        <f t="shared" si="27"/>
        <v>1548.3182650910426</v>
      </c>
      <c r="Q31" s="193">
        <f t="shared" si="27"/>
        <v>1517.3518997892218</v>
      </c>
      <c r="R31" s="178"/>
      <c r="S31" s="179"/>
      <c r="T31" s="306"/>
      <c r="U31" s="306"/>
      <c r="V31" s="309"/>
      <c r="W31" s="179"/>
      <c r="X31" s="108"/>
      <c r="Y31" s="280"/>
      <c r="Z31" s="280"/>
      <c r="AA31" s="280"/>
      <c r="AB31" s="280"/>
      <c r="AC31" s="280"/>
    </row>
    <row r="32" spans="1:29" s="134" customFormat="1" ht="17.149999999999999" customHeight="1">
      <c r="A32" s="127" t="s">
        <v>223</v>
      </c>
      <c r="B32" s="128"/>
      <c r="C32" s="129"/>
      <c r="D32" s="135" t="s">
        <v>265</v>
      </c>
      <c r="E32" s="135"/>
      <c r="F32" s="135"/>
      <c r="G32" s="138"/>
      <c r="H32" s="138">
        <f t="shared" ref="H32:Q32" si="28">(H20-H26)*$U$35</f>
        <v>0</v>
      </c>
      <c r="I32" s="138">
        <f t="shared" si="28"/>
        <v>0</v>
      </c>
      <c r="J32" s="138">
        <f t="shared" si="28"/>
        <v>0</v>
      </c>
      <c r="K32" s="138">
        <f t="shared" si="28"/>
        <v>0</v>
      </c>
      <c r="L32" s="138">
        <f t="shared" si="28"/>
        <v>0</v>
      </c>
      <c r="M32" s="138">
        <f t="shared" si="28"/>
        <v>2454.1118429004327</v>
      </c>
      <c r="N32" s="138">
        <f t="shared" si="28"/>
        <v>2405.0296060424243</v>
      </c>
      <c r="O32" s="138">
        <f t="shared" si="28"/>
        <v>2356.9290139215764</v>
      </c>
      <c r="P32" s="138">
        <f t="shared" si="28"/>
        <v>2309.7904336431452</v>
      </c>
      <c r="Q32" s="138">
        <f t="shared" si="28"/>
        <v>2263.594624970282</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8"/>
      <c r="H33" s="138">
        <f t="shared" ref="H33:Q33" si="29">(H21-H27)*$U$35</f>
        <v>0</v>
      </c>
      <c r="I33" s="138">
        <f t="shared" si="29"/>
        <v>0</v>
      </c>
      <c r="J33" s="138">
        <f t="shared" si="29"/>
        <v>0</v>
      </c>
      <c r="K33" s="138">
        <f t="shared" si="29"/>
        <v>0</v>
      </c>
      <c r="L33" s="138">
        <f t="shared" si="29"/>
        <v>0</v>
      </c>
      <c r="M33" s="138">
        <f t="shared" si="29"/>
        <v>3703.7791062030465</v>
      </c>
      <c r="N33" s="138">
        <f t="shared" si="29"/>
        <v>3629.7035240789878</v>
      </c>
      <c r="O33" s="138">
        <f t="shared" si="29"/>
        <v>3557.1094535974075</v>
      </c>
      <c r="P33" s="138">
        <f t="shared" si="29"/>
        <v>3485.9672645254595</v>
      </c>
      <c r="Q33" s="138">
        <f t="shared" si="29"/>
        <v>3416.2479192349488</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8"/>
      <c r="H34" s="138">
        <f t="shared" ref="H34:Q34" si="30">(H22-H28)*$U$35</f>
        <v>0</v>
      </c>
      <c r="I34" s="138">
        <f t="shared" si="30"/>
        <v>0</v>
      </c>
      <c r="J34" s="138">
        <f t="shared" si="30"/>
        <v>0</v>
      </c>
      <c r="K34" s="138">
        <f t="shared" si="30"/>
        <v>0</v>
      </c>
      <c r="L34" s="138">
        <f t="shared" si="30"/>
        <v>0</v>
      </c>
      <c r="M34" s="138">
        <f t="shared" si="30"/>
        <v>3122.9129508118112</v>
      </c>
      <c r="N34" s="138">
        <f t="shared" si="30"/>
        <v>3060.4546917955759</v>
      </c>
      <c r="O34" s="138">
        <f t="shared" si="30"/>
        <v>2999.2455979596643</v>
      </c>
      <c r="P34" s="138">
        <f t="shared" si="30"/>
        <v>2939.2606860004721</v>
      </c>
      <c r="Q34" s="138">
        <f t="shared" si="30"/>
        <v>2880.475472280461</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8"/>
      <c r="H35" s="138">
        <f t="shared" ref="H35:Q35" si="31">H29*$U$35</f>
        <v>0</v>
      </c>
      <c r="I35" s="138">
        <f t="shared" si="31"/>
        <v>0</v>
      </c>
      <c r="J35" s="138">
        <f t="shared" si="31"/>
        <v>0</v>
      </c>
      <c r="K35" s="138">
        <f t="shared" si="31"/>
        <v>0</v>
      </c>
      <c r="L35" s="138">
        <f t="shared" si="31"/>
        <v>0</v>
      </c>
      <c r="M35" s="138">
        <f t="shared" si="31"/>
        <v>10925.864913067808</v>
      </c>
      <c r="N35" s="138">
        <f t="shared" si="31"/>
        <v>10707.347614806453</v>
      </c>
      <c r="O35" s="138">
        <f t="shared" si="31"/>
        <v>10493.200662510324</v>
      </c>
      <c r="P35" s="138">
        <f t="shared" si="31"/>
        <v>10283.33664926012</v>
      </c>
      <c r="Q35" s="138">
        <f t="shared" si="31"/>
        <v>10077.669916274914</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94"/>
      <c r="H36" s="94">
        <v>275.47741280054186</v>
      </c>
      <c r="I36" s="94">
        <v>279.69928885878772</v>
      </c>
      <c r="J36" s="94">
        <v>283.92116491703359</v>
      </c>
      <c r="K36" s="94">
        <v>288.14304097527946</v>
      </c>
      <c r="L36" s="94">
        <v>292.36491703352527</v>
      </c>
      <c r="M36" s="94">
        <v>296.58679309177114</v>
      </c>
      <c r="N36" s="94">
        <v>301.86413816457843</v>
      </c>
      <c r="O36" s="94">
        <v>306.0860142228243</v>
      </c>
      <c r="P36" s="94">
        <v>310.30789028107017</v>
      </c>
      <c r="Q36" s="94">
        <v>315.58523535387747</v>
      </c>
      <c r="R36" s="114"/>
      <c r="S36" s="105" t="s">
        <v>302</v>
      </c>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5"/>
      <c r="H37" s="145">
        <f>H35*H36</f>
        <v>0</v>
      </c>
      <c r="I37" s="145">
        <f>I35*I36</f>
        <v>0</v>
      </c>
      <c r="J37" s="145">
        <f t="shared" ref="J37:Q37" si="32">J35*J36</f>
        <v>0</v>
      </c>
      <c r="K37" s="145">
        <f t="shared" si="32"/>
        <v>0</v>
      </c>
      <c r="L37" s="145">
        <f>L35*L36</f>
        <v>0</v>
      </c>
      <c r="M37" s="145">
        <f>M35*M36</f>
        <v>3240467.2363206842</v>
      </c>
      <c r="N37" s="145">
        <f t="shared" si="32"/>
        <v>3232164.2597721042</v>
      </c>
      <c r="O37" s="145">
        <f t="shared" si="32"/>
        <v>3211821.9672280843</v>
      </c>
      <c r="P37" s="145">
        <f t="shared" si="32"/>
        <v>3191000.5006819172</v>
      </c>
      <c r="Q37" s="145">
        <f t="shared" si="32"/>
        <v>3180363.8323463094</v>
      </c>
      <c r="R37" s="98">
        <f>SUM(G37:Q37)</f>
        <v>16055817.796349101</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5"/>
      <c r="H39" s="145">
        <f t="shared" ref="H39:Q39" si="33">H29*$U$39</f>
        <v>0</v>
      </c>
      <c r="I39" s="145">
        <f t="shared" si="33"/>
        <v>0</v>
      </c>
      <c r="J39" s="145">
        <f t="shared" si="33"/>
        <v>0</v>
      </c>
      <c r="K39" s="145">
        <f t="shared" si="33"/>
        <v>0</v>
      </c>
      <c r="L39" s="145">
        <f t="shared" si="33"/>
        <v>0</v>
      </c>
      <c r="M39" s="145">
        <f t="shared" si="33"/>
        <v>546721.93410310452</v>
      </c>
      <c r="N39" s="145">
        <f t="shared" si="33"/>
        <v>535787.49542104255</v>
      </c>
      <c r="O39" s="145">
        <f t="shared" si="33"/>
        <v>525071.74551262171</v>
      </c>
      <c r="P39" s="145">
        <f t="shared" si="33"/>
        <v>514570.31060236937</v>
      </c>
      <c r="Q39" s="145">
        <f t="shared" si="33"/>
        <v>504278.90439032175</v>
      </c>
      <c r="R39" s="98">
        <f>SUM(G39:Q39)</f>
        <v>2626430.3900294597</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46"/>
      <c r="H40" s="146">
        <f>SUM(H37:H39)</f>
        <v>0</v>
      </c>
      <c r="I40" s="146">
        <f>SUM(I37:I39)</f>
        <v>0</v>
      </c>
      <c r="J40" s="146">
        <f t="shared" ref="J40:Q40" si="34">SUM(J37:J39)</f>
        <v>0</v>
      </c>
      <c r="K40" s="146">
        <f t="shared" si="34"/>
        <v>0</v>
      </c>
      <c r="L40" s="146">
        <f t="shared" si="34"/>
        <v>0</v>
      </c>
      <c r="M40" s="146">
        <f t="shared" si="34"/>
        <v>3787189.1704237889</v>
      </c>
      <c r="N40" s="146">
        <f t="shared" si="34"/>
        <v>3767951.7551931469</v>
      </c>
      <c r="O40" s="146">
        <f t="shared" si="34"/>
        <v>3736893.7127407063</v>
      </c>
      <c r="P40" s="146">
        <f t="shared" si="34"/>
        <v>3705570.8112842864</v>
      </c>
      <c r="Q40" s="146">
        <f t="shared" si="34"/>
        <v>3684642.736736631</v>
      </c>
      <c r="R40" s="125">
        <f>SUM(G40:Q40)</f>
        <v>18682248.186378561</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F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375" t="s">
        <v>192</v>
      </c>
      <c r="N46" s="376"/>
      <c r="O46" s="376"/>
      <c r="P46" s="376"/>
      <c r="Q46" s="377"/>
      <c r="Y46" s="370"/>
      <c r="Z46" s="371"/>
      <c r="AA46" s="371"/>
      <c r="AB46" s="371"/>
      <c r="AC46" s="371"/>
    </row>
    <row r="47" spans="1:29">
      <c r="D47" s="113"/>
      <c r="E47" s="152" t="s">
        <v>291</v>
      </c>
      <c r="F47" s="153" t="s">
        <v>275</v>
      </c>
      <c r="G47" s="156">
        <f>G37*H43</f>
        <v>0</v>
      </c>
      <c r="H47" s="156">
        <f>H37*H43</f>
        <v>0</v>
      </c>
      <c r="I47" s="156">
        <f t="shared" ref="I47:Q47" si="35">I37*I43</f>
        <v>0</v>
      </c>
      <c r="J47" s="156">
        <f t="shared" si="35"/>
        <v>0</v>
      </c>
      <c r="K47" s="156">
        <f t="shared" si="35"/>
        <v>0</v>
      </c>
      <c r="L47" s="156">
        <f t="shared" si="35"/>
        <v>0</v>
      </c>
      <c r="M47" s="156">
        <f>M37*M43</f>
        <v>3240467.2363206842</v>
      </c>
      <c r="N47" s="156">
        <f t="shared" si="35"/>
        <v>3122864.0191034824</v>
      </c>
      <c r="O47" s="156">
        <f t="shared" si="35"/>
        <v>2998270.1740792873</v>
      </c>
      <c r="P47" s="156">
        <f t="shared" si="35"/>
        <v>2878099.6253730627</v>
      </c>
      <c r="Q47" s="156">
        <f t="shared" si="35"/>
        <v>2771503.342951837</v>
      </c>
      <c r="R47" s="164">
        <f>SUM(H47:Q47)</f>
        <v>15011204.397828355</v>
      </c>
      <c r="S47" s="172"/>
      <c r="Y47" s="173"/>
      <c r="Z47" s="173"/>
      <c r="AA47" s="173"/>
      <c r="AB47" s="173"/>
      <c r="AC47" s="173"/>
    </row>
    <row r="48" spans="1:29" ht="15" thickBot="1">
      <c r="D48" s="113"/>
      <c r="E48" s="152" t="s">
        <v>291</v>
      </c>
      <c r="F48" s="153" t="s">
        <v>280</v>
      </c>
      <c r="G48" s="156">
        <f>G39*H43</f>
        <v>0</v>
      </c>
      <c r="H48" s="156">
        <f>H39*H43</f>
        <v>0</v>
      </c>
      <c r="I48" s="156">
        <f t="shared" ref="I48:Q48" si="36">I39*I43</f>
        <v>0</v>
      </c>
      <c r="J48" s="156">
        <f t="shared" si="36"/>
        <v>0</v>
      </c>
      <c r="K48" s="156">
        <f t="shared" si="36"/>
        <v>0</v>
      </c>
      <c r="L48" s="156">
        <f t="shared" si="36"/>
        <v>0</v>
      </c>
      <c r="M48" s="156">
        <f t="shared" si="36"/>
        <v>546721.93410310452</v>
      </c>
      <c r="N48" s="156">
        <f t="shared" si="36"/>
        <v>517669.07770149043</v>
      </c>
      <c r="O48" s="156">
        <f t="shared" si="36"/>
        <v>490160.09289609722</v>
      </c>
      <c r="P48" s="156">
        <f t="shared" si="36"/>
        <v>464112.93820113566</v>
      </c>
      <c r="Q48" s="156">
        <f t="shared" si="36"/>
        <v>439449.9318232974</v>
      </c>
      <c r="R48" s="165">
        <f>SUM(H48:Q48)</f>
        <v>2458113.9747251254</v>
      </c>
      <c r="S48" s="172"/>
      <c r="Y48" s="173"/>
      <c r="Z48" s="173"/>
      <c r="AA48" s="173"/>
      <c r="AB48" s="173"/>
      <c r="AC48" s="173"/>
    </row>
    <row r="49" spans="4:29" ht="15" thickTop="1">
      <c r="D49" s="113"/>
      <c r="E49" s="113"/>
      <c r="F49" s="113"/>
      <c r="G49" s="173">
        <f>SUM(G47:G48)</f>
        <v>0</v>
      </c>
      <c r="K49" s="290"/>
      <c r="L49" s="290"/>
      <c r="M49" s="172"/>
      <c r="O49" s="290"/>
      <c r="P49" s="290"/>
      <c r="Q49" s="172"/>
      <c r="R49" s="157">
        <f>SUM(R47:R48)</f>
        <v>17469318.372553483</v>
      </c>
      <c r="S49" s="172"/>
      <c r="Y49" s="172"/>
      <c r="AA49" s="286"/>
      <c r="AB49" s="286"/>
    </row>
    <row r="50" spans="4:29">
      <c r="D50" s="113"/>
      <c r="E50" s="113"/>
      <c r="F50" s="113"/>
      <c r="K50" s="286"/>
      <c r="L50" s="286"/>
      <c r="M50" s="172"/>
      <c r="O50" s="286"/>
      <c r="P50" s="286"/>
      <c r="Q50" s="172"/>
      <c r="R50" s="172"/>
      <c r="Y50" s="172"/>
      <c r="AA50" s="286"/>
      <c r="AB50" s="286"/>
    </row>
    <row r="51" spans="4:29" ht="15" thickBot="1">
      <c r="D51" s="113"/>
      <c r="E51" s="113"/>
      <c r="F51" s="113"/>
      <c r="L51" s="173"/>
      <c r="M51" s="172"/>
      <c r="P51" s="173"/>
      <c r="Q51" s="172"/>
      <c r="Y51" s="172"/>
      <c r="AB51" s="173"/>
    </row>
    <row r="52" spans="4:29" ht="17.149999999999999" customHeight="1">
      <c r="J52" s="120" t="s">
        <v>196</v>
      </c>
      <c r="K52" s="264"/>
      <c r="L52" s="122" t="s">
        <v>292</v>
      </c>
      <c r="M52" s="96" t="s">
        <v>204</v>
      </c>
      <c r="N52" s="96" t="s">
        <v>205</v>
      </c>
      <c r="O52" s="96" t="s">
        <v>206</v>
      </c>
      <c r="P52" s="96" t="s">
        <v>207</v>
      </c>
      <c r="Q52" s="96" t="s">
        <v>208</v>
      </c>
      <c r="R52" s="294" t="s">
        <v>293</v>
      </c>
      <c r="Y52" s="287"/>
      <c r="Z52" s="287"/>
      <c r="AA52" s="287"/>
      <c r="AB52" s="287"/>
      <c r="AC52" s="287"/>
    </row>
    <row r="53" spans="4:29" ht="17.149999999999999" customHeight="1">
      <c r="J53" s="317" t="s">
        <v>294</v>
      </c>
      <c r="K53" s="323"/>
      <c r="L53" s="318" t="s">
        <v>295</v>
      </c>
      <c r="M53" s="90">
        <f>M48</f>
        <v>546721.93410310452</v>
      </c>
      <c r="N53" s="90">
        <f>N48</f>
        <v>517669.07770149043</v>
      </c>
      <c r="O53" s="90">
        <f>O48</f>
        <v>490160.09289609722</v>
      </c>
      <c r="P53" s="90">
        <f>P48</f>
        <v>464112.93820113566</v>
      </c>
      <c r="Q53" s="90">
        <f>Q48</f>
        <v>439449.9318232974</v>
      </c>
      <c r="R53" s="170">
        <f>SUM(M53:Q53)</f>
        <v>2458113.9747251254</v>
      </c>
      <c r="Y53" s="166"/>
      <c r="Z53" s="166"/>
      <c r="AA53" s="166"/>
      <c r="AB53" s="166"/>
      <c r="AC53" s="166"/>
    </row>
    <row r="54" spans="4:29" ht="17.149999999999999" customHeight="1">
      <c r="J54" s="121" t="s">
        <v>276</v>
      </c>
      <c r="K54" s="265"/>
      <c r="L54" s="318" t="s">
        <v>296</v>
      </c>
      <c r="M54" s="90">
        <f>M47</f>
        <v>3240467.2363206842</v>
      </c>
      <c r="N54" s="90">
        <f>N47</f>
        <v>3122864.0191034824</v>
      </c>
      <c r="O54" s="90">
        <f>O47</f>
        <v>2998270.1740792873</v>
      </c>
      <c r="P54" s="90">
        <f>P47</f>
        <v>2878099.6253730627</v>
      </c>
      <c r="Q54" s="90">
        <f>Q47</f>
        <v>2771503.342951837</v>
      </c>
      <c r="R54" s="170">
        <f>SUM(M54:Q54)</f>
        <v>15011204.397828355</v>
      </c>
      <c r="Y54" s="166"/>
      <c r="Z54" s="166"/>
      <c r="AA54" s="166"/>
      <c r="AB54" s="166"/>
      <c r="AC54" s="166"/>
    </row>
    <row r="55" spans="4:29" ht="17.149999999999999" customHeight="1">
      <c r="J55" s="319"/>
      <c r="K55" s="319"/>
      <c r="L55" s="320"/>
      <c r="M55" s="166"/>
      <c r="N55" s="166"/>
      <c r="O55" s="153" t="s">
        <v>294</v>
      </c>
      <c r="P55" s="163">
        <f>SUM(M53:Q53)</f>
        <v>2458113.9747251254</v>
      </c>
      <c r="Q55" s="166"/>
      <c r="Y55" s="166"/>
      <c r="Z55" s="166"/>
      <c r="AA55" s="286"/>
      <c r="AB55" s="286"/>
      <c r="AC55" s="166"/>
    </row>
    <row r="56" spans="4:29" ht="17.149999999999999" customHeight="1" thickBot="1">
      <c r="J56" s="319"/>
      <c r="K56" s="319"/>
      <c r="L56" s="320"/>
      <c r="M56" s="166"/>
      <c r="N56" s="166"/>
      <c r="O56" s="167" t="s">
        <v>276</v>
      </c>
      <c r="P56" s="168">
        <f>SUM(M54:Q54)</f>
        <v>15011204.397828355</v>
      </c>
      <c r="Q56" s="166"/>
      <c r="Y56" s="166"/>
      <c r="Z56" s="166"/>
      <c r="AA56" s="286"/>
      <c r="AB56" s="286"/>
      <c r="AC56" s="166"/>
    </row>
  </sheetData>
  <mergeCells count="8">
    <mergeCell ref="Y3:AC3"/>
    <mergeCell ref="Y46:AC46"/>
    <mergeCell ref="H2:Q2"/>
    <mergeCell ref="H3:L3"/>
    <mergeCell ref="M3:Q3"/>
    <mergeCell ref="H45:Q45"/>
    <mergeCell ref="H46:L46"/>
    <mergeCell ref="M46:Q46"/>
  </mergeCells>
  <phoneticPr fontId="42"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1FD2-EFEF-48E8-9FA7-C9B764C3C0DC}">
  <dimension ref="A1:AC56"/>
  <sheetViews>
    <sheetView topLeftCell="C36" zoomScale="90" zoomScaleNormal="90" workbookViewId="0">
      <selection activeCell="S47" sqref="S47:S49"/>
    </sheetView>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1" style="108" customWidth="1" outlineLevel="1"/>
    <col min="8" max="8" width="11.61328125" style="108" customWidth="1" outlineLevel="1"/>
    <col min="9" max="9" width="9.84375" style="108" customWidth="1" outlineLevel="1"/>
    <col min="10" max="11" width="11.15234375" style="108" customWidth="1" outlineLevel="1"/>
    <col min="12"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7.613281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29"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29" ht="21.5" thickBot="1">
      <c r="A2" s="107" t="s">
        <v>188</v>
      </c>
      <c r="B2" s="107"/>
      <c r="C2" s="107"/>
      <c r="E2" s="112"/>
      <c r="F2" s="112"/>
      <c r="G2" s="294"/>
      <c r="H2" s="372" t="s">
        <v>189</v>
      </c>
      <c r="I2" s="373"/>
      <c r="J2" s="373"/>
      <c r="K2" s="373"/>
      <c r="L2" s="373"/>
      <c r="M2" s="373"/>
      <c r="N2" s="373"/>
      <c r="O2" s="373"/>
      <c r="P2" s="373"/>
      <c r="Q2" s="374"/>
    </row>
    <row r="3" spans="1:29"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29"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29"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29" s="111" customFormat="1" ht="17.149999999999999" customHeight="1">
      <c r="A6" s="91" t="s">
        <v>216</v>
      </c>
      <c r="B6" s="116"/>
      <c r="C6" s="118"/>
      <c r="D6" s="99" t="s">
        <v>217</v>
      </c>
      <c r="E6" s="201">
        <f>SUM(H6:J6)/SUM(H$6:J$8)</f>
        <v>0.82551710014335444</v>
      </c>
      <c r="F6" s="201">
        <v>0.89</v>
      </c>
      <c r="G6" s="110"/>
      <c r="H6" s="110">
        <f>'11.11 Other_PREReports&amp;Rep WWU'!M50</f>
        <v>12600</v>
      </c>
      <c r="I6" s="110">
        <f>'11.11 Other_PREReports&amp;Rep WWU'!N50</f>
        <v>14214</v>
      </c>
      <c r="J6" s="110">
        <f>'11.11 Other_PREReports&amp;Rep WWU'!O50</f>
        <v>13496</v>
      </c>
      <c r="K6" s="245">
        <f>J6*0.98</f>
        <v>13226.08</v>
      </c>
      <c r="L6" s="245">
        <f t="shared" ref="L6:Q6" si="0">K6*0.98</f>
        <v>12961.5584</v>
      </c>
      <c r="M6" s="245">
        <f t="shared" si="0"/>
        <v>12702.327232</v>
      </c>
      <c r="N6" s="245">
        <f t="shared" si="0"/>
        <v>12448.28068736</v>
      </c>
      <c r="O6" s="245">
        <f t="shared" si="0"/>
        <v>12199.315073612799</v>
      </c>
      <c r="P6" s="245">
        <f t="shared" si="0"/>
        <v>11955.328772140543</v>
      </c>
      <c r="Q6" s="245">
        <f t="shared" si="0"/>
        <v>11716.222196697732</v>
      </c>
      <c r="R6" s="89"/>
      <c r="S6" s="279" t="s">
        <v>218</v>
      </c>
      <c r="T6" s="300" t="s">
        <v>179</v>
      </c>
      <c r="U6" s="301" t="s">
        <v>219</v>
      </c>
      <c r="V6" s="302"/>
      <c r="W6" s="105" t="s">
        <v>297</v>
      </c>
      <c r="X6" s="294"/>
      <c r="Y6" s="245">
        <f>SUM(M$6:M$8)*F6</f>
        <v>13333.885887840001</v>
      </c>
      <c r="Z6" s="245">
        <f t="shared" ref="Z6:AC8" si="1">Y6*0.98</f>
        <v>13067.2081700832</v>
      </c>
      <c r="AA6" s="245">
        <f t="shared" si="1"/>
        <v>12805.864006681537</v>
      </c>
      <c r="AB6" s="245">
        <f t="shared" si="1"/>
        <v>12549.746726547906</v>
      </c>
      <c r="AC6" s="245">
        <f t="shared" si="1"/>
        <v>12298.751792016948</v>
      </c>
    </row>
    <row r="7" spans="1:29" s="111" customFormat="1" ht="17.149999999999999" customHeight="1">
      <c r="A7" s="91" t="s">
        <v>216</v>
      </c>
      <c r="B7" s="116"/>
      <c r="C7" s="118"/>
      <c r="D7" s="99" t="s">
        <v>220</v>
      </c>
      <c r="E7" s="201">
        <f>SUM(H7:J7)/SUM(H$6:J$8)</f>
        <v>0.13112840466926071</v>
      </c>
      <c r="F7" s="201">
        <f>(1-F6)*E7/(E7+E8)</f>
        <v>8.2667840375586846E-2</v>
      </c>
      <c r="G7" s="110"/>
      <c r="H7" s="110">
        <f>'11.11 Other_PREReports&amp;Rep WWU'!M51</f>
        <v>1735</v>
      </c>
      <c r="I7" s="110">
        <f>'11.11 Other_PREReports&amp;Rep WWU'!N51</f>
        <v>2842</v>
      </c>
      <c r="J7" s="110">
        <f>'11.11 Other_PREReports&amp;Rep WWU'!O51</f>
        <v>1826</v>
      </c>
      <c r="K7" s="245">
        <f t="shared" ref="K7:Q8" si="2">J7*0.98</f>
        <v>1789.48</v>
      </c>
      <c r="L7" s="245">
        <f t="shared" si="2"/>
        <v>1753.6904</v>
      </c>
      <c r="M7" s="245">
        <f t="shared" si="2"/>
        <v>1718.6165919999999</v>
      </c>
      <c r="N7" s="245">
        <f t="shared" si="2"/>
        <v>1684.2442601599998</v>
      </c>
      <c r="O7" s="245">
        <f t="shared" si="2"/>
        <v>1650.5593749567997</v>
      </c>
      <c r="P7" s="245">
        <f t="shared" si="2"/>
        <v>1617.5481874576637</v>
      </c>
      <c r="Q7" s="245">
        <f t="shared" si="2"/>
        <v>1585.1972237085104</v>
      </c>
      <c r="R7" s="89"/>
      <c r="S7" s="279" t="s">
        <v>218</v>
      </c>
      <c r="T7" s="300" t="s">
        <v>179</v>
      </c>
      <c r="U7" s="301" t="s">
        <v>219</v>
      </c>
      <c r="V7" s="302"/>
      <c r="W7" s="105" t="s">
        <v>297</v>
      </c>
      <c r="X7" s="294"/>
      <c r="Y7" s="245">
        <f>SUM(M$6:M$8)*F7</f>
        <v>1238.5208428789294</v>
      </c>
      <c r="Z7" s="245">
        <f t="shared" si="1"/>
        <v>1213.7504260213509</v>
      </c>
      <c r="AA7" s="245">
        <f t="shared" si="1"/>
        <v>1189.4754175009239</v>
      </c>
      <c r="AB7" s="245">
        <f t="shared" si="1"/>
        <v>1165.6859091509054</v>
      </c>
      <c r="AC7" s="245">
        <f t="shared" si="1"/>
        <v>1142.3721909678873</v>
      </c>
    </row>
    <row r="8" spans="1:29" s="111" customFormat="1" ht="17.149999999999999" customHeight="1">
      <c r="A8" s="91" t="s">
        <v>216</v>
      </c>
      <c r="B8" s="116"/>
      <c r="C8" s="118"/>
      <c r="D8" s="99" t="s">
        <v>221</v>
      </c>
      <c r="E8" s="201">
        <f>SUM(H8:J8)/SUM(H$6:J$8)</f>
        <v>4.3354495187384802E-2</v>
      </c>
      <c r="F8" s="201">
        <f>(1-F6)*E8/(E7+E8)</f>
        <v>2.7332159624413137E-2</v>
      </c>
      <c r="G8" s="110"/>
      <c r="H8" s="110">
        <f>SUM('11.11 Other_PREReports&amp;Rep WWU'!M52:M56)</f>
        <v>550</v>
      </c>
      <c r="I8" s="110">
        <f>SUM('11.11 Other_PREReports&amp;Rep WWU'!N52:N56)</f>
        <v>971</v>
      </c>
      <c r="J8" s="110">
        <f>SUM('11.11 Other_PREReports&amp;Rep WWU'!O52:O56)</f>
        <v>596</v>
      </c>
      <c r="K8" s="245">
        <f t="shared" si="2"/>
        <v>584.08000000000004</v>
      </c>
      <c r="L8" s="245">
        <f t="shared" si="2"/>
        <v>572.39840000000004</v>
      </c>
      <c r="M8" s="245">
        <f t="shared" si="2"/>
        <v>560.95043199999998</v>
      </c>
      <c r="N8" s="245">
        <f t="shared" si="2"/>
        <v>549.73142336000001</v>
      </c>
      <c r="O8" s="245">
        <f t="shared" si="2"/>
        <v>538.73679489280005</v>
      </c>
      <c r="P8" s="245">
        <f t="shared" si="2"/>
        <v>527.96205899494407</v>
      </c>
      <c r="Q8" s="245">
        <f t="shared" si="2"/>
        <v>517.40281781504518</v>
      </c>
      <c r="R8" s="89"/>
      <c r="S8" s="279" t="s">
        <v>218</v>
      </c>
      <c r="T8" s="300" t="s">
        <v>179</v>
      </c>
      <c r="U8" s="301" t="s">
        <v>219</v>
      </c>
      <c r="V8" s="302"/>
      <c r="W8" s="105" t="s">
        <v>297</v>
      </c>
      <c r="X8" s="294"/>
      <c r="Y8" s="245">
        <f>SUM(M$6:M$8)*F8</f>
        <v>409.4875252810703</v>
      </c>
      <c r="Z8" s="245">
        <f t="shared" si="1"/>
        <v>401.29777477544889</v>
      </c>
      <c r="AA8" s="245">
        <f t="shared" si="1"/>
        <v>393.2718192799399</v>
      </c>
      <c r="AB8" s="245">
        <f t="shared" si="1"/>
        <v>385.40638289434111</v>
      </c>
      <c r="AC8" s="245">
        <f t="shared" si="1"/>
        <v>377.69825523645426</v>
      </c>
    </row>
    <row r="9" spans="1:29" ht="17.149999999999999" customHeight="1">
      <c r="A9" s="295"/>
      <c r="B9" s="296"/>
      <c r="C9" s="297"/>
      <c r="D9" s="100" t="s">
        <v>222</v>
      </c>
      <c r="E9" s="100"/>
      <c r="F9" s="100"/>
      <c r="G9" s="101"/>
      <c r="H9" s="101"/>
      <c r="I9" s="102"/>
      <c r="J9" s="102"/>
      <c r="K9" s="101"/>
      <c r="L9" s="101"/>
      <c r="M9" s="101"/>
      <c r="N9" s="101"/>
      <c r="O9" s="101"/>
      <c r="P9" s="101"/>
      <c r="Q9" s="101"/>
      <c r="R9" s="103"/>
      <c r="S9" s="106"/>
      <c r="T9" s="298" t="s">
        <v>215</v>
      </c>
      <c r="U9" s="298"/>
      <c r="V9" s="299"/>
      <c r="W9" s="106"/>
      <c r="Y9" s="101"/>
      <c r="Z9" s="101"/>
      <c r="AA9" s="101"/>
      <c r="AB9" s="101"/>
      <c r="AC9" s="101"/>
    </row>
    <row r="10" spans="1:29" s="134" customFormat="1" ht="17.149999999999999" customHeight="1">
      <c r="A10" s="127" t="s">
        <v>223</v>
      </c>
      <c r="B10" s="128"/>
      <c r="C10" s="129"/>
      <c r="D10" s="130" t="s">
        <v>224</v>
      </c>
      <c r="E10" s="130"/>
      <c r="F10" s="130"/>
      <c r="G10" s="131"/>
      <c r="H10" s="181">
        <f t="shared" ref="H10:Q10" si="3">H6*$U$10</f>
        <v>1058400</v>
      </c>
      <c r="I10" s="131">
        <f t="shared" si="3"/>
        <v>1193976</v>
      </c>
      <c r="J10" s="131">
        <f t="shared" si="3"/>
        <v>1133664</v>
      </c>
      <c r="K10" s="131">
        <f t="shared" si="3"/>
        <v>1110990.72</v>
      </c>
      <c r="L10" s="131">
        <f t="shared" si="3"/>
        <v>1088770.9055999999</v>
      </c>
      <c r="M10" s="131">
        <f t="shared" si="3"/>
        <v>1066995.487488</v>
      </c>
      <c r="N10" s="131">
        <f t="shared" si="3"/>
        <v>1045655.57773824</v>
      </c>
      <c r="O10" s="131">
        <f t="shared" si="3"/>
        <v>1024742.4661834751</v>
      </c>
      <c r="P10" s="131">
        <f t="shared" si="3"/>
        <v>1004247.6168598057</v>
      </c>
      <c r="Q10" s="131">
        <f t="shared" si="3"/>
        <v>984162.66452260956</v>
      </c>
      <c r="R10" s="132"/>
      <c r="S10" s="105" t="s">
        <v>225</v>
      </c>
      <c r="T10" s="126" t="s">
        <v>179</v>
      </c>
      <c r="U10" s="126">
        <f>7/2*24</f>
        <v>84</v>
      </c>
      <c r="V10" s="133" t="s">
        <v>226</v>
      </c>
      <c r="W10" s="179" t="s">
        <v>227</v>
      </c>
      <c r="Y10" s="131">
        <f t="shared" ref="Y10:AC11" si="4">Y6*$U$10</f>
        <v>1120046.41457856</v>
      </c>
      <c r="Z10" s="131">
        <f t="shared" si="4"/>
        <v>1097645.4862869889</v>
      </c>
      <c r="AA10" s="131">
        <f t="shared" si="4"/>
        <v>1075692.5765612491</v>
      </c>
      <c r="AB10" s="131">
        <f t="shared" si="4"/>
        <v>1054178.7250300241</v>
      </c>
      <c r="AC10" s="131">
        <f t="shared" si="4"/>
        <v>1033095.1505294237</v>
      </c>
    </row>
    <row r="11" spans="1:29" s="134" customFormat="1" ht="17.149999999999999" customHeight="1">
      <c r="A11" s="127" t="s">
        <v>223</v>
      </c>
      <c r="B11" s="128"/>
      <c r="C11" s="129"/>
      <c r="D11" s="130" t="s">
        <v>228</v>
      </c>
      <c r="E11" s="130"/>
      <c r="F11" s="130"/>
      <c r="G11" s="131"/>
      <c r="H11" s="181">
        <f t="shared" ref="H11:Q11" si="5">H7*$U$11</f>
        <v>728700</v>
      </c>
      <c r="I11" s="131">
        <f t="shared" si="5"/>
        <v>1193640</v>
      </c>
      <c r="J11" s="131">
        <f t="shared" si="5"/>
        <v>766920</v>
      </c>
      <c r="K11" s="131">
        <f t="shared" si="5"/>
        <v>751581.6</v>
      </c>
      <c r="L11" s="131">
        <f t="shared" si="5"/>
        <v>736549.96799999999</v>
      </c>
      <c r="M11" s="131">
        <f t="shared" si="5"/>
        <v>721818.96863999998</v>
      </c>
      <c r="N11" s="131">
        <f t="shared" si="5"/>
        <v>707382.58926719998</v>
      </c>
      <c r="O11" s="131">
        <f t="shared" si="5"/>
        <v>693234.93748185586</v>
      </c>
      <c r="P11" s="131">
        <f t="shared" si="5"/>
        <v>679370.23873221874</v>
      </c>
      <c r="Q11" s="131">
        <f t="shared" si="5"/>
        <v>665782.83395757433</v>
      </c>
      <c r="R11" s="132"/>
      <c r="S11" s="105" t="s">
        <v>229</v>
      </c>
      <c r="T11" s="126" t="s">
        <v>179</v>
      </c>
      <c r="U11" s="171">
        <f>(28-21/2)*24</f>
        <v>420</v>
      </c>
      <c r="V11" s="133" t="s">
        <v>226</v>
      </c>
      <c r="W11" s="179" t="s">
        <v>230</v>
      </c>
      <c r="Y11" s="131">
        <f t="shared" si="4"/>
        <v>104035.75080183007</v>
      </c>
      <c r="Z11" s="131">
        <f t="shared" si="4"/>
        <v>101955.03578579347</v>
      </c>
      <c r="AA11" s="131">
        <f t="shared" si="4"/>
        <v>99915.935070077598</v>
      </c>
      <c r="AB11" s="131">
        <f t="shared" si="4"/>
        <v>97917.616368676056</v>
      </c>
      <c r="AC11" s="131">
        <f t="shared" si="4"/>
        <v>95959.264041302536</v>
      </c>
    </row>
    <row r="12" spans="1:29" s="188" customFormat="1" ht="17.149999999999999" customHeight="1">
      <c r="A12" s="176" t="s">
        <v>223</v>
      </c>
      <c r="B12" s="174"/>
      <c r="C12" s="175"/>
      <c r="D12" s="182" t="s">
        <v>231</v>
      </c>
      <c r="E12" s="182"/>
      <c r="F12" s="182"/>
      <c r="G12" s="183"/>
      <c r="H12" s="183">
        <f t="shared" ref="H12:Q12" si="6">H8*$U$12</f>
        <v>679800</v>
      </c>
      <c r="I12" s="183">
        <f t="shared" si="6"/>
        <v>1200156</v>
      </c>
      <c r="J12" s="183">
        <f t="shared" si="6"/>
        <v>736656</v>
      </c>
      <c r="K12" s="183">
        <f t="shared" si="6"/>
        <v>721922.88</v>
      </c>
      <c r="L12" s="183">
        <f t="shared" si="6"/>
        <v>707484.42240000004</v>
      </c>
      <c r="M12" s="183">
        <f t="shared" si="6"/>
        <v>693334.73395199992</v>
      </c>
      <c r="N12" s="183">
        <f t="shared" si="6"/>
        <v>679468.03927296004</v>
      </c>
      <c r="O12" s="183">
        <f t="shared" si="6"/>
        <v>665878.67848750087</v>
      </c>
      <c r="P12" s="183">
        <f t="shared" si="6"/>
        <v>652561.10491775093</v>
      </c>
      <c r="Q12" s="183">
        <f t="shared" si="6"/>
        <v>639509.88281939586</v>
      </c>
      <c r="R12" s="184"/>
      <c r="S12" s="179" t="s">
        <v>232</v>
      </c>
      <c r="T12" s="185" t="s">
        <v>179</v>
      </c>
      <c r="U12" s="186">
        <f>AVERAGE('11.11 Other_PREReports&amp;Rep WWU'!M57:N57)*24</f>
        <v>1236</v>
      </c>
      <c r="V12" s="187" t="s">
        <v>226</v>
      </c>
      <c r="W12" s="179" t="s">
        <v>233</v>
      </c>
      <c r="X12" s="134"/>
      <c r="Y12" s="131">
        <f t="shared" ref="Y12:AC12" si="7">Y8*$U$12</f>
        <v>506126.58124740288</v>
      </c>
      <c r="Z12" s="131">
        <f t="shared" si="7"/>
        <v>496004.0496224548</v>
      </c>
      <c r="AA12" s="131">
        <f t="shared" si="7"/>
        <v>486083.96863000572</v>
      </c>
      <c r="AB12" s="131">
        <f t="shared" si="7"/>
        <v>476362.28925740562</v>
      </c>
      <c r="AC12" s="131">
        <f t="shared" si="7"/>
        <v>466835.04347225744</v>
      </c>
    </row>
    <row r="13" spans="1:29" s="188" customFormat="1" ht="17.149999999999999" customHeight="1">
      <c r="A13" s="176" t="s">
        <v>223</v>
      </c>
      <c r="B13" s="174"/>
      <c r="C13" s="175"/>
      <c r="D13" s="182" t="s">
        <v>234</v>
      </c>
      <c r="E13" s="182"/>
      <c r="F13" s="182"/>
      <c r="G13" s="183"/>
      <c r="H13" s="183">
        <f>SUM(H10:H12)</f>
        <v>2466900</v>
      </c>
      <c r="I13" s="183">
        <f t="shared" ref="I13:K13" si="8">SUM(I10:I12)</f>
        <v>3587772</v>
      </c>
      <c r="J13" s="183">
        <f t="shared" si="8"/>
        <v>2637240</v>
      </c>
      <c r="K13" s="183">
        <f t="shared" si="8"/>
        <v>2584495.1999999997</v>
      </c>
      <c r="L13" s="183">
        <f>SUM(L10:L12)</f>
        <v>2532805.2960000001</v>
      </c>
      <c r="M13" s="183">
        <f t="shared" ref="M13:Q13" si="9">SUM(M10:M12)</f>
        <v>2482149.1900799996</v>
      </c>
      <c r="N13" s="183">
        <f t="shared" si="9"/>
        <v>2432506.2062784</v>
      </c>
      <c r="O13" s="183">
        <f t="shared" si="9"/>
        <v>2383856.0821528318</v>
      </c>
      <c r="P13" s="183">
        <f t="shared" si="9"/>
        <v>2336178.9605097752</v>
      </c>
      <c r="Q13" s="183">
        <f t="shared" si="9"/>
        <v>2289455.38129958</v>
      </c>
      <c r="R13" s="184"/>
      <c r="S13" s="179"/>
      <c r="T13" s="185"/>
      <c r="U13" s="186"/>
      <c r="V13" s="187"/>
      <c r="W13" s="179"/>
      <c r="X13" s="134"/>
      <c r="Y13" s="183">
        <f>SUM(Y10:Y12)</f>
        <v>1730208.7466277929</v>
      </c>
      <c r="Z13" s="183">
        <f t="shared" ref="Z13:AC13" si="10">SUM(Z10:Z12)</f>
        <v>1695604.5716952374</v>
      </c>
      <c r="AA13" s="183">
        <f t="shared" si="10"/>
        <v>1661692.4802613324</v>
      </c>
      <c r="AB13" s="183">
        <f t="shared" si="10"/>
        <v>1628458.6306561057</v>
      </c>
      <c r="AC13" s="183">
        <f t="shared" si="10"/>
        <v>1595889.4580429837</v>
      </c>
    </row>
    <row r="14" spans="1:29" s="188" customFormat="1" ht="17.149999999999999" customHeight="1">
      <c r="A14" s="176" t="s">
        <v>223</v>
      </c>
      <c r="B14" s="174"/>
      <c r="C14" s="175"/>
      <c r="D14" s="182" t="s">
        <v>235</v>
      </c>
      <c r="E14" s="182"/>
      <c r="F14" s="182"/>
      <c r="G14" s="183"/>
      <c r="H14" s="183">
        <f t="shared" ref="H14:Q14" si="11">H13*$U$14</f>
        <v>1320704.8555025784</v>
      </c>
      <c r="I14" s="183">
        <f t="shared" si="11"/>
        <v>1920786.3718984139</v>
      </c>
      <c r="J14" s="183">
        <f t="shared" si="11"/>
        <v>1411899.8229055172</v>
      </c>
      <c r="K14" s="183">
        <f t="shared" si="11"/>
        <v>1383661.8264474066</v>
      </c>
      <c r="L14" s="183">
        <f t="shared" si="11"/>
        <v>1355988.5899184586</v>
      </c>
      <c r="M14" s="183">
        <f t="shared" si="11"/>
        <v>1328868.8181200891</v>
      </c>
      <c r="N14" s="183">
        <f t="shared" si="11"/>
        <v>1302291.4417576876</v>
      </c>
      <c r="O14" s="183">
        <f t="shared" si="11"/>
        <v>1276245.6129225339</v>
      </c>
      <c r="P14" s="183">
        <f t="shared" si="11"/>
        <v>1250720.7006640832</v>
      </c>
      <c r="Q14" s="183">
        <f t="shared" si="11"/>
        <v>1225706.2866508015</v>
      </c>
      <c r="R14" s="184"/>
      <c r="S14" s="179" t="s">
        <v>236</v>
      </c>
      <c r="T14" s="185" t="s">
        <v>179</v>
      </c>
      <c r="U14" s="189">
        <f>SUM('11.11 Other_PREReports&amp;Rep WWU'!M46:N46,'11.11 Other_PREReports&amp;Rep WWU'!M48:N48)/SUM('11.11 Other_PREReports&amp;Rep WWU'!M35:N44,'11.11 Other_PREReports&amp;Rep WWU'!M46:N46,'11.11 Other_PREReports&amp;Rep WWU'!M48:N48)</f>
        <v>0.53537024423469881</v>
      </c>
      <c r="V14" s="187" t="s">
        <v>237</v>
      </c>
      <c r="W14" s="179" t="s">
        <v>238</v>
      </c>
      <c r="X14" s="134"/>
      <c r="Y14" s="288"/>
      <c r="Z14" s="288"/>
      <c r="AA14" s="288"/>
      <c r="AB14" s="288"/>
      <c r="AC14" s="288"/>
    </row>
    <row r="15" spans="1:29" s="188" customFormat="1" ht="17.149999999999999" customHeight="1">
      <c r="A15" s="176" t="s">
        <v>223</v>
      </c>
      <c r="B15" s="174"/>
      <c r="C15" s="175"/>
      <c r="D15" s="182" t="s">
        <v>239</v>
      </c>
      <c r="E15" s="182"/>
      <c r="F15" s="182"/>
      <c r="G15" s="183"/>
      <c r="H15" s="183">
        <f t="shared" ref="H15:Q15" si="12">H13*$U$15</f>
        <v>920210.82663471263</v>
      </c>
      <c r="I15" s="183">
        <f t="shared" si="12"/>
        <v>1338322.038954508</v>
      </c>
      <c r="J15" s="183">
        <f t="shared" si="12"/>
        <v>983751.59124169173</v>
      </c>
      <c r="K15" s="183">
        <f t="shared" si="12"/>
        <v>964076.55941685778</v>
      </c>
      <c r="L15" s="183">
        <f t="shared" si="12"/>
        <v>944795.02822852076</v>
      </c>
      <c r="M15" s="183">
        <f t="shared" si="12"/>
        <v>925899.1276639502</v>
      </c>
      <c r="N15" s="183">
        <f t="shared" si="12"/>
        <v>907381.14511067141</v>
      </c>
      <c r="O15" s="183">
        <f t="shared" si="12"/>
        <v>889233.52220845781</v>
      </c>
      <c r="P15" s="183">
        <f t="shared" si="12"/>
        <v>871448.85176428873</v>
      </c>
      <c r="Q15" s="183">
        <f t="shared" si="12"/>
        <v>854019.87472900306</v>
      </c>
      <c r="R15" s="184"/>
      <c r="S15" s="179" t="s">
        <v>240</v>
      </c>
      <c r="T15" s="185" t="s">
        <v>179</v>
      </c>
      <c r="U15" s="189">
        <f>SUM('11.11 Other_PREReports&amp;Rep WWU'!M35:N38)/SUM('11.11 Other_PREReports&amp;Rep WWU'!M35:N43)*(1-U$14)</f>
        <v>0.37302315725595386</v>
      </c>
      <c r="V15" s="187" t="s">
        <v>237</v>
      </c>
      <c r="W15" s="179" t="s">
        <v>241</v>
      </c>
      <c r="X15" s="134"/>
      <c r="Y15" s="288"/>
      <c r="Z15" s="288"/>
      <c r="AA15" s="288"/>
      <c r="AB15" s="288"/>
      <c r="AC15" s="288"/>
    </row>
    <row r="16" spans="1:29" s="188" customFormat="1" ht="17.149999999999999" customHeight="1">
      <c r="A16" s="176" t="s">
        <v>223</v>
      </c>
      <c r="B16" s="174"/>
      <c r="C16" s="175"/>
      <c r="D16" s="182" t="s">
        <v>242</v>
      </c>
      <c r="E16" s="182"/>
      <c r="F16" s="182"/>
      <c r="G16" s="183"/>
      <c r="H16" s="183">
        <f t="shared" ref="H16:Q16" si="13">H13*$U$16</f>
        <v>187229.76891966077</v>
      </c>
      <c r="I16" s="183">
        <f t="shared" si="13"/>
        <v>272300.34557397105</v>
      </c>
      <c r="J16" s="183">
        <f t="shared" si="13"/>
        <v>200158.02658627677</v>
      </c>
      <c r="K16" s="183">
        <f t="shared" si="13"/>
        <v>196154.86605455121</v>
      </c>
      <c r="L16" s="183">
        <f t="shared" si="13"/>
        <v>192231.76873346019</v>
      </c>
      <c r="M16" s="183">
        <f t="shared" si="13"/>
        <v>188387.13335879098</v>
      </c>
      <c r="N16" s="183">
        <f t="shared" si="13"/>
        <v>184619.39069161518</v>
      </c>
      <c r="O16" s="183">
        <f t="shared" si="13"/>
        <v>180927.00287778286</v>
      </c>
      <c r="P16" s="183">
        <f t="shared" si="13"/>
        <v>177308.4628202272</v>
      </c>
      <c r="Q16" s="183">
        <f t="shared" si="13"/>
        <v>173762.29356382269</v>
      </c>
      <c r="R16" s="184"/>
      <c r="S16" s="179" t="s">
        <v>243</v>
      </c>
      <c r="T16" s="185" t="s">
        <v>179</v>
      </c>
      <c r="U16" s="189">
        <f>SUM('11.11 Other_PREReports&amp;Rep WWU'!M39:N41)/SUM('11.11 Other_PREReports&amp;Rep WWU'!M35:N43)*(1-U$14)</f>
        <v>7.5896780947610668E-2</v>
      </c>
      <c r="V16" s="187" t="s">
        <v>237</v>
      </c>
      <c r="W16" s="179" t="s">
        <v>244</v>
      </c>
      <c r="X16" s="134"/>
      <c r="Y16" s="288"/>
      <c r="Z16" s="288"/>
      <c r="AA16" s="288"/>
      <c r="AB16" s="288"/>
      <c r="AC16" s="288"/>
    </row>
    <row r="17" spans="1:29" s="188" customFormat="1" ht="17.149999999999999" customHeight="1">
      <c r="A17" s="176" t="s">
        <v>223</v>
      </c>
      <c r="B17" s="174"/>
      <c r="C17" s="175"/>
      <c r="D17" s="182" t="s">
        <v>245</v>
      </c>
      <c r="E17" s="182"/>
      <c r="F17" s="182"/>
      <c r="G17" s="183"/>
      <c r="H17" s="183">
        <f t="shared" ref="H17:Q17" si="14">H13*$U$17</f>
        <v>38754.548943048067</v>
      </c>
      <c r="I17" s="183">
        <f t="shared" si="14"/>
        <v>56363.24357310692</v>
      </c>
      <c r="J17" s="183">
        <f t="shared" si="14"/>
        <v>41430.559266514283</v>
      </c>
      <c r="K17" s="183">
        <f t="shared" si="14"/>
        <v>40601.948081183997</v>
      </c>
      <c r="L17" s="183">
        <f t="shared" si="14"/>
        <v>39789.909119560318</v>
      </c>
      <c r="M17" s="183">
        <f t="shared" si="14"/>
        <v>38994.110937169105</v>
      </c>
      <c r="N17" s="183">
        <f t="shared" si="14"/>
        <v>38214.228718425729</v>
      </c>
      <c r="O17" s="183">
        <f t="shared" si="14"/>
        <v>37449.944144057212</v>
      </c>
      <c r="P17" s="183">
        <f t="shared" si="14"/>
        <v>36700.945261176072</v>
      </c>
      <c r="Q17" s="183">
        <f t="shared" si="14"/>
        <v>35966.92635595255</v>
      </c>
      <c r="R17" s="184"/>
      <c r="S17" s="179" t="s">
        <v>246</v>
      </c>
      <c r="T17" s="185" t="s">
        <v>179</v>
      </c>
      <c r="U17" s="189">
        <f>SUM('11.11 Other_PREReports&amp;Rep WWU'!M42:N43)/SUM('11.11 Other_PREReports&amp;Rep WWU'!M35:N43)*(1-U$14)</f>
        <v>1.570981756173662E-2</v>
      </c>
      <c r="V17" s="187" t="s">
        <v>237</v>
      </c>
      <c r="W17" s="179" t="s">
        <v>247</v>
      </c>
      <c r="X17" s="134"/>
      <c r="Y17" s="288"/>
      <c r="Z17" s="288"/>
      <c r="AA17" s="288"/>
      <c r="AB17" s="288"/>
      <c r="AC17" s="288"/>
    </row>
    <row r="18" spans="1:29"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298"/>
      <c r="V18" s="299"/>
      <c r="W18" s="106"/>
      <c r="Y18" s="173"/>
      <c r="Z18" s="173"/>
      <c r="AA18" s="173"/>
      <c r="AB18" s="173"/>
      <c r="AC18" s="173"/>
    </row>
    <row r="19" spans="1:29" s="180" customFormat="1" ht="17.149999999999999" customHeight="1">
      <c r="A19" s="176" t="s">
        <v>223</v>
      </c>
      <c r="B19" s="303"/>
      <c r="C19" s="304"/>
      <c r="D19" s="190" t="s">
        <v>249</v>
      </c>
      <c r="E19" s="190"/>
      <c r="F19" s="190"/>
      <c r="G19" s="177"/>
      <c r="H19" s="305">
        <f t="shared" ref="H19:Q19" si="15">H14*$U$19</f>
        <v>233874.81816191494</v>
      </c>
      <c r="I19" s="305">
        <f t="shared" si="15"/>
        <v>340139.25335701084</v>
      </c>
      <c r="J19" s="305">
        <f t="shared" si="15"/>
        <v>250023.926972852</v>
      </c>
      <c r="K19" s="305">
        <f t="shared" si="15"/>
        <v>245023.44843339492</v>
      </c>
      <c r="L19" s="305">
        <f t="shared" si="15"/>
        <v>240122.97946472705</v>
      </c>
      <c r="M19" s="305">
        <f t="shared" si="15"/>
        <v>235320.51987543245</v>
      </c>
      <c r="N19" s="305">
        <f t="shared" si="15"/>
        <v>230614.10947792386</v>
      </c>
      <c r="O19" s="305">
        <f t="shared" si="15"/>
        <v>226001.8272883654</v>
      </c>
      <c r="P19" s="305">
        <f t="shared" si="15"/>
        <v>221481.7907425981</v>
      </c>
      <c r="Q19" s="305">
        <f t="shared" si="15"/>
        <v>217052.15492774613</v>
      </c>
      <c r="R19" s="178"/>
      <c r="S19" s="179" t="s">
        <v>250</v>
      </c>
      <c r="T19" s="306" t="s">
        <v>179</v>
      </c>
      <c r="U19" s="307">
        <v>0.17708333333333334</v>
      </c>
      <c r="V19" s="187" t="s">
        <v>251</v>
      </c>
      <c r="W19" s="179"/>
      <c r="X19" s="108"/>
      <c r="Y19" s="308"/>
      <c r="Z19" s="308"/>
      <c r="AA19" s="308"/>
      <c r="AB19" s="308"/>
      <c r="AC19" s="308"/>
    </row>
    <row r="20" spans="1:29" s="188" customFormat="1" ht="17.149999999999999" customHeight="1">
      <c r="A20" s="176" t="s">
        <v>223</v>
      </c>
      <c r="B20" s="174"/>
      <c r="C20" s="175"/>
      <c r="D20" s="191" t="s">
        <v>252</v>
      </c>
      <c r="E20" s="191"/>
      <c r="F20" s="191"/>
      <c r="G20" s="192"/>
      <c r="H20" s="193">
        <f t="shared" ref="H20:Q20" si="16">H15*$U$20</f>
        <v>795598.94386126194</v>
      </c>
      <c r="I20" s="193">
        <f t="shared" si="16"/>
        <v>1157090.9295127518</v>
      </c>
      <c r="J20" s="193">
        <f t="shared" si="16"/>
        <v>850535.2299277127</v>
      </c>
      <c r="K20" s="193">
        <f t="shared" si="16"/>
        <v>833524.52532915829</v>
      </c>
      <c r="L20" s="193">
        <f t="shared" si="16"/>
        <v>816854.03482257528</v>
      </c>
      <c r="M20" s="193">
        <f t="shared" si="16"/>
        <v>800516.95412612369</v>
      </c>
      <c r="N20" s="193">
        <f t="shared" si="16"/>
        <v>784506.61504360137</v>
      </c>
      <c r="O20" s="193">
        <f t="shared" si="16"/>
        <v>768816.48274272913</v>
      </c>
      <c r="P20" s="193">
        <f t="shared" si="16"/>
        <v>753440.15308787464</v>
      </c>
      <c r="Q20" s="193">
        <f t="shared" si="16"/>
        <v>738371.35002611729</v>
      </c>
      <c r="R20" s="191"/>
      <c r="S20" s="179" t="s">
        <v>253</v>
      </c>
      <c r="T20" s="185" t="s">
        <v>179</v>
      </c>
      <c r="U20" s="194">
        <v>0.86458333333333337</v>
      </c>
      <c r="V20" s="187" t="s">
        <v>251</v>
      </c>
      <c r="W20" s="179"/>
      <c r="X20" s="134"/>
      <c r="Y20" s="280"/>
      <c r="Z20" s="280"/>
      <c r="AA20" s="280"/>
      <c r="AB20" s="280"/>
      <c r="AC20" s="280"/>
    </row>
    <row r="21" spans="1:29" s="188" customFormat="1" ht="17.149999999999999" customHeight="1">
      <c r="A21" s="176" t="s">
        <v>223</v>
      </c>
      <c r="B21" s="174"/>
      <c r="C21" s="175"/>
      <c r="D21" s="191" t="s">
        <v>254</v>
      </c>
      <c r="E21" s="191"/>
      <c r="F21" s="191"/>
      <c r="G21" s="192"/>
      <c r="H21" s="193">
        <f t="shared" ref="H21:Q21" si="17">H16*$U$21</f>
        <v>1080471.7914738751</v>
      </c>
      <c r="I21" s="193">
        <f t="shared" si="17"/>
        <v>1571399.9109164572</v>
      </c>
      <c r="J21" s="193">
        <f t="shared" si="17"/>
        <v>1155078.611758305</v>
      </c>
      <c r="K21" s="193">
        <f t="shared" si="17"/>
        <v>1131977.0395231387</v>
      </c>
      <c r="L21" s="193">
        <f t="shared" si="17"/>
        <v>1109337.498732676</v>
      </c>
      <c r="M21" s="193">
        <f t="shared" si="17"/>
        <v>1087150.7487580224</v>
      </c>
      <c r="N21" s="193">
        <f t="shared" si="17"/>
        <v>1065407.7337828621</v>
      </c>
      <c r="O21" s="193">
        <f t="shared" si="17"/>
        <v>1044099.5791072047</v>
      </c>
      <c r="P21" s="193">
        <f t="shared" si="17"/>
        <v>1023217.5875250606</v>
      </c>
      <c r="Q21" s="193">
        <f t="shared" si="17"/>
        <v>1002753.2357745596</v>
      </c>
      <c r="R21" s="191"/>
      <c r="S21" s="179" t="s">
        <v>255</v>
      </c>
      <c r="T21" s="185" t="s">
        <v>179</v>
      </c>
      <c r="U21" s="194">
        <v>5.7708333333333304</v>
      </c>
      <c r="V21" s="187" t="s">
        <v>251</v>
      </c>
      <c r="W21" s="179"/>
      <c r="X21" s="134"/>
      <c r="Y21" s="280"/>
      <c r="Z21" s="280"/>
      <c r="AA21" s="280"/>
      <c r="AB21" s="280"/>
      <c r="AC21" s="280"/>
    </row>
    <row r="22" spans="1:29" s="134" customFormat="1" ht="17.149999999999999" customHeight="1">
      <c r="A22" s="127" t="s">
        <v>223</v>
      </c>
      <c r="B22" s="128"/>
      <c r="C22" s="129"/>
      <c r="D22" s="135" t="s">
        <v>256</v>
      </c>
      <c r="E22" s="135"/>
      <c r="F22" s="135"/>
      <c r="G22" s="136"/>
      <c r="H22" s="138">
        <f t="shared" ref="H22:Q22" si="18">H17*$U$22</f>
        <v>867940.4190370139</v>
      </c>
      <c r="I22" s="138">
        <f t="shared" si="18"/>
        <v>1262301.8091893736</v>
      </c>
      <c r="J22" s="138">
        <f t="shared" si="18"/>
        <v>927871.90023964271</v>
      </c>
      <c r="K22" s="138">
        <f t="shared" si="18"/>
        <v>909314.46223484993</v>
      </c>
      <c r="L22" s="138">
        <f t="shared" si="18"/>
        <v>891128.17299015285</v>
      </c>
      <c r="M22" s="138">
        <f t="shared" si="18"/>
        <v>873305.60953034973</v>
      </c>
      <c r="N22" s="138">
        <f t="shared" si="18"/>
        <v>855839.49733974284</v>
      </c>
      <c r="O22" s="138">
        <f t="shared" si="18"/>
        <v>838722.70739294798</v>
      </c>
      <c r="P22" s="138">
        <f t="shared" si="18"/>
        <v>821948.25324508909</v>
      </c>
      <c r="Q22" s="138">
        <f t="shared" si="18"/>
        <v>805509.28818018723</v>
      </c>
      <c r="R22" s="135"/>
      <c r="S22" s="105" t="s">
        <v>257</v>
      </c>
      <c r="T22" s="126" t="s">
        <v>179</v>
      </c>
      <c r="U22" s="137">
        <v>22.395833333333332</v>
      </c>
      <c r="V22" s="133" t="s">
        <v>251</v>
      </c>
      <c r="W22" s="105"/>
      <c r="Y22" s="280"/>
      <c r="Z22" s="280"/>
      <c r="AA22" s="280"/>
      <c r="AB22" s="280"/>
      <c r="AC22" s="280"/>
    </row>
    <row r="23" spans="1:29" ht="17.149999999999999" customHeight="1">
      <c r="A23" s="295"/>
      <c r="B23" s="296"/>
      <c r="C23" s="297"/>
      <c r="D23" s="100" t="s">
        <v>299</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29" s="188" customFormat="1" ht="17.149999999999999" customHeight="1">
      <c r="A24" s="195" t="s">
        <v>216</v>
      </c>
      <c r="B24" s="196"/>
      <c r="C24" s="197"/>
      <c r="D24" s="198" t="s">
        <v>300</v>
      </c>
      <c r="E24" s="198"/>
      <c r="F24" s="198"/>
      <c r="G24" s="199"/>
      <c r="H24" s="200">
        <f>H13</f>
        <v>2466900</v>
      </c>
      <c r="I24" s="200">
        <f t="shared" ref="I24:L24" si="19">I13</f>
        <v>3587772</v>
      </c>
      <c r="J24" s="200">
        <f t="shared" si="19"/>
        <v>2637240</v>
      </c>
      <c r="K24" s="200">
        <f t="shared" si="19"/>
        <v>2584495.1999999997</v>
      </c>
      <c r="L24" s="200">
        <f t="shared" si="19"/>
        <v>2532805.2960000001</v>
      </c>
      <c r="M24" s="289">
        <f>Y13</f>
        <v>1730208.7466277929</v>
      </c>
      <c r="N24" s="289">
        <f t="shared" ref="N24:Q24" si="20">Z13</f>
        <v>1695604.5716952374</v>
      </c>
      <c r="O24" s="289">
        <f t="shared" si="20"/>
        <v>1661692.4802613324</v>
      </c>
      <c r="P24" s="289">
        <f t="shared" si="20"/>
        <v>1628458.6306561057</v>
      </c>
      <c r="Q24" s="289">
        <f t="shared" si="20"/>
        <v>1595889.4580429837</v>
      </c>
      <c r="R24" s="191"/>
      <c r="S24" s="179" t="s">
        <v>260</v>
      </c>
      <c r="T24" s="185" t="s">
        <v>261</v>
      </c>
      <c r="U24" s="194"/>
      <c r="V24" s="187"/>
      <c r="W24" s="179"/>
      <c r="X24" s="134"/>
      <c r="Y24" s="281"/>
      <c r="Z24" s="281"/>
      <c r="AA24" s="281"/>
      <c r="AB24" s="281"/>
      <c r="AC24" s="282"/>
    </row>
    <row r="25" spans="1:29" s="188" customFormat="1" ht="17.149999999999999" customHeight="1">
      <c r="A25" s="176" t="s">
        <v>223</v>
      </c>
      <c r="B25" s="196"/>
      <c r="C25" s="197"/>
      <c r="D25" s="191" t="s">
        <v>249</v>
      </c>
      <c r="E25" s="198"/>
      <c r="F25" s="198"/>
      <c r="G25" s="199"/>
      <c r="H25" s="193">
        <f t="shared" ref="H25:Q25" si="21">H24*$U$19*$U$14</f>
        <v>233874.81816191494</v>
      </c>
      <c r="I25" s="193">
        <f t="shared" si="21"/>
        <v>340139.25335701078</v>
      </c>
      <c r="J25" s="193">
        <f t="shared" si="21"/>
        <v>250023.92697285197</v>
      </c>
      <c r="K25" s="193">
        <f t="shared" si="21"/>
        <v>245023.44843339492</v>
      </c>
      <c r="L25" s="193">
        <f t="shared" si="21"/>
        <v>240122.97946472705</v>
      </c>
      <c r="M25" s="193">
        <f t="shared" si="21"/>
        <v>164032.69528547159</v>
      </c>
      <c r="N25" s="193">
        <f t="shared" si="21"/>
        <v>160752.0413797622</v>
      </c>
      <c r="O25" s="193">
        <f t="shared" si="21"/>
        <v>157537.00055216689</v>
      </c>
      <c r="P25" s="193">
        <f t="shared" si="21"/>
        <v>154386.26054112357</v>
      </c>
      <c r="Q25" s="193">
        <f t="shared" si="21"/>
        <v>151298.53533030112</v>
      </c>
      <c r="R25" s="191"/>
      <c r="S25" s="179"/>
      <c r="T25" s="185"/>
      <c r="U25" s="194"/>
      <c r="V25" s="187"/>
      <c r="W25" s="179"/>
      <c r="X25" s="134"/>
      <c r="Y25" s="280"/>
      <c r="Z25" s="280"/>
      <c r="AA25" s="280"/>
      <c r="AB25" s="280"/>
      <c r="AC25" s="280"/>
    </row>
    <row r="26" spans="1:29" s="188" customFormat="1" ht="17.149999999999999" customHeight="1">
      <c r="A26" s="176" t="s">
        <v>223</v>
      </c>
      <c r="B26" s="174"/>
      <c r="C26" s="175"/>
      <c r="D26" s="191" t="s">
        <v>252</v>
      </c>
      <c r="E26" s="191"/>
      <c r="F26" s="191"/>
      <c r="G26" s="192"/>
      <c r="H26" s="193">
        <f t="shared" ref="H26:Q26" si="22">H24*$U$15*$U$20</f>
        <v>795598.94386126194</v>
      </c>
      <c r="I26" s="193">
        <f t="shared" si="22"/>
        <v>1157090.9295127518</v>
      </c>
      <c r="J26" s="193">
        <f t="shared" si="22"/>
        <v>850535.2299277127</v>
      </c>
      <c r="K26" s="193">
        <f t="shared" si="22"/>
        <v>833524.52532915829</v>
      </c>
      <c r="L26" s="193">
        <f t="shared" si="22"/>
        <v>816854.03482257528</v>
      </c>
      <c r="M26" s="193">
        <f t="shared" si="22"/>
        <v>558008.93894223101</v>
      </c>
      <c r="N26" s="193">
        <f t="shared" si="22"/>
        <v>546848.76016338659</v>
      </c>
      <c r="O26" s="193">
        <f t="shared" si="22"/>
        <v>535911.7849601187</v>
      </c>
      <c r="P26" s="193">
        <f t="shared" si="22"/>
        <v>525193.5492609163</v>
      </c>
      <c r="Q26" s="193">
        <f t="shared" si="22"/>
        <v>514689.67827569804</v>
      </c>
      <c r="R26" s="191"/>
      <c r="S26" s="179"/>
      <c r="T26" s="185"/>
      <c r="U26" s="194"/>
      <c r="V26" s="187"/>
      <c r="W26" s="179"/>
      <c r="X26" s="134"/>
      <c r="Y26" s="280"/>
      <c r="Z26" s="280"/>
      <c r="AA26" s="280"/>
      <c r="AB26" s="280"/>
      <c r="AC26" s="280"/>
    </row>
    <row r="27" spans="1:29" s="188" customFormat="1" ht="17.149999999999999" customHeight="1">
      <c r="A27" s="176" t="s">
        <v>223</v>
      </c>
      <c r="B27" s="174"/>
      <c r="C27" s="175"/>
      <c r="D27" s="191" t="s">
        <v>254</v>
      </c>
      <c r="E27" s="191"/>
      <c r="F27" s="191"/>
      <c r="G27" s="192"/>
      <c r="H27" s="193">
        <f t="shared" ref="H27:Q27" si="23">H24*$U$16*$U$21</f>
        <v>1080471.7914738751</v>
      </c>
      <c r="I27" s="193">
        <f t="shared" si="23"/>
        <v>1571399.9109164572</v>
      </c>
      <c r="J27" s="193">
        <f t="shared" si="23"/>
        <v>1155078.611758305</v>
      </c>
      <c r="K27" s="193">
        <f t="shared" si="23"/>
        <v>1131977.0395231387</v>
      </c>
      <c r="L27" s="193">
        <f t="shared" si="23"/>
        <v>1109337.498732676</v>
      </c>
      <c r="M27" s="193">
        <f t="shared" si="23"/>
        <v>757810.1034061776</v>
      </c>
      <c r="N27" s="193">
        <f t="shared" si="23"/>
        <v>742653.9013380541</v>
      </c>
      <c r="O27" s="193">
        <f t="shared" si="23"/>
        <v>727800.82331129292</v>
      </c>
      <c r="P27" s="193">
        <f t="shared" si="23"/>
        <v>713244.80684506707</v>
      </c>
      <c r="Q27" s="193">
        <f t="shared" si="23"/>
        <v>698979.91070816584</v>
      </c>
      <c r="R27" s="191"/>
      <c r="S27" s="179"/>
      <c r="T27" s="185"/>
      <c r="U27" s="194"/>
      <c r="V27" s="187"/>
      <c r="W27" s="179"/>
      <c r="X27" s="134"/>
      <c r="Y27" s="280"/>
      <c r="Z27" s="280"/>
      <c r="AA27" s="280"/>
      <c r="AB27" s="280"/>
      <c r="AC27" s="280"/>
    </row>
    <row r="28" spans="1:29" s="188" customFormat="1" ht="17.149999999999999" customHeight="1">
      <c r="A28" s="176" t="s">
        <v>223</v>
      </c>
      <c r="B28" s="174"/>
      <c r="C28" s="175"/>
      <c r="D28" s="191" t="s">
        <v>256</v>
      </c>
      <c r="E28" s="191"/>
      <c r="F28" s="191"/>
      <c r="G28" s="192"/>
      <c r="H28" s="193">
        <f t="shared" ref="H28:Q28" si="24">H24*$U$17*$U$22</f>
        <v>867940.4190370139</v>
      </c>
      <c r="I28" s="193">
        <f t="shared" si="24"/>
        <v>1262301.8091893736</v>
      </c>
      <c r="J28" s="193">
        <f t="shared" si="24"/>
        <v>927871.90023964271</v>
      </c>
      <c r="K28" s="193">
        <f t="shared" si="24"/>
        <v>909314.46223484993</v>
      </c>
      <c r="L28" s="193">
        <f t="shared" si="24"/>
        <v>891128.17299015285</v>
      </c>
      <c r="M28" s="193">
        <f t="shared" si="24"/>
        <v>608747.05280701828</v>
      </c>
      <c r="N28" s="193">
        <f t="shared" si="24"/>
        <v>596572.11175087804</v>
      </c>
      <c r="O28" s="193">
        <f t="shared" si="24"/>
        <v>584640.66951586038</v>
      </c>
      <c r="P28" s="193">
        <f t="shared" si="24"/>
        <v>572947.85612554313</v>
      </c>
      <c r="Q28" s="193">
        <f t="shared" si="24"/>
        <v>561488.89900303236</v>
      </c>
      <c r="R28" s="191"/>
      <c r="S28" s="179"/>
      <c r="T28" s="185"/>
      <c r="U28" s="194"/>
      <c r="V28" s="187"/>
      <c r="W28" s="179"/>
      <c r="X28" s="134"/>
      <c r="Y28" s="280"/>
      <c r="Z28" s="280"/>
      <c r="AA28" s="280"/>
      <c r="AB28" s="280"/>
      <c r="AC28" s="280"/>
    </row>
    <row r="29" spans="1:29" s="188" customFormat="1" ht="17.149999999999999" customHeight="1">
      <c r="A29" s="176" t="s">
        <v>223</v>
      </c>
      <c r="B29" s="174"/>
      <c r="C29" s="175"/>
      <c r="D29" s="191" t="s">
        <v>301</v>
      </c>
      <c r="E29" s="191"/>
      <c r="F29" s="191"/>
      <c r="G29" s="192"/>
      <c r="H29" s="193">
        <f t="shared" ref="H29:L29" si="25">SUM(H19:H22)-SUM(H25:H28)</f>
        <v>0</v>
      </c>
      <c r="I29" s="193">
        <f t="shared" si="25"/>
        <v>0</v>
      </c>
      <c r="J29" s="193">
        <f t="shared" si="25"/>
        <v>0</v>
      </c>
      <c r="K29" s="193">
        <f t="shared" si="25"/>
        <v>0</v>
      </c>
      <c r="L29" s="193">
        <f t="shared" si="25"/>
        <v>0</v>
      </c>
      <c r="M29" s="193">
        <f>SUM(M19:M22)-SUM(M25:M28)</f>
        <v>907695.04184902972</v>
      </c>
      <c r="N29" s="193">
        <f t="shared" ref="N29:Q29" si="26">SUM(N19:N22)-SUM(N25:N28)</f>
        <v>889541.14101204928</v>
      </c>
      <c r="O29" s="193">
        <f t="shared" si="26"/>
        <v>871750.31819180865</v>
      </c>
      <c r="P29" s="193">
        <f t="shared" si="26"/>
        <v>854315.3118279723</v>
      </c>
      <c r="Q29" s="193">
        <f t="shared" si="26"/>
        <v>837229.00559141301</v>
      </c>
      <c r="R29" s="191"/>
      <c r="S29" s="179"/>
      <c r="T29" s="185"/>
      <c r="U29" s="194"/>
      <c r="V29" s="187"/>
      <c r="W29" s="179"/>
      <c r="X29" s="134"/>
      <c r="Y29" s="280"/>
      <c r="Z29" s="280"/>
      <c r="AA29" s="280"/>
      <c r="AB29" s="280"/>
      <c r="AC29" s="280"/>
    </row>
    <row r="30" spans="1:29"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29" s="180" customFormat="1" ht="17.149999999999999" customHeight="1">
      <c r="A31" s="176" t="s">
        <v>223</v>
      </c>
      <c r="B31" s="174"/>
      <c r="C31" s="175"/>
      <c r="D31" s="190" t="s">
        <v>264</v>
      </c>
      <c r="E31" s="191"/>
      <c r="F31" s="191"/>
      <c r="G31" s="192"/>
      <c r="H31" s="193">
        <f t="shared" ref="H31:Q31" si="27">(H19-H25)*$U$35</f>
        <v>0</v>
      </c>
      <c r="I31" s="193">
        <f t="shared" si="27"/>
        <v>8.3819031715393064E-13</v>
      </c>
      <c r="J31" s="193">
        <f t="shared" si="27"/>
        <v>4.1909515857696532E-13</v>
      </c>
      <c r="K31" s="193">
        <f t="shared" si="27"/>
        <v>0</v>
      </c>
      <c r="L31" s="193">
        <f t="shared" si="27"/>
        <v>0</v>
      </c>
      <c r="M31" s="193">
        <f t="shared" si="27"/>
        <v>1026.5446740954364</v>
      </c>
      <c r="N31" s="193">
        <f t="shared" si="27"/>
        <v>1006.0137806135278</v>
      </c>
      <c r="O31" s="193">
        <f t="shared" si="27"/>
        <v>985.8935050012584</v>
      </c>
      <c r="P31" s="193">
        <f t="shared" si="27"/>
        <v>966.17563490123314</v>
      </c>
      <c r="Q31" s="193">
        <f t="shared" si="27"/>
        <v>946.85212220320807</v>
      </c>
      <c r="R31" s="178"/>
      <c r="S31" s="179"/>
      <c r="T31" s="306"/>
      <c r="U31" s="306"/>
      <c r="V31" s="309"/>
      <c r="W31" s="179"/>
      <c r="X31" s="108"/>
      <c r="Y31" s="280"/>
      <c r="Z31" s="280"/>
      <c r="AA31" s="280"/>
      <c r="AB31" s="280"/>
      <c r="AC31" s="280"/>
    </row>
    <row r="32" spans="1:29" s="134" customFormat="1" ht="17.149999999999999" customHeight="1">
      <c r="A32" s="127" t="s">
        <v>223</v>
      </c>
      <c r="B32" s="128"/>
      <c r="C32" s="129"/>
      <c r="D32" s="135" t="s">
        <v>265</v>
      </c>
      <c r="E32" s="135"/>
      <c r="F32" s="135"/>
      <c r="G32" s="136"/>
      <c r="H32" s="138">
        <f t="shared" ref="H32:Q32" si="28">(H20-H26)*$U$35</f>
        <v>0</v>
      </c>
      <c r="I32" s="138">
        <f t="shared" si="28"/>
        <v>0</v>
      </c>
      <c r="J32" s="138">
        <f t="shared" si="28"/>
        <v>0</v>
      </c>
      <c r="K32" s="138">
        <f t="shared" si="28"/>
        <v>0</v>
      </c>
      <c r="L32" s="138">
        <f t="shared" si="28"/>
        <v>0</v>
      </c>
      <c r="M32" s="138">
        <f t="shared" si="28"/>
        <v>3492.1154186480544</v>
      </c>
      <c r="N32" s="138">
        <f t="shared" si="28"/>
        <v>3422.2731102750927</v>
      </c>
      <c r="O32" s="138">
        <f t="shared" si="28"/>
        <v>3353.8276480695899</v>
      </c>
      <c r="P32" s="138">
        <f t="shared" si="28"/>
        <v>3286.7510951081999</v>
      </c>
      <c r="Q32" s="138">
        <f t="shared" si="28"/>
        <v>3221.0160732060372</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6"/>
      <c r="H33" s="138">
        <f t="shared" ref="H33:Q33" si="29">(H21-H27)*$U$35</f>
        <v>0</v>
      </c>
      <c r="I33" s="138">
        <f t="shared" si="29"/>
        <v>0</v>
      </c>
      <c r="J33" s="138">
        <f t="shared" si="29"/>
        <v>0</v>
      </c>
      <c r="K33" s="138">
        <f t="shared" si="29"/>
        <v>0</v>
      </c>
      <c r="L33" s="138">
        <f t="shared" si="29"/>
        <v>0</v>
      </c>
      <c r="M33" s="138">
        <f t="shared" si="29"/>
        <v>4742.5052930665652</v>
      </c>
      <c r="N33" s="138">
        <f t="shared" si="29"/>
        <v>4647.6551872052351</v>
      </c>
      <c r="O33" s="138">
        <f t="shared" si="29"/>
        <v>4554.7020834611294</v>
      </c>
      <c r="P33" s="138">
        <f t="shared" si="29"/>
        <v>4463.6080417919075</v>
      </c>
      <c r="Q33" s="138">
        <f t="shared" si="29"/>
        <v>4374.3358809560696</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6"/>
      <c r="H34" s="138">
        <f t="shared" ref="H34:Q34" si="30">(H22-H28)*$U$35</f>
        <v>0</v>
      </c>
      <c r="I34" s="138">
        <f t="shared" si="30"/>
        <v>0</v>
      </c>
      <c r="J34" s="138">
        <f t="shared" si="30"/>
        <v>0</v>
      </c>
      <c r="K34" s="138">
        <f t="shared" si="30"/>
        <v>0</v>
      </c>
      <c r="L34" s="138">
        <f t="shared" si="30"/>
        <v>0</v>
      </c>
      <c r="M34" s="138">
        <f t="shared" si="30"/>
        <v>3809.6432168159727</v>
      </c>
      <c r="N34" s="138">
        <f t="shared" si="30"/>
        <v>3733.4503524796528</v>
      </c>
      <c r="O34" s="138">
        <f t="shared" si="30"/>
        <v>3658.7813454300613</v>
      </c>
      <c r="P34" s="138">
        <f t="shared" si="30"/>
        <v>3585.6057185214618</v>
      </c>
      <c r="Q34" s="138">
        <f t="shared" si="30"/>
        <v>3513.8936041510301</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6"/>
      <c r="H35" s="138">
        <f t="shared" ref="H35:Q35" si="31">H29*$U$35</f>
        <v>0</v>
      </c>
      <c r="I35" s="138">
        <f t="shared" si="31"/>
        <v>0</v>
      </c>
      <c r="J35" s="138">
        <f t="shared" si="31"/>
        <v>0</v>
      </c>
      <c r="K35" s="138">
        <f t="shared" si="31"/>
        <v>0</v>
      </c>
      <c r="L35" s="138">
        <f t="shared" si="31"/>
        <v>0</v>
      </c>
      <c r="M35" s="138">
        <f t="shared" si="31"/>
        <v>13070.808602626028</v>
      </c>
      <c r="N35" s="138">
        <f t="shared" si="31"/>
        <v>12809.392430573509</v>
      </c>
      <c r="O35" s="138">
        <f t="shared" si="31"/>
        <v>12553.204581962043</v>
      </c>
      <c r="P35" s="138">
        <f t="shared" si="31"/>
        <v>12302.140490322801</v>
      </c>
      <c r="Q35" s="138">
        <f t="shared" si="31"/>
        <v>12056.097680516346</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93"/>
      <c r="H36" s="94">
        <v>275.47741280054186</v>
      </c>
      <c r="I36" s="94">
        <v>279.69928885878772</v>
      </c>
      <c r="J36" s="94">
        <v>283.92116491703359</v>
      </c>
      <c r="K36" s="94">
        <v>288.14304097527946</v>
      </c>
      <c r="L36" s="94">
        <v>292.36491703352527</v>
      </c>
      <c r="M36" s="94">
        <v>296.58679309177114</v>
      </c>
      <c r="N36" s="94">
        <v>301.86413816457843</v>
      </c>
      <c r="O36" s="94">
        <v>306.0860142228243</v>
      </c>
      <c r="P36" s="94">
        <v>310.30789028107017</v>
      </c>
      <c r="Q36" s="94">
        <v>315.58523535387747</v>
      </c>
      <c r="R36" s="114"/>
      <c r="S36" s="105" t="s">
        <v>302</v>
      </c>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4"/>
      <c r="H37" s="145">
        <f>H35*H36</f>
        <v>0</v>
      </c>
      <c r="I37" s="145">
        <f>I35*I36</f>
        <v>0</v>
      </c>
      <c r="J37" s="145">
        <f t="shared" ref="J37:Q37" si="32">J35*J36</f>
        <v>0</v>
      </c>
      <c r="K37" s="145">
        <f t="shared" si="32"/>
        <v>0</v>
      </c>
      <c r="L37" s="145">
        <f>L35*L36</f>
        <v>0</v>
      </c>
      <c r="M37" s="145">
        <f t="shared" si="32"/>
        <v>3876629.2065691883</v>
      </c>
      <c r="N37" s="145">
        <f t="shared" si="32"/>
        <v>3866696.2064669468</v>
      </c>
      <c r="O37" s="145">
        <f t="shared" si="32"/>
        <v>3842360.3562164572</v>
      </c>
      <c r="P37" s="145">
        <f t="shared" si="32"/>
        <v>3817451.2614933988</v>
      </c>
      <c r="Q37" s="145">
        <f t="shared" si="32"/>
        <v>3804726.4239550875</v>
      </c>
      <c r="R37" s="98">
        <f>SUM(G37:Q37)</f>
        <v>19207863.454701077</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4"/>
      <c r="H39" s="145">
        <f t="shared" ref="H39:Q39" si="33">H29*$U$39</f>
        <v>0</v>
      </c>
      <c r="I39" s="145">
        <f t="shared" si="33"/>
        <v>0</v>
      </c>
      <c r="J39" s="145">
        <f t="shared" si="33"/>
        <v>0</v>
      </c>
      <c r="K39" s="145">
        <f t="shared" si="33"/>
        <v>0</v>
      </c>
      <c r="L39" s="145">
        <f t="shared" si="33"/>
        <v>0</v>
      </c>
      <c r="M39" s="145">
        <f t="shared" si="33"/>
        <v>654053.27782994614</v>
      </c>
      <c r="N39" s="145">
        <f t="shared" si="33"/>
        <v>640972.21227334731</v>
      </c>
      <c r="O39" s="145">
        <f t="shared" si="33"/>
        <v>628152.76802788058</v>
      </c>
      <c r="P39" s="145">
        <f t="shared" si="33"/>
        <v>615589.71266732283</v>
      </c>
      <c r="Q39" s="145">
        <f t="shared" si="33"/>
        <v>603277.91841397656</v>
      </c>
      <c r="R39" s="98">
        <f>SUM(G39:Q39)</f>
        <v>3142045.8892124733</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24"/>
      <c r="H40" s="146">
        <f>SUM(H37:H39)</f>
        <v>0</v>
      </c>
      <c r="I40" s="146">
        <f>SUM(I37:I39)</f>
        <v>0</v>
      </c>
      <c r="J40" s="146">
        <f t="shared" ref="J40:Q40" si="34">SUM(J37:J39)</f>
        <v>0</v>
      </c>
      <c r="K40" s="146">
        <f t="shared" si="34"/>
        <v>0</v>
      </c>
      <c r="L40" s="146">
        <f t="shared" si="34"/>
        <v>0</v>
      </c>
      <c r="M40" s="146">
        <f t="shared" si="34"/>
        <v>4530682.4843991343</v>
      </c>
      <c r="N40" s="146">
        <f t="shared" si="34"/>
        <v>4507668.4187402939</v>
      </c>
      <c r="O40" s="146">
        <f t="shared" si="34"/>
        <v>4470513.1242443379</v>
      </c>
      <c r="P40" s="146">
        <f t="shared" si="34"/>
        <v>4433040.9741607215</v>
      </c>
      <c r="Q40" s="146">
        <f t="shared" si="34"/>
        <v>4408004.3423690638</v>
      </c>
      <c r="R40" s="125">
        <f>SUM(G40:Q40)</f>
        <v>22349909.343913551</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F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375" t="s">
        <v>192</v>
      </c>
      <c r="N46" s="376"/>
      <c r="O46" s="376"/>
      <c r="P46" s="376"/>
      <c r="Q46" s="377"/>
      <c r="Y46" s="370"/>
      <c r="Z46" s="371"/>
      <c r="AA46" s="371"/>
      <c r="AB46" s="371"/>
      <c r="AC46" s="371"/>
    </row>
    <row r="47" spans="1:29">
      <c r="D47" s="113"/>
      <c r="E47" s="152" t="s">
        <v>291</v>
      </c>
      <c r="F47" s="153" t="s">
        <v>275</v>
      </c>
      <c r="G47" s="153" t="s">
        <v>275</v>
      </c>
      <c r="H47" s="156">
        <f>H37*H43</f>
        <v>0</v>
      </c>
      <c r="I47" s="156">
        <f t="shared" ref="I47:Q47" si="35">I37*I43</f>
        <v>0</v>
      </c>
      <c r="J47" s="156">
        <f t="shared" si="35"/>
        <v>0</v>
      </c>
      <c r="K47" s="156">
        <f t="shared" si="35"/>
        <v>0</v>
      </c>
      <c r="L47" s="156">
        <f t="shared" si="35"/>
        <v>0</v>
      </c>
      <c r="M47" s="156">
        <f t="shared" si="35"/>
        <v>3876629.2065691883</v>
      </c>
      <c r="N47" s="156">
        <f t="shared" si="35"/>
        <v>3735938.3637361806</v>
      </c>
      <c r="O47" s="156">
        <f t="shared" si="35"/>
        <v>3586884.5071917269</v>
      </c>
      <c r="P47" s="156">
        <f t="shared" si="35"/>
        <v>3443122.3195471615</v>
      </c>
      <c r="Q47" s="156">
        <f t="shared" si="35"/>
        <v>3315599.2706750445</v>
      </c>
      <c r="R47" s="164">
        <f>SUM(H47:Q47)</f>
        <v>17958173.667719301</v>
      </c>
      <c r="S47" s="172"/>
      <c r="Y47" s="173"/>
      <c r="Z47" s="173"/>
      <c r="AA47" s="173"/>
      <c r="AB47" s="173"/>
      <c r="AC47" s="173"/>
    </row>
    <row r="48" spans="1:29" ht="15" thickBot="1">
      <c r="D48" s="113"/>
      <c r="E48" s="152" t="s">
        <v>291</v>
      </c>
      <c r="F48" s="153" t="s">
        <v>280</v>
      </c>
      <c r="G48" s="153" t="s">
        <v>280</v>
      </c>
      <c r="H48" s="156">
        <f>H39*H43</f>
        <v>0</v>
      </c>
      <c r="I48" s="156">
        <f t="shared" ref="I48:Q48" si="36">I39*I43</f>
        <v>0</v>
      </c>
      <c r="J48" s="156">
        <f t="shared" si="36"/>
        <v>0</v>
      </c>
      <c r="K48" s="156">
        <f t="shared" si="36"/>
        <v>0</v>
      </c>
      <c r="L48" s="156">
        <f t="shared" si="36"/>
        <v>0</v>
      </c>
      <c r="M48" s="156">
        <f t="shared" si="36"/>
        <v>654053.27782994614</v>
      </c>
      <c r="N48" s="156">
        <f t="shared" si="36"/>
        <v>619296.82345250947</v>
      </c>
      <c r="O48" s="156">
        <f t="shared" si="36"/>
        <v>586387.33041880152</v>
      </c>
      <c r="P48" s="156">
        <f t="shared" si="36"/>
        <v>555226.65102456557</v>
      </c>
      <c r="Q48" s="156">
        <f t="shared" si="36"/>
        <v>525721.85314403335</v>
      </c>
      <c r="R48" s="165">
        <f>SUM(H48:Q48)</f>
        <v>2940685.9358698558</v>
      </c>
      <c r="S48" s="172"/>
      <c r="Y48" s="173"/>
      <c r="Z48" s="173"/>
      <c r="AA48" s="173"/>
      <c r="AB48" s="173"/>
      <c r="AC48" s="173"/>
    </row>
    <row r="49" spans="4:29" ht="15" thickTop="1">
      <c r="D49" s="113"/>
      <c r="E49" s="113"/>
      <c r="F49" s="113"/>
      <c r="K49" s="290"/>
      <c r="L49" s="290"/>
      <c r="M49" s="172"/>
      <c r="O49" s="290"/>
      <c r="P49" s="290"/>
      <c r="Q49" s="172"/>
      <c r="R49" s="157">
        <f>SUM(R47:R48)</f>
        <v>20898859.603589155</v>
      </c>
      <c r="S49" s="172"/>
      <c r="Y49" s="172"/>
      <c r="AA49" s="286"/>
      <c r="AB49" s="286"/>
    </row>
    <row r="50" spans="4:29">
      <c r="D50" s="113"/>
      <c r="E50" s="113"/>
      <c r="F50" s="113"/>
      <c r="Q50" s="172"/>
      <c r="R50" s="172"/>
      <c r="Y50" s="172"/>
      <c r="AA50" s="286"/>
      <c r="AB50" s="286"/>
    </row>
    <row r="51" spans="4:29" ht="15" thickBot="1">
      <c r="D51" s="113"/>
      <c r="E51" s="113"/>
      <c r="F51" s="113"/>
      <c r="K51" s="169"/>
      <c r="L51" s="169"/>
      <c r="M51" s="172"/>
      <c r="O51" s="169"/>
      <c r="P51" s="169"/>
      <c r="Q51" s="172"/>
      <c r="Y51" s="172"/>
      <c r="AB51" s="173"/>
    </row>
    <row r="52" spans="4:29" ht="17.149999999999999" customHeight="1">
      <c r="K52" s="120" t="s">
        <v>196</v>
      </c>
      <c r="L52" s="122" t="s">
        <v>292</v>
      </c>
      <c r="M52" s="96" t="s">
        <v>204</v>
      </c>
      <c r="N52" s="96" t="s">
        <v>205</v>
      </c>
      <c r="O52" s="96" t="s">
        <v>206</v>
      </c>
      <c r="P52" s="96" t="s">
        <v>207</v>
      </c>
      <c r="Q52" s="96" t="s">
        <v>208</v>
      </c>
      <c r="R52" s="294" t="s">
        <v>293</v>
      </c>
      <c r="Y52" s="287"/>
      <c r="Z52" s="287"/>
      <c r="AA52" s="287"/>
      <c r="AB52" s="287"/>
      <c r="AC52" s="287"/>
    </row>
    <row r="53" spans="4:29" ht="17.149999999999999" customHeight="1">
      <c r="K53" s="317" t="s">
        <v>294</v>
      </c>
      <c r="L53" s="318" t="s">
        <v>295</v>
      </c>
      <c r="M53" s="90">
        <f>M48</f>
        <v>654053.27782994614</v>
      </c>
      <c r="N53" s="90">
        <f>N48</f>
        <v>619296.82345250947</v>
      </c>
      <c r="O53" s="90">
        <f>O48</f>
        <v>586387.33041880152</v>
      </c>
      <c r="P53" s="90">
        <f>P48</f>
        <v>555226.65102456557</v>
      </c>
      <c r="Q53" s="90">
        <f>Q48</f>
        <v>525721.85314403335</v>
      </c>
      <c r="R53" s="170">
        <f>SUM(M53:Q53)</f>
        <v>2940685.9358698558</v>
      </c>
      <c r="Y53" s="166"/>
      <c r="Z53" s="166"/>
      <c r="AA53" s="166"/>
      <c r="AB53" s="166"/>
      <c r="AC53" s="166"/>
    </row>
    <row r="54" spans="4:29" ht="17.149999999999999" customHeight="1">
      <c r="K54" s="121" t="s">
        <v>276</v>
      </c>
      <c r="L54" s="318" t="s">
        <v>296</v>
      </c>
      <c r="M54" s="90">
        <f>M47</f>
        <v>3876629.2065691883</v>
      </c>
      <c r="N54" s="90">
        <f>N47</f>
        <v>3735938.3637361806</v>
      </c>
      <c r="O54" s="90">
        <f>O47</f>
        <v>3586884.5071917269</v>
      </c>
      <c r="P54" s="90">
        <f>P47</f>
        <v>3443122.3195471615</v>
      </c>
      <c r="Q54" s="90">
        <f>Q47</f>
        <v>3315599.2706750445</v>
      </c>
      <c r="R54" s="170">
        <f>SUM(M54:Q54)</f>
        <v>17958173.667719301</v>
      </c>
      <c r="Y54" s="166"/>
      <c r="Z54" s="166"/>
      <c r="AA54" s="166"/>
      <c r="AB54" s="166"/>
      <c r="AC54" s="166"/>
    </row>
    <row r="55" spans="4:29" ht="17.149999999999999" customHeight="1">
      <c r="J55" s="319"/>
      <c r="K55" s="319"/>
      <c r="L55" s="320"/>
      <c r="M55" s="166"/>
      <c r="N55" s="166"/>
      <c r="O55" s="153" t="s">
        <v>294</v>
      </c>
      <c r="P55" s="163">
        <f>SUM(M53:Q53)</f>
        <v>2940685.9358698558</v>
      </c>
      <c r="Q55" s="166"/>
      <c r="Y55" s="166"/>
      <c r="Z55" s="166"/>
      <c r="AA55" s="286"/>
      <c r="AB55" s="286"/>
      <c r="AC55" s="166"/>
    </row>
    <row r="56" spans="4:29" ht="17.149999999999999" customHeight="1" thickBot="1">
      <c r="J56" s="319"/>
      <c r="K56" s="319"/>
      <c r="L56" s="320"/>
      <c r="M56" s="166"/>
      <c r="N56" s="166"/>
      <c r="O56" s="167" t="s">
        <v>276</v>
      </c>
      <c r="P56" s="168">
        <f>SUM(M54:Q54)</f>
        <v>17958173.667719301</v>
      </c>
      <c r="Q56" s="166"/>
      <c r="Y56" s="166"/>
      <c r="Z56" s="166"/>
      <c r="AA56" s="286"/>
      <c r="AB56" s="286"/>
      <c r="AC56" s="166"/>
    </row>
  </sheetData>
  <mergeCells count="8">
    <mergeCell ref="Y3:AC3"/>
    <mergeCell ref="Y46:AC46"/>
    <mergeCell ref="H2:Q2"/>
    <mergeCell ref="H3:L3"/>
    <mergeCell ref="M3:Q3"/>
    <mergeCell ref="H45:Q45"/>
    <mergeCell ref="H46:L46"/>
    <mergeCell ref="M46:Q46"/>
  </mergeCells>
  <phoneticPr fontId="42"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407AF-17C6-44FA-858B-4662C0E81047}">
  <sheetPr>
    <tabColor theme="6"/>
    <pageSetUpPr autoPageBreaks="0"/>
  </sheetPr>
  <dimension ref="A1:BA59"/>
  <sheetViews>
    <sheetView zoomScale="70" zoomScaleNormal="70" workbookViewId="0">
      <pane ySplit="6" topLeftCell="A7" activePane="bottomLeft" state="frozen"/>
      <selection activeCell="G59" sqref="G59"/>
      <selection pane="bottomLeft" activeCell="O61" sqref="O61"/>
    </sheetView>
  </sheetViews>
  <sheetFormatPr defaultColWidth="0" defaultRowHeight="14"/>
  <cols>
    <col min="1" max="1" width="12.61328125" style="213" customWidth="1"/>
    <col min="2" max="3" width="1.3828125" style="213" customWidth="1"/>
    <col min="4" max="4" width="20.4609375" style="213" bestFit="1" customWidth="1"/>
    <col min="5" max="5" width="17.15234375" style="213" bestFit="1" customWidth="1"/>
    <col min="6" max="6" width="12.61328125" style="213" bestFit="1" customWidth="1"/>
    <col min="7" max="7" width="18.3828125" style="213" bestFit="1" customWidth="1"/>
    <col min="8" max="8" width="33.61328125" style="213" bestFit="1" customWidth="1"/>
    <col min="9" max="9" width="27.61328125" style="213" bestFit="1" customWidth="1"/>
    <col min="10" max="10" width="15.23046875" style="213" bestFit="1" customWidth="1"/>
    <col min="11" max="11" width="9.23046875" style="213" bestFit="1" customWidth="1"/>
    <col min="12" max="12" width="4.765625" style="213" bestFit="1" customWidth="1"/>
    <col min="13" max="14" width="16.15234375" style="213" customWidth="1"/>
    <col min="15" max="15" width="15.61328125" style="213" customWidth="1"/>
    <col min="16" max="17" width="16.15234375" style="213" customWidth="1"/>
    <col min="18" max="23" width="1.3828125" style="213" customWidth="1"/>
    <col min="24" max="41" width="16.15234375" style="213" hidden="1" customWidth="1"/>
    <col min="42" max="48" width="12.23046875" style="213" hidden="1" customWidth="1"/>
    <col min="49" max="53" width="16.15234375" style="213" hidden="1" customWidth="1"/>
    <col min="54" max="16384" width="12.23046875" style="213" hidden="1"/>
  </cols>
  <sheetData>
    <row r="1" spans="1:48" s="204" customFormat="1" ht="25">
      <c r="A1" s="202" t="s">
        <v>304</v>
      </c>
      <c r="B1" s="203"/>
      <c r="E1" s="205"/>
      <c r="F1" s="205"/>
      <c r="G1" s="205"/>
      <c r="H1" s="205"/>
      <c r="I1" s="205"/>
      <c r="J1" s="205"/>
      <c r="O1" s="203"/>
      <c r="AC1" s="203"/>
    </row>
    <row r="2" spans="1:48" s="204" customFormat="1" ht="25">
      <c r="A2" s="205" t="s">
        <v>305</v>
      </c>
      <c r="B2" s="203"/>
    </row>
    <row r="3" spans="1:48" s="204" customFormat="1" ht="25">
      <c r="A3" s="205">
        <v>2024</v>
      </c>
      <c r="B3" s="205"/>
      <c r="C3" s="205"/>
      <c r="D3" s="205"/>
    </row>
    <row r="4" spans="1:48" s="208" customFormat="1" ht="25.5" thickBot="1">
      <c r="A4" s="206" t="s">
        <v>306</v>
      </c>
      <c r="B4" s="207"/>
    </row>
    <row r="5" spans="1:48" ht="18">
      <c r="A5" s="209"/>
      <c r="B5" s="210"/>
      <c r="C5" s="210"/>
      <c r="D5" s="211"/>
      <c r="E5" s="212"/>
      <c r="F5" s="212"/>
      <c r="G5" s="212"/>
      <c r="H5" s="212"/>
      <c r="I5" s="212"/>
      <c r="J5" s="212"/>
      <c r="K5" s="212"/>
      <c r="L5" s="209"/>
      <c r="M5" s="214" t="s">
        <v>56</v>
      </c>
      <c r="N5" s="215"/>
      <c r="O5" s="215"/>
      <c r="P5" s="215"/>
      <c r="Q5" s="216"/>
      <c r="X5" s="212"/>
      <c r="Y5" s="212"/>
      <c r="Z5" s="212"/>
      <c r="AA5" s="212"/>
      <c r="AB5" s="212"/>
      <c r="AC5" s="209"/>
      <c r="AD5" s="209"/>
      <c r="AE5" s="209"/>
      <c r="AF5" s="209"/>
      <c r="AG5" s="209"/>
      <c r="AH5" s="209"/>
      <c r="AI5" s="209"/>
      <c r="AJ5" s="209"/>
      <c r="AK5" s="212"/>
      <c r="AL5" s="212"/>
      <c r="AM5" s="212"/>
      <c r="AN5" s="212"/>
      <c r="AO5" s="212"/>
    </row>
    <row r="6" spans="1:48"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c r="R6" s="213"/>
      <c r="S6" s="213"/>
      <c r="T6" s="213"/>
      <c r="U6" s="213"/>
      <c r="V6" s="213"/>
      <c r="W6" s="213"/>
      <c r="X6" s="217"/>
      <c r="Y6" s="217"/>
      <c r="Z6" s="217"/>
      <c r="AA6" s="217"/>
      <c r="AB6" s="217"/>
      <c r="AC6" s="217"/>
      <c r="AD6" s="217"/>
      <c r="AE6" s="217"/>
      <c r="AF6" s="217"/>
      <c r="AG6" s="217"/>
      <c r="AH6" s="217"/>
      <c r="AI6" s="217"/>
      <c r="AJ6" s="217"/>
      <c r="AK6" s="217"/>
      <c r="AL6" s="217"/>
      <c r="AM6" s="217"/>
      <c r="AN6" s="217"/>
      <c r="AO6" s="217"/>
    </row>
    <row r="8" spans="1:48" s="225" customFormat="1" ht="23">
      <c r="B8" s="226" t="s">
        <v>315</v>
      </c>
      <c r="R8" s="213"/>
      <c r="S8" s="213"/>
      <c r="T8" s="213"/>
      <c r="U8" s="213"/>
      <c r="V8" s="213"/>
      <c r="W8" s="213"/>
    </row>
    <row r="10" spans="1:48" ht="15.5">
      <c r="A10" s="209"/>
      <c r="B10" s="210"/>
      <c r="C10" s="210"/>
      <c r="D10" s="227"/>
      <c r="E10" s="227" t="s">
        <v>316</v>
      </c>
      <c r="F10" s="227" t="s">
        <v>317</v>
      </c>
      <c r="G10" s="227" t="s">
        <v>318</v>
      </c>
      <c r="H10" s="209" t="s">
        <v>319</v>
      </c>
      <c r="I10" s="209"/>
      <c r="J10" s="209"/>
      <c r="K10" s="217" t="s">
        <v>320</v>
      </c>
      <c r="L10" s="209" t="s">
        <v>321</v>
      </c>
      <c r="M10" s="228">
        <v>31602</v>
      </c>
      <c r="N10" s="228">
        <v>32849</v>
      </c>
      <c r="O10" s="228">
        <v>35950</v>
      </c>
      <c r="P10" s="228"/>
      <c r="Q10" s="228"/>
      <c r="X10" s="212"/>
      <c r="Y10" s="212"/>
      <c r="Z10" s="212"/>
      <c r="AA10" s="212"/>
      <c r="AB10" s="212"/>
      <c r="AC10" s="209"/>
      <c r="AD10" s="209"/>
      <c r="AE10" s="209"/>
      <c r="AF10" s="209"/>
      <c r="AG10" s="209"/>
      <c r="AH10" s="209"/>
      <c r="AI10" s="209"/>
      <c r="AJ10" s="209"/>
      <c r="AK10" s="212"/>
      <c r="AL10" s="212"/>
      <c r="AM10" s="212"/>
      <c r="AN10" s="212"/>
      <c r="AO10" s="212"/>
    </row>
    <row r="11" spans="1:48" ht="15.5">
      <c r="A11" s="209"/>
      <c r="B11" s="210"/>
      <c r="C11" s="210"/>
      <c r="D11" s="227"/>
      <c r="E11" s="227" t="s">
        <v>316</v>
      </c>
      <c r="F11" s="227" t="s">
        <v>317</v>
      </c>
      <c r="G11" s="227" t="s">
        <v>318</v>
      </c>
      <c r="H11" s="209" t="s">
        <v>322</v>
      </c>
      <c r="I11" s="209"/>
      <c r="J11" s="209"/>
      <c r="K11" s="217" t="s">
        <v>320</v>
      </c>
      <c r="L11" s="209" t="s">
        <v>321</v>
      </c>
      <c r="M11" s="228">
        <v>31228</v>
      </c>
      <c r="N11" s="228">
        <v>32079</v>
      </c>
      <c r="O11" s="228">
        <v>35692</v>
      </c>
      <c r="P11" s="228"/>
      <c r="Q11" s="228"/>
      <c r="X11" s="212"/>
      <c r="Y11" s="212"/>
      <c r="Z11" s="212"/>
      <c r="AA11" s="212"/>
      <c r="AB11" s="212"/>
      <c r="AC11" s="209"/>
      <c r="AD11" s="209"/>
      <c r="AE11" s="209"/>
      <c r="AF11" s="209"/>
      <c r="AG11" s="209"/>
      <c r="AH11" s="209"/>
      <c r="AI11" s="209"/>
      <c r="AJ11" s="209"/>
      <c r="AK11" s="212"/>
      <c r="AL11" s="212"/>
      <c r="AM11" s="212"/>
      <c r="AN11" s="212"/>
      <c r="AO11" s="212"/>
    </row>
    <row r="12" spans="1:48" ht="15.5">
      <c r="A12" s="209"/>
      <c r="B12" s="210"/>
      <c r="C12" s="210"/>
      <c r="D12" s="227"/>
      <c r="E12" s="227" t="s">
        <v>316</v>
      </c>
      <c r="F12" s="227" t="s">
        <v>317</v>
      </c>
      <c r="G12" s="227" t="s">
        <v>318</v>
      </c>
      <c r="H12" s="209" t="s">
        <v>322</v>
      </c>
      <c r="I12" s="209" t="s">
        <v>323</v>
      </c>
      <c r="J12" s="209"/>
      <c r="K12" s="217" t="s">
        <v>320</v>
      </c>
      <c r="L12" s="209" t="s">
        <v>73</v>
      </c>
      <c r="M12" s="229">
        <f>IF(ISERROR(+M11/M10),"",(M11/M10))</f>
        <v>0.98816530599329155</v>
      </c>
      <c r="N12" s="229">
        <f>IF(ISERROR(+N11/N10),"",(N11/N10))</f>
        <v>0.97655940820116294</v>
      </c>
      <c r="O12" s="229">
        <f t="shared" ref="O12" si="0">IF(ISERROR(+O11/O10),"",(O11/O10))</f>
        <v>0.99282336578581365</v>
      </c>
      <c r="P12" s="229" t="str">
        <f>IF(ISERROR(+P11/P10),"",(P11/P10))</f>
        <v/>
      </c>
      <c r="Q12" s="229" t="str">
        <f>IF(ISERROR(+Q11/Q10),"",(Q11/Q10))</f>
        <v/>
      </c>
      <c r="X12" s="212"/>
      <c r="Y12" s="212"/>
      <c r="Z12" s="212"/>
      <c r="AA12" s="212"/>
      <c r="AB12" s="212"/>
      <c r="AC12" s="209"/>
      <c r="AD12" s="209"/>
      <c r="AE12" s="209"/>
      <c r="AF12" s="209"/>
      <c r="AG12" s="209"/>
      <c r="AH12" s="209"/>
      <c r="AI12" s="209"/>
      <c r="AJ12" s="209"/>
      <c r="AK12" s="212"/>
      <c r="AL12" s="212"/>
      <c r="AM12" s="212"/>
      <c r="AN12" s="212"/>
      <c r="AO12" s="212"/>
    </row>
    <row r="14" spans="1:48" s="230" customFormat="1">
      <c r="D14" s="231"/>
      <c r="E14" s="227" t="s">
        <v>316</v>
      </c>
      <c r="F14" s="231" t="s">
        <v>317</v>
      </c>
      <c r="G14" s="231" t="s">
        <v>324</v>
      </c>
      <c r="H14" s="209" t="s">
        <v>325</v>
      </c>
      <c r="I14" s="209"/>
      <c r="J14" s="209"/>
      <c r="K14" s="217" t="s">
        <v>320</v>
      </c>
      <c r="L14" s="231" t="s">
        <v>321</v>
      </c>
      <c r="M14" s="228">
        <v>63541</v>
      </c>
      <c r="N14" s="228">
        <v>71803</v>
      </c>
      <c r="O14" s="228">
        <v>66076</v>
      </c>
      <c r="P14" s="228"/>
      <c r="Q14" s="228"/>
      <c r="R14" s="213"/>
      <c r="S14" s="213"/>
      <c r="T14" s="213"/>
      <c r="U14" s="213"/>
      <c r="V14" s="213"/>
      <c r="W14" s="213"/>
      <c r="X14" s="231"/>
      <c r="Y14" s="232"/>
      <c r="Z14" s="232"/>
      <c r="AA14" s="232"/>
      <c r="AC14" s="233"/>
      <c r="AD14" s="232"/>
      <c r="AE14" s="231"/>
      <c r="AF14" s="231"/>
      <c r="AG14" s="231"/>
      <c r="AH14" s="231"/>
      <c r="AI14" s="231"/>
      <c r="AJ14" s="231"/>
      <c r="AK14" s="231"/>
      <c r="AL14" s="231"/>
      <c r="AM14" s="232"/>
      <c r="AN14" s="232"/>
      <c r="AO14" s="232"/>
      <c r="AP14" s="232"/>
      <c r="AQ14" s="232"/>
      <c r="AR14" s="232"/>
      <c r="AS14" s="232"/>
      <c r="AT14" s="232"/>
      <c r="AU14" s="232"/>
      <c r="AV14" s="231"/>
    </row>
    <row r="15" spans="1:48" s="230" customFormat="1">
      <c r="D15" s="231"/>
      <c r="E15" s="227" t="s">
        <v>316</v>
      </c>
      <c r="F15" s="231" t="s">
        <v>317</v>
      </c>
      <c r="G15" s="231" t="s">
        <v>324</v>
      </c>
      <c r="H15" s="209" t="s">
        <v>322</v>
      </c>
      <c r="I15" s="209"/>
      <c r="J15" s="209"/>
      <c r="K15" s="217" t="s">
        <v>320</v>
      </c>
      <c r="L15" s="231" t="s">
        <v>321</v>
      </c>
      <c r="M15" s="228">
        <v>62321</v>
      </c>
      <c r="N15" s="228">
        <v>69693</v>
      </c>
      <c r="O15" s="228">
        <v>65357</v>
      </c>
      <c r="P15" s="228"/>
      <c r="Q15" s="228"/>
      <c r="R15" s="213"/>
      <c r="S15" s="213"/>
      <c r="T15" s="213"/>
      <c r="U15" s="213"/>
      <c r="V15" s="213"/>
      <c r="W15" s="213"/>
      <c r="X15" s="231"/>
      <c r="Y15" s="232"/>
      <c r="Z15" s="232"/>
      <c r="AA15" s="232"/>
      <c r="AC15" s="233"/>
      <c r="AD15" s="232"/>
      <c r="AE15" s="231"/>
      <c r="AF15" s="231"/>
      <c r="AG15" s="231"/>
      <c r="AH15" s="231"/>
      <c r="AI15" s="231"/>
      <c r="AJ15" s="231"/>
      <c r="AK15" s="231"/>
      <c r="AL15" s="231"/>
      <c r="AM15" s="232"/>
      <c r="AN15" s="232"/>
      <c r="AO15" s="232"/>
      <c r="AP15" s="232"/>
      <c r="AQ15" s="232"/>
      <c r="AR15" s="232"/>
      <c r="AS15" s="232"/>
      <c r="AT15" s="232"/>
      <c r="AU15" s="232"/>
      <c r="AV15" s="231"/>
    </row>
    <row r="16" spans="1:48" s="230" customFormat="1">
      <c r="D16" s="231"/>
      <c r="E16" s="227" t="s">
        <v>316</v>
      </c>
      <c r="F16" s="231" t="s">
        <v>317</v>
      </c>
      <c r="G16" s="231" t="s">
        <v>324</v>
      </c>
      <c r="H16" s="209" t="s">
        <v>322</v>
      </c>
      <c r="I16" s="209" t="s">
        <v>323</v>
      </c>
      <c r="J16" s="209"/>
      <c r="K16" s="217" t="s">
        <v>320</v>
      </c>
      <c r="L16" s="231" t="s">
        <v>73</v>
      </c>
      <c r="M16" s="229">
        <f>IF(ISERROR(+M15/M14),"",(M15/M14))</f>
        <v>0.98079979855526356</v>
      </c>
      <c r="N16" s="229">
        <f>IF(ISERROR(+N15/N14),"",(N15/N14))</f>
        <v>0.97061404119605033</v>
      </c>
      <c r="O16" s="229">
        <f t="shared" ref="O16" si="1">IF(ISERROR(+O15/O14),"",(O15/O14))</f>
        <v>0.98911859071372354</v>
      </c>
      <c r="P16" s="229" t="str">
        <f>IF(ISERROR(+P15/P14),"",(P15/P14))</f>
        <v/>
      </c>
      <c r="Q16" s="229" t="str">
        <f>IF(ISERROR(+Q15/Q14),"",(Q15/Q14))</f>
        <v/>
      </c>
      <c r="R16" s="213"/>
      <c r="S16" s="213"/>
      <c r="T16" s="213"/>
      <c r="U16" s="213"/>
      <c r="V16" s="213"/>
      <c r="W16" s="213"/>
      <c r="X16" s="231"/>
      <c r="Y16" s="232"/>
      <c r="Z16" s="232"/>
      <c r="AA16" s="232"/>
      <c r="AC16" s="233"/>
      <c r="AD16" s="232"/>
      <c r="AE16" s="231"/>
      <c r="AF16" s="231"/>
      <c r="AG16" s="231"/>
      <c r="AH16" s="231"/>
      <c r="AI16" s="231"/>
      <c r="AJ16" s="231"/>
      <c r="AK16" s="231"/>
      <c r="AL16" s="231"/>
      <c r="AM16" s="232"/>
      <c r="AN16" s="232"/>
      <c r="AO16" s="232"/>
      <c r="AP16" s="232"/>
      <c r="AQ16" s="232"/>
      <c r="AR16" s="232"/>
      <c r="AS16" s="232"/>
      <c r="AT16" s="232"/>
      <c r="AU16" s="232"/>
      <c r="AV16" s="231"/>
    </row>
    <row r="18" spans="2:48" s="230" customFormat="1">
      <c r="D18" s="231"/>
      <c r="E18" s="227" t="s">
        <v>316</v>
      </c>
      <c r="F18" s="231" t="s">
        <v>317</v>
      </c>
      <c r="G18" s="231" t="s">
        <v>326</v>
      </c>
      <c r="H18" s="209" t="s">
        <v>327</v>
      </c>
      <c r="I18" s="209"/>
      <c r="J18" s="209"/>
      <c r="K18" s="217" t="s">
        <v>320</v>
      </c>
      <c r="L18" s="231" t="s">
        <v>321</v>
      </c>
      <c r="M18" s="228">
        <v>7322</v>
      </c>
      <c r="N18" s="228">
        <v>7272</v>
      </c>
      <c r="O18" s="228">
        <v>6893</v>
      </c>
      <c r="P18" s="228"/>
      <c r="Q18" s="228"/>
      <c r="R18" s="213"/>
      <c r="S18" s="213"/>
      <c r="T18" s="213"/>
      <c r="U18" s="213"/>
      <c r="V18" s="213"/>
      <c r="W18" s="213"/>
      <c r="X18" s="231"/>
      <c r="Y18" s="232"/>
      <c r="Z18" s="232"/>
      <c r="AA18" s="232"/>
      <c r="AC18" s="233"/>
      <c r="AD18" s="232"/>
      <c r="AE18" s="231"/>
      <c r="AF18" s="231"/>
      <c r="AG18" s="231"/>
      <c r="AH18" s="231"/>
      <c r="AI18" s="231"/>
      <c r="AJ18" s="231"/>
      <c r="AK18" s="231"/>
      <c r="AL18" s="231"/>
      <c r="AM18" s="232"/>
      <c r="AN18" s="232"/>
      <c r="AO18" s="232"/>
      <c r="AP18" s="232"/>
      <c r="AQ18" s="232"/>
      <c r="AR18" s="232"/>
      <c r="AS18" s="232"/>
      <c r="AT18" s="232"/>
      <c r="AU18" s="232"/>
      <c r="AV18" s="231"/>
    </row>
    <row r="20" spans="2:48" s="225" customFormat="1" ht="18">
      <c r="B20" s="234" t="s">
        <v>328</v>
      </c>
      <c r="R20" s="213"/>
      <c r="S20" s="213"/>
      <c r="T20" s="213"/>
      <c r="U20" s="213"/>
      <c r="V20" s="213"/>
      <c r="W20" s="213"/>
    </row>
    <row r="22" spans="2:48">
      <c r="D22" s="227"/>
      <c r="E22" s="227" t="s">
        <v>316</v>
      </c>
      <c r="F22" s="227" t="s">
        <v>328</v>
      </c>
      <c r="G22" s="209" t="s">
        <v>329</v>
      </c>
      <c r="H22" s="209" t="s">
        <v>330</v>
      </c>
      <c r="I22" s="209" t="s">
        <v>331</v>
      </c>
      <c r="J22" s="209" t="s">
        <v>332</v>
      </c>
      <c r="K22" s="217" t="s">
        <v>320</v>
      </c>
      <c r="L22" s="209" t="s">
        <v>321</v>
      </c>
      <c r="M22" s="228">
        <v>4796</v>
      </c>
      <c r="N22" s="228">
        <v>5268</v>
      </c>
      <c r="O22" s="244">
        <v>6730</v>
      </c>
      <c r="P22" s="228"/>
      <c r="Q22" s="228"/>
    </row>
    <row r="23" spans="2:48">
      <c r="D23" s="227"/>
      <c r="E23" s="227" t="s">
        <v>316</v>
      </c>
      <c r="F23" s="227" t="s">
        <v>328</v>
      </c>
      <c r="G23" s="209" t="s">
        <v>329</v>
      </c>
      <c r="H23" s="209" t="s">
        <v>330</v>
      </c>
      <c r="I23" s="209" t="s">
        <v>333</v>
      </c>
      <c r="J23" s="209" t="s">
        <v>332</v>
      </c>
      <c r="K23" s="217" t="s">
        <v>320</v>
      </c>
      <c r="L23" s="209" t="s">
        <v>321</v>
      </c>
      <c r="M23" s="228">
        <v>12308</v>
      </c>
      <c r="N23" s="228">
        <v>12651</v>
      </c>
      <c r="O23" s="244">
        <v>9613</v>
      </c>
      <c r="P23" s="228"/>
      <c r="Q23" s="228"/>
    </row>
    <row r="24" spans="2:48">
      <c r="D24" s="227"/>
      <c r="E24" s="227" t="s">
        <v>316</v>
      </c>
      <c r="F24" s="227" t="s">
        <v>328</v>
      </c>
      <c r="G24" s="209" t="s">
        <v>329</v>
      </c>
      <c r="H24" s="209" t="s">
        <v>330</v>
      </c>
      <c r="I24" s="209" t="s">
        <v>334</v>
      </c>
      <c r="J24" s="209" t="s">
        <v>335</v>
      </c>
      <c r="K24" s="217" t="s">
        <v>320</v>
      </c>
      <c r="L24" s="209" t="s">
        <v>321</v>
      </c>
      <c r="M24" s="228">
        <v>601.37870742826499</v>
      </c>
      <c r="N24" s="228">
        <v>364.72274077748222</v>
      </c>
      <c r="O24" s="244">
        <v>425.79274415486202</v>
      </c>
      <c r="P24" s="228"/>
      <c r="Q24" s="228"/>
    </row>
    <row r="25" spans="2:48">
      <c r="D25" s="227"/>
      <c r="E25" s="227" t="s">
        <v>316</v>
      </c>
      <c r="F25" s="227" t="s">
        <v>328</v>
      </c>
      <c r="G25" s="209" t="s">
        <v>329</v>
      </c>
      <c r="H25" s="209" t="s">
        <v>330</v>
      </c>
      <c r="I25" s="209" t="s">
        <v>336</v>
      </c>
      <c r="J25" s="209" t="s">
        <v>335</v>
      </c>
      <c r="K25" s="217" t="s">
        <v>320</v>
      </c>
      <c r="L25" s="209" t="s">
        <v>321</v>
      </c>
      <c r="M25" s="228">
        <v>2188.6212925717355</v>
      </c>
      <c r="N25" s="228">
        <v>1454.2772592225178</v>
      </c>
      <c r="O25" s="244">
        <v>2073.2072558451382</v>
      </c>
      <c r="P25" s="228"/>
      <c r="Q25" s="228"/>
    </row>
    <row r="26" spans="2:48">
      <c r="D26" s="227"/>
      <c r="E26" s="227" t="s">
        <v>316</v>
      </c>
      <c r="F26" s="227" t="s">
        <v>328</v>
      </c>
      <c r="G26" s="209" t="s">
        <v>329</v>
      </c>
      <c r="H26" s="209" t="s">
        <v>337</v>
      </c>
      <c r="I26" s="209" t="s">
        <v>331</v>
      </c>
      <c r="J26" s="209"/>
      <c r="K26" s="217" t="s">
        <v>320</v>
      </c>
      <c r="L26" s="209" t="s">
        <v>321</v>
      </c>
      <c r="M26" s="228">
        <v>3</v>
      </c>
      <c r="N26" s="228">
        <v>17</v>
      </c>
      <c r="O26" s="244">
        <v>26</v>
      </c>
      <c r="P26" s="228"/>
      <c r="Q26" s="228"/>
    </row>
    <row r="27" spans="2:48">
      <c r="D27" s="227"/>
      <c r="E27" s="227" t="s">
        <v>316</v>
      </c>
      <c r="F27" s="227" t="s">
        <v>328</v>
      </c>
      <c r="G27" s="209" t="s">
        <v>329</v>
      </c>
      <c r="H27" s="209" t="s">
        <v>337</v>
      </c>
      <c r="I27" s="209" t="s">
        <v>333</v>
      </c>
      <c r="J27" s="209"/>
      <c r="K27" s="217" t="s">
        <v>320</v>
      </c>
      <c r="L27" s="209" t="s">
        <v>321</v>
      </c>
      <c r="M27" s="228">
        <v>380</v>
      </c>
      <c r="N27" s="228">
        <v>458</v>
      </c>
      <c r="O27" s="244">
        <v>315</v>
      </c>
      <c r="P27" s="228"/>
      <c r="Q27" s="228"/>
    </row>
    <row r="28" spans="2:48">
      <c r="O28" s="247"/>
    </row>
    <row r="29" spans="2:48">
      <c r="D29" s="227"/>
      <c r="E29" s="227" t="s">
        <v>316</v>
      </c>
      <c r="F29" s="227" t="s">
        <v>328</v>
      </c>
      <c r="G29" s="209" t="s">
        <v>338</v>
      </c>
      <c r="H29" s="209" t="s">
        <v>339</v>
      </c>
      <c r="I29" s="209"/>
      <c r="J29" s="209"/>
      <c r="K29" s="217" t="s">
        <v>320</v>
      </c>
      <c r="L29" s="209" t="s">
        <v>321</v>
      </c>
      <c r="M29" s="228">
        <v>3659</v>
      </c>
      <c r="N29" s="228">
        <v>3070</v>
      </c>
      <c r="O29" s="244">
        <v>4149</v>
      </c>
      <c r="P29" s="228"/>
      <c r="Q29" s="228"/>
    </row>
    <row r="30" spans="2:48">
      <c r="D30" s="227"/>
      <c r="E30" s="227" t="s">
        <v>316</v>
      </c>
      <c r="F30" s="227" t="s">
        <v>328</v>
      </c>
      <c r="G30" s="209" t="s">
        <v>338</v>
      </c>
      <c r="H30" s="209" t="s">
        <v>340</v>
      </c>
      <c r="I30" s="209"/>
      <c r="J30" s="209"/>
      <c r="K30" s="217" t="s">
        <v>320</v>
      </c>
      <c r="L30" s="209" t="s">
        <v>321</v>
      </c>
      <c r="M30" s="228">
        <v>11575</v>
      </c>
      <c r="N30" s="228">
        <v>13305</v>
      </c>
      <c r="O30" s="244">
        <v>16167</v>
      </c>
      <c r="P30" s="228"/>
      <c r="Q30" s="228"/>
    </row>
    <row r="31" spans="2:48">
      <c r="D31" s="227"/>
      <c r="E31" s="227" t="s">
        <v>316</v>
      </c>
      <c r="F31" s="227" t="s">
        <v>328</v>
      </c>
      <c r="G31" s="209" t="s">
        <v>338</v>
      </c>
      <c r="H31" s="209" t="s">
        <v>337</v>
      </c>
      <c r="I31" s="209" t="s">
        <v>341</v>
      </c>
      <c r="J31" s="209"/>
      <c r="K31" s="217" t="s">
        <v>320</v>
      </c>
      <c r="L31" s="209" t="s">
        <v>321</v>
      </c>
      <c r="M31" s="228">
        <v>79910</v>
      </c>
      <c r="N31" s="228">
        <v>84192</v>
      </c>
      <c r="O31" s="244">
        <v>83121</v>
      </c>
      <c r="P31" s="228"/>
      <c r="Q31" s="228"/>
    </row>
    <row r="32" spans="2:48">
      <c r="O32" s="247"/>
    </row>
    <row r="33" spans="2:48" s="225" customFormat="1" ht="18">
      <c r="B33" s="234" t="s">
        <v>342</v>
      </c>
      <c r="O33" s="248"/>
      <c r="R33" s="213"/>
      <c r="S33" s="213"/>
      <c r="T33" s="213"/>
      <c r="U33" s="213"/>
      <c r="V33" s="213"/>
      <c r="W33" s="213"/>
    </row>
    <row r="34" spans="2:48" s="230" customFormat="1">
      <c r="E34" s="209"/>
      <c r="F34" s="209"/>
      <c r="G34" s="209"/>
      <c r="H34" s="209"/>
      <c r="I34" s="209"/>
      <c r="J34" s="209"/>
      <c r="K34" s="235"/>
      <c r="L34" s="231"/>
      <c r="O34" s="249"/>
      <c r="P34" s="232"/>
      <c r="Q34" s="231"/>
      <c r="R34" s="213"/>
      <c r="S34" s="213"/>
      <c r="T34" s="213"/>
      <c r="U34" s="213"/>
      <c r="V34" s="213"/>
      <c r="W34" s="213"/>
      <c r="X34" s="231"/>
      <c r="Y34" s="232"/>
      <c r="Z34" s="232"/>
      <c r="AA34" s="232"/>
      <c r="AC34" s="233"/>
      <c r="AD34" s="232"/>
      <c r="AE34" s="231"/>
      <c r="AF34" s="231"/>
      <c r="AG34" s="231"/>
      <c r="AH34" s="231"/>
      <c r="AI34" s="231"/>
      <c r="AJ34" s="231"/>
      <c r="AK34" s="231"/>
      <c r="AL34" s="231"/>
      <c r="AM34" s="232"/>
      <c r="AN34" s="232"/>
      <c r="AO34" s="232"/>
      <c r="AP34" s="232"/>
      <c r="AQ34" s="232"/>
      <c r="AR34" s="232"/>
      <c r="AS34" s="232"/>
      <c r="AT34" s="232"/>
      <c r="AU34" s="232"/>
      <c r="AV34" s="231"/>
    </row>
    <row r="35" spans="2:48">
      <c r="D35" s="227"/>
      <c r="E35" s="227" t="s">
        <v>316</v>
      </c>
      <c r="F35" s="227" t="s">
        <v>342</v>
      </c>
      <c r="G35" s="209" t="s">
        <v>343</v>
      </c>
      <c r="H35" s="209" t="s">
        <v>331</v>
      </c>
      <c r="I35" s="209" t="s">
        <v>332</v>
      </c>
      <c r="J35" s="209" t="s">
        <v>344</v>
      </c>
      <c r="K35" s="217" t="s">
        <v>320</v>
      </c>
      <c r="L35" s="209" t="s">
        <v>321</v>
      </c>
      <c r="M35" s="228">
        <v>683.54745647831055</v>
      </c>
      <c r="N35" s="228">
        <v>720.31819790010547</v>
      </c>
      <c r="O35" s="244">
        <v>793.86128076869488</v>
      </c>
      <c r="P35" s="228"/>
      <c r="Q35" s="228"/>
    </row>
    <row r="36" spans="2:48">
      <c r="D36" s="227"/>
      <c r="E36" s="227" t="s">
        <v>316</v>
      </c>
      <c r="F36" s="227" t="s">
        <v>342</v>
      </c>
      <c r="G36" s="209" t="s">
        <v>343</v>
      </c>
      <c r="H36" s="209" t="s">
        <v>331</v>
      </c>
      <c r="I36" s="209" t="s">
        <v>332</v>
      </c>
      <c r="J36" s="209" t="s">
        <v>345</v>
      </c>
      <c r="K36" s="217" t="s">
        <v>320</v>
      </c>
      <c r="L36" s="209" t="s">
        <v>321</v>
      </c>
      <c r="M36" s="228">
        <v>2024.4175767872432</v>
      </c>
      <c r="N36" s="228">
        <v>2001.1115110997102</v>
      </c>
      <c r="O36" s="244">
        <v>1727.7483921854146</v>
      </c>
      <c r="P36" s="228"/>
      <c r="Q36" s="228"/>
    </row>
    <row r="37" spans="2:48">
      <c r="D37" s="227"/>
      <c r="E37" s="227" t="s">
        <v>316</v>
      </c>
      <c r="F37" s="227" t="s">
        <v>342</v>
      </c>
      <c r="G37" s="209" t="s">
        <v>343</v>
      </c>
      <c r="H37" s="209" t="s">
        <v>331</v>
      </c>
      <c r="I37" s="209" t="s">
        <v>332</v>
      </c>
      <c r="J37" s="209" t="s">
        <v>346</v>
      </c>
      <c r="K37" s="217" t="s">
        <v>320</v>
      </c>
      <c r="L37" s="209" t="s">
        <v>321</v>
      </c>
      <c r="M37" s="228">
        <v>1094.8189671625287</v>
      </c>
      <c r="N37" s="228">
        <v>1325.6228323459763</v>
      </c>
      <c r="O37" s="244">
        <v>1231.458230527579</v>
      </c>
      <c r="P37" s="228"/>
      <c r="Q37" s="228"/>
    </row>
    <row r="38" spans="2:48">
      <c r="D38" s="227"/>
      <c r="E38" s="227" t="s">
        <v>316</v>
      </c>
      <c r="F38" s="227" t="s">
        <v>342</v>
      </c>
      <c r="G38" s="209" t="s">
        <v>343</v>
      </c>
      <c r="H38" s="209" t="s">
        <v>331</v>
      </c>
      <c r="I38" s="209" t="s">
        <v>332</v>
      </c>
      <c r="J38" s="209" t="s">
        <v>347</v>
      </c>
      <c r="K38" s="217" t="s">
        <v>320</v>
      </c>
      <c r="L38" s="209" t="s">
        <v>321</v>
      </c>
      <c r="M38" s="228">
        <v>590.79903057220326</v>
      </c>
      <c r="N38" s="228">
        <v>614.69873661517443</v>
      </c>
      <c r="O38" s="244">
        <v>656.5953835160243</v>
      </c>
      <c r="P38" s="228"/>
      <c r="Q38" s="228"/>
    </row>
    <row r="39" spans="2:48">
      <c r="D39" s="227"/>
      <c r="E39" s="227" t="s">
        <v>316</v>
      </c>
      <c r="F39" s="227" t="s">
        <v>342</v>
      </c>
      <c r="G39" s="209" t="s">
        <v>343</v>
      </c>
      <c r="H39" s="209" t="s">
        <v>331</v>
      </c>
      <c r="I39" s="209" t="s">
        <v>332</v>
      </c>
      <c r="J39" s="209" t="s">
        <v>348</v>
      </c>
      <c r="K39" s="217" t="s">
        <v>320</v>
      </c>
      <c r="L39" s="209" t="s">
        <v>321</v>
      </c>
      <c r="M39" s="228">
        <v>60.817855486586758</v>
      </c>
      <c r="N39" s="228">
        <v>46.189499206114121</v>
      </c>
      <c r="O39" s="244">
        <v>47.725696270229705</v>
      </c>
      <c r="P39" s="228"/>
      <c r="Q39" s="228"/>
    </row>
    <row r="40" spans="2:48">
      <c r="D40" s="227"/>
      <c r="E40" s="227" t="s">
        <v>316</v>
      </c>
      <c r="F40" s="227" t="s">
        <v>342</v>
      </c>
      <c r="G40" s="209" t="s">
        <v>343</v>
      </c>
      <c r="H40" s="209" t="s">
        <v>331</v>
      </c>
      <c r="I40" s="209" t="s">
        <v>332</v>
      </c>
      <c r="J40" s="209" t="s">
        <v>349</v>
      </c>
      <c r="K40" s="217" t="s">
        <v>320</v>
      </c>
      <c r="L40" s="209" t="s">
        <v>321</v>
      </c>
      <c r="M40" s="228">
        <v>550.42804963969752</v>
      </c>
      <c r="N40" s="228">
        <v>629.60728850656085</v>
      </c>
      <c r="O40" s="244">
        <v>811.25911094931848</v>
      </c>
      <c r="P40" s="228"/>
      <c r="Q40" s="228"/>
    </row>
    <row r="41" spans="2:48">
      <c r="C41" s="236"/>
      <c r="D41" s="227"/>
      <c r="E41" s="227" t="s">
        <v>316</v>
      </c>
      <c r="F41" s="227" t="s">
        <v>342</v>
      </c>
      <c r="G41" s="209" t="s">
        <v>343</v>
      </c>
      <c r="H41" s="209" t="s">
        <v>331</v>
      </c>
      <c r="I41" s="209" t="s">
        <v>332</v>
      </c>
      <c r="J41" s="209" t="s">
        <v>350</v>
      </c>
      <c r="K41" s="217" t="s">
        <v>320</v>
      </c>
      <c r="L41" s="209" t="s">
        <v>321</v>
      </c>
      <c r="M41" s="228">
        <v>63.680330515125576</v>
      </c>
      <c r="N41" s="228">
        <v>89.332519965817596</v>
      </c>
      <c r="O41" s="244">
        <v>122.65256823380838</v>
      </c>
      <c r="P41" s="228"/>
      <c r="Q41" s="228"/>
    </row>
    <row r="42" spans="2:48">
      <c r="D42" s="227"/>
      <c r="E42" s="227" t="s">
        <v>316</v>
      </c>
      <c r="F42" s="227" t="s">
        <v>342</v>
      </c>
      <c r="G42" s="209" t="s">
        <v>343</v>
      </c>
      <c r="H42" s="209" t="s">
        <v>331</v>
      </c>
      <c r="I42" s="209" t="s">
        <v>332</v>
      </c>
      <c r="J42" s="209" t="s">
        <v>351</v>
      </c>
      <c r="K42" s="217" t="s">
        <v>320</v>
      </c>
      <c r="L42" s="209" t="s">
        <v>321</v>
      </c>
      <c r="M42" s="228">
        <v>145.39118997930936</v>
      </c>
      <c r="N42" s="228">
        <v>171.10913998962332</v>
      </c>
      <c r="O42" s="244">
        <v>218.35983137609153</v>
      </c>
      <c r="P42" s="228"/>
      <c r="Q42" s="228"/>
    </row>
    <row r="43" spans="2:48">
      <c r="D43" s="227"/>
      <c r="E43" s="227" t="s">
        <v>316</v>
      </c>
      <c r="F43" s="227" t="s">
        <v>342</v>
      </c>
      <c r="G43" s="209" t="s">
        <v>343</v>
      </c>
      <c r="H43" s="209" t="s">
        <v>331</v>
      </c>
      <c r="I43" s="209" t="s">
        <v>332</v>
      </c>
      <c r="J43" s="209" t="s">
        <v>352</v>
      </c>
      <c r="K43" s="217" t="s">
        <v>320</v>
      </c>
      <c r="L43" s="209" t="s">
        <v>321</v>
      </c>
      <c r="M43" s="228">
        <v>13.099543378995435</v>
      </c>
      <c r="N43" s="228">
        <v>22.01027437091706</v>
      </c>
      <c r="O43" s="244">
        <v>11.339506172839506</v>
      </c>
      <c r="P43" s="228"/>
      <c r="Q43" s="228"/>
    </row>
    <row r="44" spans="2:48">
      <c r="D44" s="227"/>
      <c r="E44" s="227" t="s">
        <v>316</v>
      </c>
      <c r="F44" s="227" t="s">
        <v>342</v>
      </c>
      <c r="G44" s="209" t="s">
        <v>343</v>
      </c>
      <c r="H44" s="209" t="s">
        <v>331</v>
      </c>
      <c r="I44" s="209" t="s">
        <v>353</v>
      </c>
      <c r="J44" s="209" t="s">
        <v>354</v>
      </c>
      <c r="K44" s="217" t="s">
        <v>320</v>
      </c>
      <c r="L44" s="209" t="s">
        <v>321</v>
      </c>
      <c r="M44" s="228">
        <v>928.37870742826499</v>
      </c>
      <c r="N44" s="228">
        <v>621.72274077748216</v>
      </c>
      <c r="O44" s="244">
        <v>653.79274415486202</v>
      </c>
      <c r="P44" s="228"/>
      <c r="Q44" s="228"/>
    </row>
    <row r="45" spans="2:48" s="230" customFormat="1">
      <c r="E45" s="209"/>
      <c r="F45" s="209"/>
      <c r="G45" s="209"/>
      <c r="H45" s="209"/>
      <c r="I45" s="209"/>
      <c r="J45" s="209"/>
      <c r="K45" s="235"/>
      <c r="L45" s="231"/>
      <c r="O45" s="233"/>
      <c r="P45" s="232"/>
      <c r="Q45" s="231"/>
      <c r="R45" s="213"/>
      <c r="S45" s="213"/>
      <c r="T45" s="213"/>
      <c r="U45" s="213"/>
      <c r="V45" s="213"/>
      <c r="W45" s="213"/>
      <c r="X45" s="231"/>
      <c r="Y45" s="232"/>
      <c r="Z45" s="232"/>
      <c r="AA45" s="232"/>
      <c r="AC45" s="233"/>
      <c r="AD45" s="232"/>
      <c r="AE45" s="231"/>
      <c r="AF45" s="231"/>
      <c r="AG45" s="231"/>
      <c r="AH45" s="231"/>
      <c r="AI45" s="231"/>
      <c r="AJ45" s="231"/>
      <c r="AK45" s="231"/>
      <c r="AL45" s="231"/>
      <c r="AM45" s="232"/>
      <c r="AN45" s="232"/>
      <c r="AO45" s="232"/>
      <c r="AP45" s="232"/>
      <c r="AQ45" s="232"/>
      <c r="AR45" s="232"/>
      <c r="AS45" s="232"/>
      <c r="AT45" s="232"/>
      <c r="AU45" s="232"/>
      <c r="AV45" s="231"/>
    </row>
    <row r="46" spans="2:48">
      <c r="D46" s="227"/>
      <c r="E46" s="227" t="s">
        <v>316</v>
      </c>
      <c r="F46" s="227" t="s">
        <v>342</v>
      </c>
      <c r="G46" s="209" t="s">
        <v>343</v>
      </c>
      <c r="H46" s="209" t="s">
        <v>355</v>
      </c>
      <c r="I46" s="209" t="s">
        <v>332</v>
      </c>
      <c r="J46" s="209"/>
      <c r="K46" s="217" t="s">
        <v>320</v>
      </c>
      <c r="L46" s="209" t="s">
        <v>321</v>
      </c>
      <c r="M46" s="228">
        <v>14044</v>
      </c>
      <c r="N46" s="228">
        <v>14184</v>
      </c>
      <c r="O46" s="228">
        <v>12572</v>
      </c>
      <c r="P46" s="228"/>
      <c r="Q46" s="228"/>
    </row>
    <row r="47" spans="2:48" s="230" customFormat="1">
      <c r="E47" s="209"/>
      <c r="F47" s="209"/>
      <c r="G47" s="209"/>
      <c r="H47" s="209"/>
      <c r="I47" s="209"/>
      <c r="J47" s="209"/>
      <c r="K47" s="235"/>
      <c r="L47" s="231"/>
      <c r="O47" s="233"/>
      <c r="P47" s="232"/>
      <c r="Q47" s="231"/>
      <c r="R47" s="213"/>
      <c r="S47" s="213"/>
      <c r="T47" s="213"/>
      <c r="U47" s="213"/>
      <c r="V47" s="213"/>
      <c r="W47" s="213"/>
      <c r="X47" s="231"/>
      <c r="Y47" s="232"/>
      <c r="Z47" s="232"/>
      <c r="AA47" s="232"/>
      <c r="AC47" s="233"/>
      <c r="AD47" s="232"/>
      <c r="AE47" s="231"/>
      <c r="AF47" s="231"/>
      <c r="AG47" s="231"/>
      <c r="AH47" s="231"/>
      <c r="AI47" s="231"/>
      <c r="AJ47" s="231"/>
      <c r="AK47" s="231"/>
      <c r="AL47" s="231"/>
      <c r="AM47" s="232"/>
      <c r="AN47" s="232"/>
      <c r="AO47" s="232"/>
      <c r="AP47" s="232"/>
      <c r="AQ47" s="232"/>
      <c r="AR47" s="232"/>
      <c r="AS47" s="232"/>
      <c r="AT47" s="232"/>
      <c r="AU47" s="232"/>
      <c r="AV47" s="231"/>
    </row>
    <row r="48" spans="2:48">
      <c r="D48" s="227"/>
      <c r="E48" s="227" t="s">
        <v>316</v>
      </c>
      <c r="F48" s="227" t="s">
        <v>342</v>
      </c>
      <c r="G48" s="209" t="s">
        <v>343</v>
      </c>
      <c r="H48" s="209" t="s">
        <v>355</v>
      </c>
      <c r="I48" s="209" t="s">
        <v>353</v>
      </c>
      <c r="J48" s="209"/>
      <c r="K48" s="217" t="s">
        <v>320</v>
      </c>
      <c r="L48" s="209" t="s">
        <v>321</v>
      </c>
      <c r="M48" s="228">
        <v>3953.6212925717355</v>
      </c>
      <c r="N48" s="228">
        <v>2914.2772592225178</v>
      </c>
      <c r="O48" s="244">
        <v>3354.2072558451382</v>
      </c>
      <c r="P48" s="228"/>
      <c r="Q48" s="228"/>
    </row>
    <row r="49" spans="1:48" s="230" customFormat="1">
      <c r="E49" s="209"/>
      <c r="F49" s="209"/>
      <c r="G49" s="209"/>
      <c r="H49" s="209"/>
      <c r="I49" s="209"/>
      <c r="J49" s="209"/>
      <c r="K49" s="235"/>
      <c r="L49" s="231"/>
      <c r="O49" s="233"/>
      <c r="P49" s="232"/>
      <c r="Q49" s="231"/>
      <c r="R49" s="213"/>
      <c r="S49" s="213"/>
      <c r="T49" s="213"/>
      <c r="U49" s="213"/>
      <c r="V49" s="213"/>
      <c r="W49" s="213"/>
      <c r="X49" s="231"/>
      <c r="Y49" s="232"/>
      <c r="Z49" s="232"/>
      <c r="AA49" s="232"/>
      <c r="AC49" s="233"/>
      <c r="AD49" s="232"/>
      <c r="AE49" s="231"/>
      <c r="AF49" s="231"/>
      <c r="AG49" s="231"/>
      <c r="AH49" s="231"/>
      <c r="AI49" s="231"/>
      <c r="AJ49" s="231"/>
      <c r="AK49" s="231"/>
      <c r="AL49" s="231"/>
      <c r="AM49" s="232"/>
      <c r="AN49" s="232"/>
      <c r="AO49" s="232"/>
      <c r="AP49" s="232"/>
      <c r="AQ49" s="232"/>
      <c r="AR49" s="232"/>
      <c r="AS49" s="232"/>
      <c r="AT49" s="232"/>
      <c r="AU49" s="232"/>
      <c r="AV49" s="231"/>
    </row>
    <row r="50" spans="1:48">
      <c r="A50" s="213" t="s">
        <v>356</v>
      </c>
      <c r="D50" s="227"/>
      <c r="E50" s="227" t="s">
        <v>316</v>
      </c>
      <c r="F50" s="227" t="s">
        <v>342</v>
      </c>
      <c r="G50" s="209" t="s">
        <v>357</v>
      </c>
      <c r="H50" s="209" t="s">
        <v>358</v>
      </c>
      <c r="I50" s="209" t="s">
        <v>359</v>
      </c>
      <c r="J50" s="209"/>
      <c r="K50" s="217" t="s">
        <v>320</v>
      </c>
      <c r="L50" s="209" t="s">
        <v>321</v>
      </c>
      <c r="M50" s="228">
        <v>7854</v>
      </c>
      <c r="N50" s="228">
        <v>5672</v>
      </c>
      <c r="O50" s="228">
        <v>10007</v>
      </c>
      <c r="P50" s="228"/>
      <c r="Q50" s="228"/>
    </row>
    <row r="51" spans="1:48">
      <c r="D51" s="227"/>
      <c r="E51" s="227" t="s">
        <v>316</v>
      </c>
      <c r="F51" s="227" t="s">
        <v>342</v>
      </c>
      <c r="G51" s="209" t="s">
        <v>357</v>
      </c>
      <c r="H51" s="209" t="s">
        <v>358</v>
      </c>
      <c r="I51" s="209" t="s">
        <v>360</v>
      </c>
      <c r="J51" s="209"/>
      <c r="K51" s="217" t="s">
        <v>320</v>
      </c>
      <c r="L51" s="209" t="s">
        <v>321</v>
      </c>
      <c r="M51" s="228">
        <v>1700</v>
      </c>
      <c r="N51" s="228">
        <v>3136</v>
      </c>
      <c r="O51" s="228">
        <v>2694</v>
      </c>
      <c r="P51" s="228"/>
      <c r="Q51" s="228"/>
    </row>
    <row r="52" spans="1:48">
      <c r="D52" s="227"/>
      <c r="E52" s="227" t="s">
        <v>316</v>
      </c>
      <c r="F52" s="227" t="s">
        <v>342</v>
      </c>
      <c r="G52" s="209" t="s">
        <v>361</v>
      </c>
      <c r="H52" s="209" t="s">
        <v>362</v>
      </c>
      <c r="I52" s="209" t="s">
        <v>363</v>
      </c>
      <c r="J52" s="209"/>
      <c r="K52" s="217" t="s">
        <v>320</v>
      </c>
      <c r="L52" s="209" t="s">
        <v>321</v>
      </c>
      <c r="M52" s="228">
        <v>158</v>
      </c>
      <c r="N52" s="228">
        <v>389</v>
      </c>
      <c r="O52" s="228">
        <v>320</v>
      </c>
      <c r="P52" s="228"/>
      <c r="Q52" s="228"/>
    </row>
    <row r="53" spans="1:48">
      <c r="D53" s="227"/>
      <c r="E53" s="227" t="s">
        <v>316</v>
      </c>
      <c r="F53" s="227" t="s">
        <v>342</v>
      </c>
      <c r="G53" s="209" t="s">
        <v>361</v>
      </c>
      <c r="H53" s="209" t="s">
        <v>362</v>
      </c>
      <c r="I53" s="209" t="s">
        <v>364</v>
      </c>
      <c r="J53" s="209"/>
      <c r="K53" s="217" t="s">
        <v>320</v>
      </c>
      <c r="L53" s="209" t="s">
        <v>321</v>
      </c>
      <c r="M53" s="228">
        <v>98</v>
      </c>
      <c r="N53" s="228">
        <v>271</v>
      </c>
      <c r="O53" s="228">
        <v>210</v>
      </c>
      <c r="P53" s="228"/>
      <c r="Q53" s="228"/>
    </row>
    <row r="54" spans="1:48">
      <c r="D54" s="227"/>
      <c r="E54" s="227" t="s">
        <v>316</v>
      </c>
      <c r="F54" s="227" t="s">
        <v>342</v>
      </c>
      <c r="G54" s="209" t="s">
        <v>361</v>
      </c>
      <c r="H54" s="209" t="s">
        <v>362</v>
      </c>
      <c r="I54" s="209" t="s">
        <v>365</v>
      </c>
      <c r="J54" s="209"/>
      <c r="K54" s="217" t="s">
        <v>320</v>
      </c>
      <c r="L54" s="209" t="s">
        <v>321</v>
      </c>
      <c r="M54" s="228">
        <v>57</v>
      </c>
      <c r="N54" s="228">
        <v>183</v>
      </c>
      <c r="O54" s="228">
        <v>161</v>
      </c>
      <c r="P54" s="228"/>
      <c r="Q54" s="228"/>
    </row>
    <row r="55" spans="1:48">
      <c r="D55" s="227"/>
      <c r="E55" s="227" t="s">
        <v>316</v>
      </c>
      <c r="F55" s="227" t="s">
        <v>342</v>
      </c>
      <c r="G55" s="209" t="s">
        <v>361</v>
      </c>
      <c r="H55" s="209" t="s">
        <v>362</v>
      </c>
      <c r="I55" s="209" t="s">
        <v>366</v>
      </c>
      <c r="J55" s="209"/>
      <c r="K55" s="217" t="s">
        <v>320</v>
      </c>
      <c r="L55" s="209" t="s">
        <v>321</v>
      </c>
      <c r="M55" s="228">
        <v>55</v>
      </c>
      <c r="N55" s="228">
        <v>136</v>
      </c>
      <c r="O55" s="228">
        <v>93</v>
      </c>
      <c r="P55" s="228"/>
      <c r="Q55" s="228"/>
    </row>
    <row r="56" spans="1:48">
      <c r="D56" s="227"/>
      <c r="E56" s="227" t="s">
        <v>316</v>
      </c>
      <c r="F56" s="227" t="s">
        <v>342</v>
      </c>
      <c r="G56" s="209" t="s">
        <v>361</v>
      </c>
      <c r="H56" s="209" t="s">
        <v>362</v>
      </c>
      <c r="I56" s="209" t="s">
        <v>367</v>
      </c>
      <c r="J56" s="209"/>
      <c r="K56" s="217" t="s">
        <v>320</v>
      </c>
      <c r="L56" s="209" t="s">
        <v>321</v>
      </c>
      <c r="M56" s="228">
        <v>217</v>
      </c>
      <c r="N56" s="228">
        <v>694</v>
      </c>
      <c r="O56" s="228">
        <v>402</v>
      </c>
      <c r="P56" s="228"/>
      <c r="Q56" s="228"/>
    </row>
    <row r="57" spans="1:48">
      <c r="D57" s="227"/>
      <c r="E57" s="227" t="s">
        <v>316</v>
      </c>
      <c r="F57" s="227" t="s">
        <v>342</v>
      </c>
      <c r="G57" s="209" t="s">
        <v>361</v>
      </c>
      <c r="H57" s="209" t="s">
        <v>362</v>
      </c>
      <c r="I57" s="209" t="s">
        <v>368</v>
      </c>
      <c r="J57" s="209"/>
      <c r="K57" s="217" t="s">
        <v>320</v>
      </c>
      <c r="L57" s="209" t="s">
        <v>369</v>
      </c>
      <c r="M57" s="228">
        <v>47</v>
      </c>
      <c r="N57" s="228">
        <v>49</v>
      </c>
      <c r="O57" s="228">
        <v>45</v>
      </c>
      <c r="P57" s="228"/>
      <c r="Q57" s="228"/>
    </row>
    <row r="59" spans="1:48" s="225" customFormat="1" ht="18">
      <c r="B59" s="234" t="s">
        <v>370</v>
      </c>
      <c r="R59" s="213"/>
      <c r="S59" s="213"/>
      <c r="T59" s="213"/>
      <c r="U59" s="213"/>
      <c r="V59" s="213"/>
      <c r="W59" s="213"/>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B722E-ABBE-4E41-9FDB-EF958F8FED62}">
  <sheetPr>
    <tabColor theme="6"/>
    <pageSetUpPr autoPageBreaks="0"/>
  </sheetPr>
  <dimension ref="A1:BA59"/>
  <sheetViews>
    <sheetView zoomScale="70" zoomScaleNormal="70" workbookViewId="0">
      <pane ySplit="6" topLeftCell="A32" activePane="bottomLeft" state="frozen"/>
      <selection activeCell="G59" sqref="G59"/>
      <selection pane="bottomLeft" activeCell="O60" sqref="O60"/>
    </sheetView>
  </sheetViews>
  <sheetFormatPr defaultColWidth="0" defaultRowHeight="14"/>
  <cols>
    <col min="1" max="1" width="12.23046875" style="213" customWidth="1"/>
    <col min="2" max="3" width="1.23046875" style="213" customWidth="1"/>
    <col min="4" max="4" width="19.84375" style="213" bestFit="1" customWidth="1"/>
    <col min="5" max="5" width="16.4609375" style="213" bestFit="1" customWidth="1"/>
    <col min="6" max="6" width="12.23046875" style="213" bestFit="1" customWidth="1"/>
    <col min="7" max="7" width="17.765625" style="213" bestFit="1" customWidth="1"/>
    <col min="8" max="8" width="32.4609375" style="213" bestFit="1" customWidth="1"/>
    <col min="9" max="9" width="26.765625" style="213" bestFit="1" customWidth="1"/>
    <col min="10" max="10" width="14.765625" style="213" bestFit="1" customWidth="1"/>
    <col min="11" max="11" width="8.84375" style="213" bestFit="1" customWidth="1"/>
    <col min="12" max="12" width="4.61328125" style="213" bestFit="1" customWidth="1"/>
    <col min="13" max="17" width="15.61328125" style="213" customWidth="1"/>
    <col min="18" max="23" width="1.23046875" style="213" customWidth="1"/>
    <col min="24" max="41" width="15.61328125" style="213" hidden="1" customWidth="1"/>
    <col min="42" max="48" width="11.84375" style="213" hidden="1" customWidth="1"/>
    <col min="49" max="53" width="15.61328125" style="213" hidden="1" customWidth="1"/>
    <col min="54" max="16384" width="11.84375" style="213" hidden="1"/>
  </cols>
  <sheetData>
    <row r="1" spans="1:48" s="204" customFormat="1" ht="25">
      <c r="A1" s="202" t="s">
        <v>304</v>
      </c>
      <c r="B1" s="203"/>
      <c r="E1" s="205"/>
      <c r="F1" s="205"/>
      <c r="G1" s="205"/>
      <c r="H1" s="205"/>
      <c r="I1" s="205"/>
      <c r="J1" s="205"/>
      <c r="O1" s="203"/>
      <c r="AC1" s="203"/>
    </row>
    <row r="2" spans="1:48" s="204" customFormat="1" ht="25">
      <c r="A2" s="205" t="s">
        <v>371</v>
      </c>
      <c r="B2" s="203"/>
    </row>
    <row r="3" spans="1:48" s="204" customFormat="1" ht="25">
      <c r="A3" s="205">
        <v>2024</v>
      </c>
      <c r="B3" s="205"/>
      <c r="C3" s="205"/>
      <c r="D3" s="205"/>
    </row>
    <row r="4" spans="1:48" s="208" customFormat="1" ht="25.5" thickBot="1">
      <c r="A4" s="206" t="s">
        <v>306</v>
      </c>
      <c r="B4" s="207"/>
    </row>
    <row r="5" spans="1:48" ht="18">
      <c r="A5" s="209"/>
      <c r="B5" s="210"/>
      <c r="C5" s="210"/>
      <c r="D5" s="211"/>
      <c r="E5" s="212"/>
      <c r="F5" s="212"/>
      <c r="G5" s="212"/>
      <c r="H5" s="212"/>
      <c r="I5" s="212"/>
      <c r="J5" s="212"/>
      <c r="K5" s="212"/>
      <c r="L5" s="209"/>
      <c r="M5" s="214" t="s">
        <v>56</v>
      </c>
      <c r="N5" s="215"/>
      <c r="O5" s="215"/>
      <c r="P5" s="215"/>
      <c r="Q5" s="216"/>
      <c r="X5" s="212"/>
      <c r="Y5" s="212"/>
      <c r="Z5" s="212"/>
      <c r="AA5" s="212"/>
      <c r="AB5" s="212"/>
      <c r="AC5" s="209"/>
      <c r="AD5" s="209"/>
      <c r="AE5" s="209"/>
      <c r="AF5" s="209"/>
      <c r="AG5" s="209"/>
      <c r="AH5" s="209"/>
      <c r="AI5" s="209"/>
      <c r="AJ5" s="209"/>
      <c r="AK5" s="212"/>
      <c r="AL5" s="212"/>
      <c r="AM5" s="212"/>
      <c r="AN5" s="212"/>
      <c r="AO5" s="212"/>
    </row>
    <row r="6" spans="1:48"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c r="R6" s="213"/>
      <c r="S6" s="213"/>
      <c r="T6" s="213"/>
      <c r="U6" s="213"/>
      <c r="V6" s="213"/>
      <c r="W6" s="213"/>
      <c r="X6" s="217"/>
      <c r="Y6" s="217"/>
      <c r="Z6" s="217"/>
      <c r="AA6" s="217"/>
      <c r="AB6" s="217"/>
      <c r="AC6" s="217"/>
      <c r="AD6" s="217"/>
      <c r="AE6" s="217"/>
      <c r="AF6" s="217"/>
      <c r="AG6" s="217"/>
      <c r="AH6" s="217"/>
      <c r="AI6" s="217"/>
      <c r="AJ6" s="217"/>
      <c r="AK6" s="217"/>
      <c r="AL6" s="217"/>
      <c r="AM6" s="217"/>
      <c r="AN6" s="217"/>
      <c r="AO6" s="217"/>
    </row>
    <row r="8" spans="1:48" s="225" customFormat="1" ht="23">
      <c r="B8" s="226" t="s">
        <v>315</v>
      </c>
      <c r="R8" s="213"/>
      <c r="S8" s="213"/>
      <c r="T8" s="213"/>
      <c r="U8" s="213"/>
      <c r="V8" s="213"/>
      <c r="W8" s="213"/>
    </row>
    <row r="10" spans="1:48" ht="15.5">
      <c r="A10" s="209"/>
      <c r="B10" s="210"/>
      <c r="C10" s="210"/>
      <c r="D10" s="227"/>
      <c r="E10" s="227" t="s">
        <v>316</v>
      </c>
      <c r="F10" s="227" t="s">
        <v>317</v>
      </c>
      <c r="G10" s="227" t="s">
        <v>318</v>
      </c>
      <c r="H10" s="209" t="s">
        <v>319</v>
      </c>
      <c r="I10" s="209"/>
      <c r="J10" s="209"/>
      <c r="K10" s="217" t="s">
        <v>320</v>
      </c>
      <c r="L10" s="209" t="s">
        <v>321</v>
      </c>
      <c r="M10" s="228">
        <v>17977</v>
      </c>
      <c r="N10" s="228">
        <v>19665</v>
      </c>
      <c r="O10" s="228">
        <v>21123</v>
      </c>
      <c r="P10" s="228"/>
      <c r="Q10" s="228"/>
      <c r="X10" s="212"/>
      <c r="Y10" s="212"/>
      <c r="Z10" s="212"/>
      <c r="AA10" s="212"/>
      <c r="AB10" s="212"/>
      <c r="AC10" s="209"/>
      <c r="AD10" s="209"/>
      <c r="AE10" s="209"/>
      <c r="AF10" s="209"/>
      <c r="AG10" s="209"/>
      <c r="AH10" s="209"/>
      <c r="AI10" s="209"/>
      <c r="AJ10" s="209"/>
      <c r="AK10" s="212"/>
      <c r="AL10" s="212"/>
      <c r="AM10" s="212"/>
      <c r="AN10" s="212"/>
      <c r="AO10" s="212"/>
    </row>
    <row r="11" spans="1:48" ht="15.5">
      <c r="A11" s="209"/>
      <c r="B11" s="210"/>
      <c r="C11" s="210"/>
      <c r="D11" s="227"/>
      <c r="E11" s="227" t="s">
        <v>316</v>
      </c>
      <c r="F11" s="227" t="s">
        <v>317</v>
      </c>
      <c r="G11" s="227" t="s">
        <v>318</v>
      </c>
      <c r="H11" s="209" t="s">
        <v>322</v>
      </c>
      <c r="I11" s="209"/>
      <c r="J11" s="209"/>
      <c r="K11" s="217" t="s">
        <v>320</v>
      </c>
      <c r="L11" s="209" t="s">
        <v>321</v>
      </c>
      <c r="M11" s="228">
        <v>17532</v>
      </c>
      <c r="N11" s="228">
        <v>18670</v>
      </c>
      <c r="O11" s="228">
        <v>20740</v>
      </c>
      <c r="P11" s="228"/>
      <c r="Q11" s="228"/>
      <c r="X11" s="212"/>
      <c r="Y11" s="212"/>
      <c r="Z11" s="212"/>
      <c r="AA11" s="212"/>
      <c r="AB11" s="212"/>
      <c r="AC11" s="209"/>
      <c r="AD11" s="209"/>
      <c r="AE11" s="209"/>
      <c r="AF11" s="209"/>
      <c r="AG11" s="209"/>
      <c r="AH11" s="209"/>
      <c r="AI11" s="209"/>
      <c r="AJ11" s="209"/>
      <c r="AK11" s="212"/>
      <c r="AL11" s="212"/>
      <c r="AM11" s="212"/>
      <c r="AN11" s="212"/>
      <c r="AO11" s="212"/>
    </row>
    <row r="12" spans="1:48" ht="15.5">
      <c r="A12" s="209"/>
      <c r="B12" s="210"/>
      <c r="C12" s="210"/>
      <c r="D12" s="227"/>
      <c r="E12" s="227" t="s">
        <v>316</v>
      </c>
      <c r="F12" s="227" t="s">
        <v>317</v>
      </c>
      <c r="G12" s="227" t="s">
        <v>318</v>
      </c>
      <c r="H12" s="209" t="s">
        <v>322</v>
      </c>
      <c r="I12" s="209" t="s">
        <v>323</v>
      </c>
      <c r="J12" s="209"/>
      <c r="K12" s="217" t="s">
        <v>320</v>
      </c>
      <c r="L12" s="209" t="s">
        <v>73</v>
      </c>
      <c r="M12" s="229">
        <f>IF(ISERROR(+M11/M10),"",(M11/M10))</f>
        <v>0.97524614785559327</v>
      </c>
      <c r="N12" s="229">
        <f t="shared" ref="N12:Q12" si="0">IF(ISERROR(+N11/N10),"",(N11/N10))</f>
        <v>0.94940249173658786</v>
      </c>
      <c r="O12" s="229">
        <f t="shared" si="0"/>
        <v>0.98186810585617579</v>
      </c>
      <c r="P12" s="229" t="str">
        <f t="shared" si="0"/>
        <v/>
      </c>
      <c r="Q12" s="229" t="str">
        <f t="shared" si="0"/>
        <v/>
      </c>
      <c r="X12" s="212"/>
      <c r="Y12" s="212"/>
      <c r="Z12" s="212"/>
      <c r="AA12" s="212"/>
      <c r="AB12" s="212"/>
      <c r="AC12" s="209"/>
      <c r="AD12" s="209"/>
      <c r="AE12" s="209"/>
      <c r="AF12" s="209"/>
      <c r="AG12" s="209"/>
      <c r="AH12" s="209"/>
      <c r="AI12" s="209"/>
      <c r="AJ12" s="209"/>
      <c r="AK12" s="212"/>
      <c r="AL12" s="212"/>
      <c r="AM12" s="212"/>
      <c r="AN12" s="212"/>
      <c r="AO12" s="212"/>
    </row>
    <row r="14" spans="1:48" s="230" customFormat="1">
      <c r="D14" s="231"/>
      <c r="E14" s="227" t="s">
        <v>316</v>
      </c>
      <c r="F14" s="231" t="s">
        <v>317</v>
      </c>
      <c r="G14" s="231" t="s">
        <v>324</v>
      </c>
      <c r="H14" s="209" t="s">
        <v>325</v>
      </c>
      <c r="I14" s="209"/>
      <c r="J14" s="209"/>
      <c r="K14" s="217" t="s">
        <v>320</v>
      </c>
      <c r="L14" s="231" t="s">
        <v>321</v>
      </c>
      <c r="M14" s="228">
        <v>52890</v>
      </c>
      <c r="N14" s="228">
        <v>61592</v>
      </c>
      <c r="O14" s="228">
        <v>56625</v>
      </c>
      <c r="P14" s="228"/>
      <c r="Q14" s="228"/>
      <c r="R14" s="213"/>
      <c r="S14" s="213"/>
      <c r="T14" s="213"/>
      <c r="U14" s="213"/>
      <c r="V14" s="213"/>
      <c r="W14" s="213"/>
      <c r="X14" s="231"/>
      <c r="Y14" s="232"/>
      <c r="Z14" s="232"/>
      <c r="AA14" s="232"/>
      <c r="AC14" s="233"/>
      <c r="AD14" s="232"/>
      <c r="AE14" s="231"/>
      <c r="AF14" s="231"/>
      <c r="AG14" s="231"/>
      <c r="AH14" s="231"/>
      <c r="AI14" s="231"/>
      <c r="AJ14" s="231"/>
      <c r="AK14" s="231"/>
      <c r="AL14" s="231"/>
      <c r="AM14" s="232"/>
      <c r="AN14" s="232"/>
      <c r="AO14" s="232"/>
      <c r="AP14" s="232"/>
      <c r="AQ14" s="232"/>
      <c r="AR14" s="232"/>
      <c r="AS14" s="232"/>
      <c r="AT14" s="232"/>
      <c r="AU14" s="232"/>
      <c r="AV14" s="231"/>
    </row>
    <row r="15" spans="1:48" s="230" customFormat="1">
      <c r="D15" s="231"/>
      <c r="E15" s="227" t="s">
        <v>316</v>
      </c>
      <c r="F15" s="231" t="s">
        <v>317</v>
      </c>
      <c r="G15" s="231" t="s">
        <v>324</v>
      </c>
      <c r="H15" s="209" t="s">
        <v>322</v>
      </c>
      <c r="I15" s="209"/>
      <c r="J15" s="209"/>
      <c r="K15" s="217" t="s">
        <v>320</v>
      </c>
      <c r="L15" s="231" t="s">
        <v>321</v>
      </c>
      <c r="M15" s="228">
        <v>51619</v>
      </c>
      <c r="N15" s="228">
        <v>58606</v>
      </c>
      <c r="O15" s="228">
        <v>55661</v>
      </c>
      <c r="P15" s="228"/>
      <c r="Q15" s="228"/>
      <c r="R15" s="213"/>
      <c r="S15" s="213"/>
      <c r="T15" s="213"/>
      <c r="U15" s="213"/>
      <c r="V15" s="213"/>
      <c r="W15" s="213"/>
      <c r="X15" s="231"/>
      <c r="Y15" s="232"/>
      <c r="Z15" s="232"/>
      <c r="AA15" s="232"/>
      <c r="AC15" s="233"/>
      <c r="AD15" s="232"/>
      <c r="AE15" s="231"/>
      <c r="AF15" s="231"/>
      <c r="AG15" s="231"/>
      <c r="AH15" s="231"/>
      <c r="AI15" s="231"/>
      <c r="AJ15" s="231"/>
      <c r="AK15" s="231"/>
      <c r="AL15" s="231"/>
      <c r="AM15" s="232"/>
      <c r="AN15" s="232"/>
      <c r="AO15" s="232"/>
      <c r="AP15" s="232"/>
      <c r="AQ15" s="232"/>
      <c r="AR15" s="232"/>
      <c r="AS15" s="232"/>
      <c r="AT15" s="232"/>
      <c r="AU15" s="232"/>
      <c r="AV15" s="231"/>
    </row>
    <row r="16" spans="1:48" s="230" customFormat="1">
      <c r="D16" s="231"/>
      <c r="E16" s="227" t="s">
        <v>316</v>
      </c>
      <c r="F16" s="231" t="s">
        <v>317</v>
      </c>
      <c r="G16" s="231" t="s">
        <v>324</v>
      </c>
      <c r="H16" s="209" t="s">
        <v>322</v>
      </c>
      <c r="I16" s="209" t="s">
        <v>323</v>
      </c>
      <c r="J16" s="209"/>
      <c r="K16" s="217" t="s">
        <v>320</v>
      </c>
      <c r="L16" s="231" t="s">
        <v>73</v>
      </c>
      <c r="M16" s="229">
        <f>IF(ISERROR(+M15/M14),"",(M15/M14))</f>
        <v>0.975968992248062</v>
      </c>
      <c r="N16" s="229">
        <f t="shared" ref="N16:Q16" si="1">IF(ISERROR(+N15/N14),"",(N15/N14))</f>
        <v>0.95151967788024416</v>
      </c>
      <c r="O16" s="229">
        <f t="shared" si="1"/>
        <v>0.98297571743929357</v>
      </c>
      <c r="P16" s="229" t="str">
        <f t="shared" si="1"/>
        <v/>
      </c>
      <c r="Q16" s="229" t="str">
        <f t="shared" si="1"/>
        <v/>
      </c>
      <c r="R16" s="213"/>
      <c r="S16" s="213"/>
      <c r="T16" s="213"/>
      <c r="U16" s="213"/>
      <c r="V16" s="213"/>
      <c r="W16" s="213"/>
      <c r="X16" s="231"/>
      <c r="Y16" s="232"/>
      <c r="Z16" s="232"/>
      <c r="AA16" s="232"/>
      <c r="AC16" s="233"/>
      <c r="AD16" s="232"/>
      <c r="AE16" s="231"/>
      <c r="AF16" s="231"/>
      <c r="AG16" s="231"/>
      <c r="AH16" s="231"/>
      <c r="AI16" s="231"/>
      <c r="AJ16" s="231"/>
      <c r="AK16" s="231"/>
      <c r="AL16" s="231"/>
      <c r="AM16" s="232"/>
      <c r="AN16" s="232"/>
      <c r="AO16" s="232"/>
      <c r="AP16" s="232"/>
      <c r="AQ16" s="232"/>
      <c r="AR16" s="232"/>
      <c r="AS16" s="232"/>
      <c r="AT16" s="232"/>
      <c r="AU16" s="232"/>
      <c r="AV16" s="231"/>
    </row>
    <row r="18" spans="2:48" s="230" customFormat="1">
      <c r="D18" s="231"/>
      <c r="E18" s="227" t="s">
        <v>316</v>
      </c>
      <c r="F18" s="231" t="s">
        <v>317</v>
      </c>
      <c r="G18" s="231" t="s">
        <v>326</v>
      </c>
      <c r="H18" s="209" t="s">
        <v>327</v>
      </c>
      <c r="I18" s="209"/>
      <c r="J18" s="209"/>
      <c r="K18" s="217" t="s">
        <v>320</v>
      </c>
      <c r="L18" s="231" t="s">
        <v>321</v>
      </c>
      <c r="M18" s="228">
        <v>6401</v>
      </c>
      <c r="N18" s="228">
        <v>5707</v>
      </c>
      <c r="O18" s="228">
        <v>5365</v>
      </c>
      <c r="P18" s="228"/>
      <c r="Q18" s="228"/>
      <c r="R18" s="213"/>
      <c r="S18" s="213"/>
      <c r="T18" s="213"/>
      <c r="U18" s="213"/>
      <c r="V18" s="213"/>
      <c r="W18" s="213"/>
      <c r="X18" s="231"/>
      <c r="Y18" s="232"/>
      <c r="Z18" s="232"/>
      <c r="AA18" s="232"/>
      <c r="AC18" s="233"/>
      <c r="AD18" s="232"/>
      <c r="AE18" s="231"/>
      <c r="AF18" s="231"/>
      <c r="AG18" s="231"/>
      <c r="AH18" s="231"/>
      <c r="AI18" s="231"/>
      <c r="AJ18" s="231"/>
      <c r="AK18" s="231"/>
      <c r="AL18" s="231"/>
      <c r="AM18" s="232"/>
      <c r="AN18" s="232"/>
      <c r="AO18" s="232"/>
      <c r="AP18" s="232"/>
      <c r="AQ18" s="232"/>
      <c r="AR18" s="232"/>
      <c r="AS18" s="232"/>
      <c r="AT18" s="232"/>
      <c r="AU18" s="232"/>
      <c r="AV18" s="231"/>
    </row>
    <row r="20" spans="2:48" s="225" customFormat="1" ht="18">
      <c r="B20" s="234" t="s">
        <v>328</v>
      </c>
      <c r="R20" s="213"/>
      <c r="S20" s="213"/>
      <c r="T20" s="213"/>
      <c r="U20" s="213"/>
      <c r="V20" s="213"/>
      <c r="W20" s="213"/>
    </row>
    <row r="22" spans="2:48">
      <c r="D22" s="227"/>
      <c r="E22" s="227" t="s">
        <v>316</v>
      </c>
      <c r="F22" s="227" t="s">
        <v>328</v>
      </c>
      <c r="G22" s="209" t="s">
        <v>329</v>
      </c>
      <c r="H22" s="209" t="s">
        <v>330</v>
      </c>
      <c r="I22" s="209" t="s">
        <v>331</v>
      </c>
      <c r="J22" s="209" t="s">
        <v>332</v>
      </c>
      <c r="K22" s="217" t="s">
        <v>320</v>
      </c>
      <c r="L22" s="209" t="s">
        <v>321</v>
      </c>
      <c r="M22" s="228">
        <v>3406</v>
      </c>
      <c r="N22" s="228">
        <v>4124</v>
      </c>
      <c r="O22" s="228">
        <v>5336</v>
      </c>
      <c r="P22" s="228"/>
      <c r="Q22" s="228"/>
    </row>
    <row r="23" spans="2:48">
      <c r="D23" s="227"/>
      <c r="E23" s="227" t="s">
        <v>316</v>
      </c>
      <c r="F23" s="227" t="s">
        <v>328</v>
      </c>
      <c r="G23" s="209" t="s">
        <v>329</v>
      </c>
      <c r="H23" s="209" t="s">
        <v>330</v>
      </c>
      <c r="I23" s="209" t="s">
        <v>333</v>
      </c>
      <c r="J23" s="209" t="s">
        <v>332</v>
      </c>
      <c r="K23" s="217" t="s">
        <v>320</v>
      </c>
      <c r="L23" s="209" t="s">
        <v>321</v>
      </c>
      <c r="M23" s="228">
        <v>8684</v>
      </c>
      <c r="N23" s="228">
        <v>10215</v>
      </c>
      <c r="O23" s="228">
        <v>7944</v>
      </c>
      <c r="P23" s="228"/>
      <c r="Q23" s="228"/>
    </row>
    <row r="24" spans="2:48">
      <c r="D24" s="227"/>
      <c r="E24" s="227" t="s">
        <v>316</v>
      </c>
      <c r="F24" s="227" t="s">
        <v>328</v>
      </c>
      <c r="G24" s="209" t="s">
        <v>329</v>
      </c>
      <c r="H24" s="209" t="s">
        <v>330</v>
      </c>
      <c r="I24" s="209" t="s">
        <v>334</v>
      </c>
      <c r="J24" s="209" t="s">
        <v>335</v>
      </c>
      <c r="K24" s="217" t="s">
        <v>320</v>
      </c>
      <c r="L24" s="209" t="s">
        <v>321</v>
      </c>
      <c r="M24" s="228">
        <v>297.33720930232556</v>
      </c>
      <c r="N24" s="228">
        <v>166.12765957446808</v>
      </c>
      <c r="O24" s="242">
        <v>204.29158878504671</v>
      </c>
      <c r="P24" s="228"/>
      <c r="Q24" s="228"/>
    </row>
    <row r="25" spans="2:48">
      <c r="D25" s="227"/>
      <c r="E25" s="227" t="s">
        <v>316</v>
      </c>
      <c r="F25" s="227" t="s">
        <v>328</v>
      </c>
      <c r="G25" s="209" t="s">
        <v>329</v>
      </c>
      <c r="H25" s="209" t="s">
        <v>330</v>
      </c>
      <c r="I25" s="209" t="s">
        <v>336</v>
      </c>
      <c r="J25" s="209" t="s">
        <v>335</v>
      </c>
      <c r="K25" s="217" t="s">
        <v>320</v>
      </c>
      <c r="L25" s="209" t="s">
        <v>321</v>
      </c>
      <c r="M25" s="228">
        <v>612.66279069767438</v>
      </c>
      <c r="N25" s="228">
        <v>443.87234042553189</v>
      </c>
      <c r="O25" s="242">
        <v>554.70841121495323</v>
      </c>
      <c r="P25" s="228"/>
      <c r="Q25" s="228"/>
    </row>
    <row r="26" spans="2:48">
      <c r="D26" s="227"/>
      <c r="E26" s="227" t="s">
        <v>316</v>
      </c>
      <c r="F26" s="227" t="s">
        <v>328</v>
      </c>
      <c r="G26" s="209" t="s">
        <v>329</v>
      </c>
      <c r="H26" s="209" t="s">
        <v>337</v>
      </c>
      <c r="I26" s="209" t="s">
        <v>331</v>
      </c>
      <c r="J26" s="209"/>
      <c r="K26" s="217" t="s">
        <v>320</v>
      </c>
      <c r="L26" s="209" t="s">
        <v>321</v>
      </c>
      <c r="M26" s="228">
        <v>12</v>
      </c>
      <c r="N26" s="228">
        <v>6</v>
      </c>
      <c r="O26" s="228">
        <v>12</v>
      </c>
      <c r="P26" s="228"/>
      <c r="Q26" s="228"/>
    </row>
    <row r="27" spans="2:48">
      <c r="D27" s="227"/>
      <c r="E27" s="227" t="s">
        <v>316</v>
      </c>
      <c r="F27" s="227" t="s">
        <v>328</v>
      </c>
      <c r="G27" s="209" t="s">
        <v>329</v>
      </c>
      <c r="H27" s="209" t="s">
        <v>337</v>
      </c>
      <c r="I27" s="209" t="s">
        <v>333</v>
      </c>
      <c r="J27" s="209"/>
      <c r="K27" s="217" t="s">
        <v>320</v>
      </c>
      <c r="L27" s="209" t="s">
        <v>321</v>
      </c>
      <c r="M27" s="228">
        <v>555</v>
      </c>
      <c r="N27" s="228">
        <v>572</v>
      </c>
      <c r="O27" s="228">
        <v>320</v>
      </c>
      <c r="P27" s="228"/>
      <c r="Q27" s="228"/>
    </row>
    <row r="29" spans="2:48">
      <c r="D29" s="227"/>
      <c r="E29" s="227" t="s">
        <v>316</v>
      </c>
      <c r="F29" s="227" t="s">
        <v>328</v>
      </c>
      <c r="G29" s="209" t="s">
        <v>338</v>
      </c>
      <c r="H29" s="209" t="s">
        <v>339</v>
      </c>
      <c r="I29" s="209"/>
      <c r="J29" s="209"/>
      <c r="K29" s="217" t="s">
        <v>320</v>
      </c>
      <c r="L29" s="209" t="s">
        <v>321</v>
      </c>
      <c r="M29" s="228">
        <v>1911</v>
      </c>
      <c r="N29" s="228">
        <v>1581</v>
      </c>
      <c r="O29" s="228">
        <v>2224</v>
      </c>
      <c r="P29" s="228"/>
      <c r="Q29" s="228"/>
    </row>
    <row r="30" spans="2:48">
      <c r="D30" s="227"/>
      <c r="E30" s="227" t="s">
        <v>316</v>
      </c>
      <c r="F30" s="227" t="s">
        <v>328</v>
      </c>
      <c r="G30" s="209" t="s">
        <v>338</v>
      </c>
      <c r="H30" s="209" t="s">
        <v>340</v>
      </c>
      <c r="I30" s="209"/>
      <c r="J30" s="209"/>
      <c r="K30" s="217" t="s">
        <v>320</v>
      </c>
      <c r="L30" s="209" t="s">
        <v>321</v>
      </c>
      <c r="M30" s="228">
        <v>9984</v>
      </c>
      <c r="N30" s="228">
        <v>11164</v>
      </c>
      <c r="O30" s="228">
        <v>13766</v>
      </c>
      <c r="P30" s="228"/>
      <c r="Q30" s="228"/>
    </row>
    <row r="31" spans="2:48">
      <c r="D31" s="227"/>
      <c r="E31" s="227" t="s">
        <v>316</v>
      </c>
      <c r="F31" s="227" t="s">
        <v>328</v>
      </c>
      <c r="G31" s="209" t="s">
        <v>338</v>
      </c>
      <c r="H31" s="209" t="s">
        <v>337</v>
      </c>
      <c r="I31" s="209" t="s">
        <v>341</v>
      </c>
      <c r="J31" s="209"/>
      <c r="K31" s="217" t="s">
        <v>320</v>
      </c>
      <c r="L31" s="209" t="s">
        <v>321</v>
      </c>
      <c r="M31" s="228">
        <v>61296</v>
      </c>
      <c r="N31" s="228">
        <v>66264</v>
      </c>
      <c r="O31" s="228">
        <v>65352</v>
      </c>
      <c r="P31" s="228"/>
      <c r="Q31" s="228"/>
    </row>
    <row r="33" spans="2:48" s="225" customFormat="1" ht="18">
      <c r="B33" s="234" t="s">
        <v>342</v>
      </c>
      <c r="R33" s="213"/>
      <c r="S33" s="213"/>
      <c r="T33" s="213"/>
      <c r="U33" s="213"/>
      <c r="V33" s="213"/>
      <c r="W33" s="213"/>
    </row>
    <row r="34" spans="2:48" s="230" customFormat="1">
      <c r="E34" s="209"/>
      <c r="F34" s="209"/>
      <c r="G34" s="209"/>
      <c r="H34" s="209"/>
      <c r="I34" s="209"/>
      <c r="J34" s="209"/>
      <c r="K34" s="235"/>
      <c r="L34" s="231"/>
      <c r="O34" s="233"/>
      <c r="P34" s="232"/>
      <c r="Q34" s="231"/>
      <c r="R34" s="213"/>
      <c r="S34" s="213"/>
      <c r="T34" s="213"/>
      <c r="U34" s="213"/>
      <c r="V34" s="213"/>
      <c r="W34" s="213"/>
      <c r="X34" s="231"/>
      <c r="Y34" s="232"/>
      <c r="Z34" s="232"/>
      <c r="AA34" s="232"/>
      <c r="AC34" s="233"/>
      <c r="AD34" s="232"/>
      <c r="AE34" s="231"/>
      <c r="AF34" s="231"/>
      <c r="AG34" s="231"/>
      <c r="AH34" s="231"/>
      <c r="AI34" s="231"/>
      <c r="AJ34" s="231"/>
      <c r="AK34" s="231"/>
      <c r="AL34" s="231"/>
      <c r="AM34" s="232"/>
      <c r="AN34" s="232"/>
      <c r="AO34" s="232"/>
      <c r="AP34" s="232"/>
      <c r="AQ34" s="232"/>
      <c r="AR34" s="232"/>
      <c r="AS34" s="232"/>
      <c r="AT34" s="232"/>
      <c r="AU34" s="232"/>
      <c r="AV34" s="231"/>
    </row>
    <row r="35" spans="2:48">
      <c r="D35" s="227"/>
      <c r="E35" s="227" t="s">
        <v>316</v>
      </c>
      <c r="F35" s="227" t="s">
        <v>342</v>
      </c>
      <c r="G35" s="209" t="s">
        <v>343</v>
      </c>
      <c r="H35" s="209" t="s">
        <v>331</v>
      </c>
      <c r="I35" s="209" t="s">
        <v>332</v>
      </c>
      <c r="J35" s="209" t="s">
        <v>344</v>
      </c>
      <c r="K35" s="217" t="s">
        <v>320</v>
      </c>
      <c r="L35" s="209" t="s">
        <v>321</v>
      </c>
      <c r="M35" s="228">
        <v>415.59440975319654</v>
      </c>
      <c r="N35" s="228">
        <v>642.34892815296575</v>
      </c>
      <c r="O35" s="240">
        <v>670.81517158338352</v>
      </c>
      <c r="P35" s="228"/>
      <c r="Q35" s="228"/>
    </row>
    <row r="36" spans="2:48">
      <c r="D36" s="227"/>
      <c r="E36" s="227" t="s">
        <v>316</v>
      </c>
      <c r="F36" s="227" t="s">
        <v>342</v>
      </c>
      <c r="G36" s="209" t="s">
        <v>343</v>
      </c>
      <c r="H36" s="209" t="s">
        <v>331</v>
      </c>
      <c r="I36" s="209" t="s">
        <v>332</v>
      </c>
      <c r="J36" s="209" t="s">
        <v>345</v>
      </c>
      <c r="K36" s="217" t="s">
        <v>320</v>
      </c>
      <c r="L36" s="209" t="s">
        <v>321</v>
      </c>
      <c r="M36" s="228">
        <v>1177.9503419565863</v>
      </c>
      <c r="N36" s="228">
        <v>1494.510768888081</v>
      </c>
      <c r="O36" s="240">
        <v>1388.828416616496</v>
      </c>
      <c r="P36" s="228"/>
      <c r="Q36" s="228"/>
    </row>
    <row r="37" spans="2:48">
      <c r="D37" s="227"/>
      <c r="E37" s="227" t="s">
        <v>316</v>
      </c>
      <c r="F37" s="227" t="s">
        <v>342</v>
      </c>
      <c r="G37" s="209" t="s">
        <v>343</v>
      </c>
      <c r="H37" s="209" t="s">
        <v>331</v>
      </c>
      <c r="I37" s="209" t="s">
        <v>332</v>
      </c>
      <c r="J37" s="209" t="s">
        <v>346</v>
      </c>
      <c r="K37" s="217" t="s">
        <v>320</v>
      </c>
      <c r="L37" s="209" t="s">
        <v>321</v>
      </c>
      <c r="M37" s="228">
        <v>750.7115670532263</v>
      </c>
      <c r="N37" s="228">
        <v>875.83644185899709</v>
      </c>
      <c r="O37" s="240">
        <v>830.48524984948824</v>
      </c>
      <c r="P37" s="228"/>
      <c r="Q37" s="228"/>
    </row>
    <row r="38" spans="2:48">
      <c r="D38" s="227"/>
      <c r="E38" s="227" t="s">
        <v>316</v>
      </c>
      <c r="F38" s="227" t="s">
        <v>342</v>
      </c>
      <c r="G38" s="209" t="s">
        <v>343</v>
      </c>
      <c r="H38" s="209" t="s">
        <v>331</v>
      </c>
      <c r="I38" s="209" t="s">
        <v>332</v>
      </c>
      <c r="J38" s="209" t="s">
        <v>347</v>
      </c>
      <c r="K38" s="217" t="s">
        <v>320</v>
      </c>
      <c r="L38" s="209" t="s">
        <v>321</v>
      </c>
      <c r="M38" s="228">
        <v>418.14302705917333</v>
      </c>
      <c r="N38" s="228">
        <v>500.74251206177246</v>
      </c>
      <c r="O38" s="240">
        <v>461.9385912101144</v>
      </c>
      <c r="P38" s="228"/>
      <c r="Q38" s="228"/>
    </row>
    <row r="39" spans="2:48">
      <c r="D39" s="227"/>
      <c r="E39" s="227" t="s">
        <v>316</v>
      </c>
      <c r="F39" s="227" t="s">
        <v>342</v>
      </c>
      <c r="G39" s="209" t="s">
        <v>343</v>
      </c>
      <c r="H39" s="209" t="s">
        <v>331</v>
      </c>
      <c r="I39" s="209" t="s">
        <v>332</v>
      </c>
      <c r="J39" s="209" t="s">
        <v>348</v>
      </c>
      <c r="K39" s="217" t="s">
        <v>320</v>
      </c>
      <c r="L39" s="209" t="s">
        <v>321</v>
      </c>
      <c r="M39" s="228">
        <v>62.369313113291703</v>
      </c>
      <c r="N39" s="228">
        <v>25.419634692487438</v>
      </c>
      <c r="O39" s="240">
        <v>47.19807344972908</v>
      </c>
      <c r="P39" s="228"/>
      <c r="Q39" s="228"/>
    </row>
    <row r="40" spans="2:48">
      <c r="D40" s="227"/>
      <c r="E40" s="227" t="s">
        <v>316</v>
      </c>
      <c r="F40" s="227" t="s">
        <v>342</v>
      </c>
      <c r="G40" s="209" t="s">
        <v>343</v>
      </c>
      <c r="H40" s="209" t="s">
        <v>331</v>
      </c>
      <c r="I40" s="209" t="s">
        <v>332</v>
      </c>
      <c r="J40" s="209" t="s">
        <v>349</v>
      </c>
      <c r="K40" s="217" t="s">
        <v>320</v>
      </c>
      <c r="L40" s="209" t="s">
        <v>321</v>
      </c>
      <c r="M40" s="228">
        <v>332.28129646149273</v>
      </c>
      <c r="N40" s="228">
        <v>597.82122520684436</v>
      </c>
      <c r="O40" s="240">
        <v>491.06080674292593</v>
      </c>
      <c r="P40" s="228"/>
      <c r="Q40" s="228"/>
    </row>
    <row r="41" spans="2:48">
      <c r="C41" s="236"/>
      <c r="D41" s="227"/>
      <c r="E41" s="227" t="s">
        <v>316</v>
      </c>
      <c r="F41" s="227" t="s">
        <v>342</v>
      </c>
      <c r="G41" s="209" t="s">
        <v>343</v>
      </c>
      <c r="H41" s="209" t="s">
        <v>331</v>
      </c>
      <c r="I41" s="209" t="s">
        <v>332</v>
      </c>
      <c r="J41" s="209" t="s">
        <v>350</v>
      </c>
      <c r="K41" s="217" t="s">
        <v>320</v>
      </c>
      <c r="L41" s="209" t="s">
        <v>321</v>
      </c>
      <c r="M41" s="228">
        <v>79.90276538804639</v>
      </c>
      <c r="N41" s="228">
        <v>100.59516787299029</v>
      </c>
      <c r="O41" s="240">
        <v>241.0114388922336</v>
      </c>
      <c r="P41" s="228"/>
      <c r="Q41" s="228"/>
    </row>
    <row r="42" spans="2:48">
      <c r="D42" s="227"/>
      <c r="E42" s="227" t="s">
        <v>316</v>
      </c>
      <c r="F42" s="227" t="s">
        <v>342</v>
      </c>
      <c r="G42" s="209" t="s">
        <v>343</v>
      </c>
      <c r="H42" s="209" t="s">
        <v>331</v>
      </c>
      <c r="I42" s="209" t="s">
        <v>332</v>
      </c>
      <c r="J42" s="209" t="s">
        <v>351</v>
      </c>
      <c r="K42" s="217" t="s">
        <v>320</v>
      </c>
      <c r="L42" s="209" t="s">
        <v>321</v>
      </c>
      <c r="M42" s="228">
        <v>327.96669640202202</v>
      </c>
      <c r="N42" s="228">
        <v>414.01611931564537</v>
      </c>
      <c r="O42" s="240">
        <v>757.17760385310055</v>
      </c>
      <c r="P42" s="228"/>
      <c r="Q42" s="228"/>
    </row>
    <row r="43" spans="2:48">
      <c r="D43" s="227"/>
      <c r="E43" s="227" t="s">
        <v>316</v>
      </c>
      <c r="F43" s="227" t="s">
        <v>342</v>
      </c>
      <c r="G43" s="209" t="s">
        <v>343</v>
      </c>
      <c r="H43" s="209" t="s">
        <v>331</v>
      </c>
      <c r="I43" s="209" t="s">
        <v>332</v>
      </c>
      <c r="J43" s="209" t="s">
        <v>352</v>
      </c>
      <c r="K43" s="217" t="s">
        <v>320</v>
      </c>
      <c r="L43" s="209" t="s">
        <v>321</v>
      </c>
      <c r="M43" s="228">
        <v>88.080582812964622</v>
      </c>
      <c r="N43" s="228">
        <v>122.709201950216</v>
      </c>
      <c r="O43" s="240">
        <v>115.4846478025286</v>
      </c>
      <c r="P43" s="228"/>
      <c r="Q43" s="228"/>
    </row>
    <row r="44" spans="2:48">
      <c r="D44" s="227"/>
      <c r="E44" s="227" t="s">
        <v>316</v>
      </c>
      <c r="F44" s="227" t="s">
        <v>342</v>
      </c>
      <c r="G44" s="209" t="s">
        <v>343</v>
      </c>
      <c r="H44" s="209" t="s">
        <v>331</v>
      </c>
      <c r="I44" s="209" t="s">
        <v>353</v>
      </c>
      <c r="J44" s="209" t="s">
        <v>354</v>
      </c>
      <c r="K44" s="217" t="s">
        <v>320</v>
      </c>
      <c r="L44" s="209" t="s">
        <v>321</v>
      </c>
      <c r="M44" s="228">
        <v>466.33720930232556</v>
      </c>
      <c r="N44" s="228">
        <v>321.12765957446811</v>
      </c>
      <c r="O44" s="240">
        <v>334.29158878504671</v>
      </c>
      <c r="P44" s="228"/>
      <c r="Q44" s="228"/>
    </row>
    <row r="45" spans="2:48" s="230" customFormat="1">
      <c r="E45" s="209"/>
      <c r="F45" s="209"/>
      <c r="G45" s="209"/>
      <c r="H45" s="209"/>
      <c r="I45" s="209"/>
      <c r="J45" s="209"/>
      <c r="K45" s="235"/>
      <c r="L45" s="231"/>
      <c r="O45" s="233"/>
      <c r="P45" s="232"/>
      <c r="Q45" s="231"/>
      <c r="R45" s="213"/>
      <c r="S45" s="213"/>
      <c r="T45" s="213"/>
      <c r="U45" s="213"/>
      <c r="V45" s="213"/>
      <c r="W45" s="213"/>
      <c r="X45" s="231"/>
      <c r="Y45" s="232"/>
      <c r="Z45" s="232"/>
      <c r="AA45" s="232"/>
      <c r="AC45" s="233"/>
      <c r="AD45" s="232"/>
      <c r="AE45" s="231"/>
      <c r="AF45" s="231"/>
      <c r="AG45" s="231"/>
      <c r="AH45" s="231"/>
      <c r="AI45" s="231"/>
      <c r="AJ45" s="231"/>
      <c r="AK45" s="231"/>
      <c r="AL45" s="231"/>
      <c r="AM45" s="232"/>
      <c r="AN45" s="232"/>
      <c r="AO45" s="232"/>
      <c r="AP45" s="232"/>
      <c r="AQ45" s="232"/>
      <c r="AR45" s="232"/>
      <c r="AS45" s="232"/>
      <c r="AT45" s="232"/>
      <c r="AU45" s="232"/>
      <c r="AV45" s="231"/>
    </row>
    <row r="46" spans="2:48">
      <c r="D46" s="227"/>
      <c r="E46" s="227" t="s">
        <v>316</v>
      </c>
      <c r="F46" s="227" t="s">
        <v>342</v>
      </c>
      <c r="G46" s="209" t="s">
        <v>343</v>
      </c>
      <c r="H46" s="209" t="s">
        <v>355</v>
      </c>
      <c r="I46" s="209" t="s">
        <v>332</v>
      </c>
      <c r="J46" s="209"/>
      <c r="K46" s="217" t="s">
        <v>320</v>
      </c>
      <c r="L46" s="209" t="s">
        <v>321</v>
      </c>
      <c r="M46" s="228">
        <v>10072</v>
      </c>
      <c r="N46" s="228">
        <v>11678</v>
      </c>
      <c r="O46" s="228">
        <v>10309</v>
      </c>
      <c r="P46" s="228"/>
      <c r="Q46" s="228"/>
    </row>
    <row r="47" spans="2:48" s="230" customFormat="1">
      <c r="E47" s="209"/>
      <c r="F47" s="209"/>
      <c r="G47" s="209"/>
      <c r="H47" s="209"/>
      <c r="I47" s="209"/>
      <c r="J47" s="209"/>
      <c r="K47" s="235"/>
      <c r="L47" s="231"/>
      <c r="O47" s="233"/>
      <c r="P47" s="232"/>
      <c r="Q47" s="231"/>
      <c r="R47" s="213"/>
      <c r="S47" s="213"/>
      <c r="T47" s="213"/>
      <c r="U47" s="213"/>
      <c r="V47" s="213"/>
      <c r="W47" s="213"/>
      <c r="X47" s="231"/>
      <c r="Y47" s="232"/>
      <c r="Z47" s="232"/>
      <c r="AA47" s="232"/>
      <c r="AC47" s="233"/>
      <c r="AD47" s="232"/>
      <c r="AE47" s="231"/>
      <c r="AF47" s="231"/>
      <c r="AG47" s="231"/>
      <c r="AH47" s="231"/>
      <c r="AI47" s="231"/>
      <c r="AJ47" s="231"/>
      <c r="AK47" s="231"/>
      <c r="AL47" s="231"/>
      <c r="AM47" s="232"/>
      <c r="AN47" s="232"/>
      <c r="AO47" s="232"/>
      <c r="AP47" s="232"/>
      <c r="AQ47" s="232"/>
      <c r="AR47" s="232"/>
      <c r="AS47" s="232"/>
      <c r="AT47" s="232"/>
      <c r="AU47" s="232"/>
      <c r="AV47" s="231"/>
    </row>
    <row r="48" spans="2:48">
      <c r="D48" s="227"/>
      <c r="E48" s="227" t="s">
        <v>316</v>
      </c>
      <c r="F48" s="227" t="s">
        <v>342</v>
      </c>
      <c r="G48" s="209" t="s">
        <v>343</v>
      </c>
      <c r="H48" s="209" t="s">
        <v>355</v>
      </c>
      <c r="I48" s="209" t="s">
        <v>353</v>
      </c>
      <c r="J48" s="209"/>
      <c r="K48" s="217" t="s">
        <v>320</v>
      </c>
      <c r="L48" s="209" t="s">
        <v>321</v>
      </c>
      <c r="M48" s="228">
        <v>1077.6627906976744</v>
      </c>
      <c r="N48" s="228">
        <v>851.87234042553189</v>
      </c>
      <c r="O48" s="240">
        <v>858.70841121495323</v>
      </c>
      <c r="P48" s="228"/>
      <c r="Q48" s="228"/>
    </row>
    <row r="49" spans="1:48" s="230" customFormat="1">
      <c r="E49" s="209"/>
      <c r="F49" s="209"/>
      <c r="G49" s="209"/>
      <c r="H49" s="209"/>
      <c r="I49" s="209"/>
      <c r="J49" s="209"/>
      <c r="K49" s="235"/>
      <c r="L49" s="231"/>
      <c r="O49" s="233"/>
      <c r="P49" s="232"/>
      <c r="Q49" s="231"/>
      <c r="R49" s="213"/>
      <c r="S49" s="213"/>
      <c r="T49" s="213"/>
      <c r="U49" s="213"/>
      <c r="V49" s="213"/>
      <c r="W49" s="213"/>
      <c r="X49" s="231"/>
      <c r="Y49" s="232"/>
      <c r="Z49" s="232"/>
      <c r="AA49" s="232"/>
      <c r="AC49" s="233"/>
      <c r="AD49" s="232"/>
      <c r="AE49" s="231"/>
      <c r="AF49" s="231"/>
      <c r="AG49" s="231"/>
      <c r="AH49" s="231"/>
      <c r="AI49" s="231"/>
      <c r="AJ49" s="231"/>
      <c r="AK49" s="231"/>
      <c r="AL49" s="231"/>
      <c r="AM49" s="232"/>
      <c r="AN49" s="232"/>
      <c r="AO49" s="232"/>
      <c r="AP49" s="232"/>
      <c r="AQ49" s="232"/>
      <c r="AR49" s="232"/>
      <c r="AS49" s="232"/>
      <c r="AT49" s="232"/>
      <c r="AU49" s="232"/>
      <c r="AV49" s="231"/>
    </row>
    <row r="50" spans="1:48">
      <c r="A50" s="213" t="s">
        <v>356</v>
      </c>
      <c r="D50" s="227"/>
      <c r="E50" s="227" t="s">
        <v>316</v>
      </c>
      <c r="F50" s="227" t="s">
        <v>342</v>
      </c>
      <c r="G50" s="209" t="s">
        <v>357</v>
      </c>
      <c r="H50" s="209" t="s">
        <v>358</v>
      </c>
      <c r="I50" s="209" t="s">
        <v>359</v>
      </c>
      <c r="J50" s="209"/>
      <c r="K50" s="217" t="s">
        <v>320</v>
      </c>
      <c r="L50" s="209" t="s">
        <v>321</v>
      </c>
      <c r="M50" s="228">
        <v>4962</v>
      </c>
      <c r="N50" s="228">
        <v>4686</v>
      </c>
      <c r="O50" s="228">
        <v>6041</v>
      </c>
      <c r="P50" s="228"/>
      <c r="Q50" s="228"/>
    </row>
    <row r="51" spans="1:48">
      <c r="D51" s="227"/>
      <c r="E51" s="227" t="s">
        <v>316</v>
      </c>
      <c r="F51" s="227" t="s">
        <v>342</v>
      </c>
      <c r="G51" s="209" t="s">
        <v>357</v>
      </c>
      <c r="H51" s="209" t="s">
        <v>358</v>
      </c>
      <c r="I51" s="209" t="s">
        <v>360</v>
      </c>
      <c r="J51" s="209"/>
      <c r="K51" s="217" t="s">
        <v>320</v>
      </c>
      <c r="L51" s="209" t="s">
        <v>321</v>
      </c>
      <c r="M51" s="228">
        <v>1399</v>
      </c>
      <c r="N51" s="228">
        <v>2051</v>
      </c>
      <c r="O51" s="228">
        <v>1575</v>
      </c>
      <c r="P51" s="228"/>
      <c r="Q51" s="228"/>
    </row>
    <row r="52" spans="1:48">
      <c r="D52" s="227"/>
      <c r="E52" s="227" t="s">
        <v>316</v>
      </c>
      <c r="F52" s="227" t="s">
        <v>342</v>
      </c>
      <c r="G52" s="209" t="s">
        <v>361</v>
      </c>
      <c r="H52" s="209" t="s">
        <v>362</v>
      </c>
      <c r="I52" s="209" t="s">
        <v>363</v>
      </c>
      <c r="J52" s="209"/>
      <c r="K52" s="217" t="s">
        <v>320</v>
      </c>
      <c r="L52" s="209" t="s">
        <v>321</v>
      </c>
      <c r="M52" s="228">
        <v>212</v>
      </c>
      <c r="N52" s="228">
        <v>303</v>
      </c>
      <c r="O52" s="228">
        <v>242</v>
      </c>
      <c r="P52" s="228"/>
      <c r="Q52" s="228"/>
    </row>
    <row r="53" spans="1:48">
      <c r="D53" s="227"/>
      <c r="E53" s="227" t="s">
        <v>316</v>
      </c>
      <c r="F53" s="227" t="s">
        <v>342</v>
      </c>
      <c r="G53" s="209" t="s">
        <v>361</v>
      </c>
      <c r="H53" s="209" t="s">
        <v>362</v>
      </c>
      <c r="I53" s="209" t="s">
        <v>364</v>
      </c>
      <c r="J53" s="209"/>
      <c r="K53" s="217" t="s">
        <v>320</v>
      </c>
      <c r="L53" s="209" t="s">
        <v>321</v>
      </c>
      <c r="M53" s="228">
        <v>151</v>
      </c>
      <c r="N53" s="228">
        <v>231</v>
      </c>
      <c r="O53" s="228">
        <v>187</v>
      </c>
      <c r="P53" s="228"/>
      <c r="Q53" s="228"/>
    </row>
    <row r="54" spans="1:48">
      <c r="D54" s="227"/>
      <c r="E54" s="227" t="s">
        <v>316</v>
      </c>
      <c r="F54" s="227" t="s">
        <v>342</v>
      </c>
      <c r="G54" s="209" t="s">
        <v>361</v>
      </c>
      <c r="H54" s="209" t="s">
        <v>362</v>
      </c>
      <c r="I54" s="209" t="s">
        <v>365</v>
      </c>
      <c r="J54" s="209"/>
      <c r="K54" s="217" t="s">
        <v>320</v>
      </c>
      <c r="L54" s="209" t="s">
        <v>321</v>
      </c>
      <c r="M54" s="228">
        <v>122</v>
      </c>
      <c r="N54" s="228">
        <v>201</v>
      </c>
      <c r="O54" s="228">
        <v>141</v>
      </c>
      <c r="P54" s="228"/>
      <c r="Q54" s="228"/>
    </row>
    <row r="55" spans="1:48">
      <c r="D55" s="227"/>
      <c r="E55" s="227" t="s">
        <v>316</v>
      </c>
      <c r="F55" s="227" t="s">
        <v>342</v>
      </c>
      <c r="G55" s="209" t="s">
        <v>361</v>
      </c>
      <c r="H55" s="209" t="s">
        <v>362</v>
      </c>
      <c r="I55" s="209" t="s">
        <v>366</v>
      </c>
      <c r="J55" s="209"/>
      <c r="K55" s="217" t="s">
        <v>320</v>
      </c>
      <c r="L55" s="209" t="s">
        <v>321</v>
      </c>
      <c r="M55" s="228">
        <v>96</v>
      </c>
      <c r="N55" s="228">
        <v>152</v>
      </c>
      <c r="O55" s="228">
        <v>141</v>
      </c>
      <c r="P55" s="228"/>
      <c r="Q55" s="228"/>
    </row>
    <row r="56" spans="1:48">
      <c r="D56" s="227"/>
      <c r="E56" s="227" t="s">
        <v>316</v>
      </c>
      <c r="F56" s="227" t="s">
        <v>342</v>
      </c>
      <c r="G56" s="209" t="s">
        <v>361</v>
      </c>
      <c r="H56" s="209" t="s">
        <v>362</v>
      </c>
      <c r="I56" s="209" t="s">
        <v>367</v>
      </c>
      <c r="J56" s="209"/>
      <c r="K56" s="217" t="s">
        <v>320</v>
      </c>
      <c r="L56" s="209" t="s">
        <v>321</v>
      </c>
      <c r="M56" s="228">
        <v>474</v>
      </c>
      <c r="N56" s="228">
        <v>761</v>
      </c>
      <c r="O56" s="228">
        <v>616</v>
      </c>
      <c r="P56" s="228"/>
      <c r="Q56" s="228"/>
    </row>
    <row r="57" spans="1:48">
      <c r="D57" s="227"/>
      <c r="E57" s="227" t="s">
        <v>316</v>
      </c>
      <c r="F57" s="227" t="s">
        <v>342</v>
      </c>
      <c r="G57" s="209" t="s">
        <v>361</v>
      </c>
      <c r="H57" s="209" t="s">
        <v>362</v>
      </c>
      <c r="I57" s="209" t="s">
        <v>368</v>
      </c>
      <c r="J57" s="209"/>
      <c r="K57" s="217" t="s">
        <v>320</v>
      </c>
      <c r="L57" s="209" t="s">
        <v>369</v>
      </c>
      <c r="M57" s="228">
        <v>52</v>
      </c>
      <c r="N57" s="228">
        <v>53</v>
      </c>
      <c r="O57" s="228">
        <v>54</v>
      </c>
      <c r="P57" s="228"/>
      <c r="Q57" s="228"/>
    </row>
    <row r="59" spans="1:48" s="225" customFormat="1" ht="18">
      <c r="B59" s="234" t="s">
        <v>370</v>
      </c>
      <c r="R59" s="213"/>
      <c r="S59" s="213"/>
      <c r="T59" s="213"/>
      <c r="U59" s="213"/>
      <c r="V59" s="213"/>
      <c r="W59" s="213"/>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314C-50C1-42D1-978E-D9139E4415BB}">
  <sheetPr>
    <tabColor rgb="FF92D050"/>
    <pageSetUpPr autoPageBreaks="0"/>
  </sheetPr>
  <dimension ref="A1:BA59"/>
  <sheetViews>
    <sheetView zoomScale="70" zoomScaleNormal="70" workbookViewId="0">
      <pane ySplit="6" topLeftCell="A32" activePane="bottomLeft" state="frozen"/>
      <selection activeCell="G59" sqref="G59"/>
      <selection pane="bottomLeft" activeCell="A4" sqref="A4"/>
    </sheetView>
  </sheetViews>
  <sheetFormatPr defaultColWidth="0" defaultRowHeight="14"/>
  <cols>
    <col min="1" max="1" width="12.23046875" style="213" customWidth="1"/>
    <col min="2" max="3" width="1.23046875" style="213" customWidth="1"/>
    <col min="4" max="4" width="19.84375" style="213" bestFit="1" customWidth="1"/>
    <col min="5" max="5" width="16.4609375" style="213" bestFit="1" customWidth="1"/>
    <col min="6" max="6" width="12.23046875" style="213" bestFit="1" customWidth="1"/>
    <col min="7" max="7" width="17.765625" style="213" bestFit="1" customWidth="1"/>
    <col min="8" max="8" width="32.4609375" style="213" bestFit="1" customWidth="1"/>
    <col min="9" max="9" width="26.765625" style="213" bestFit="1" customWidth="1"/>
    <col min="10" max="10" width="14.765625" style="213" bestFit="1" customWidth="1"/>
    <col min="11" max="11" width="8.84375" style="213" bestFit="1" customWidth="1"/>
    <col min="12" max="12" width="4.61328125" style="213" bestFit="1" customWidth="1"/>
    <col min="13" max="17" width="15.61328125" style="213" customWidth="1"/>
    <col min="18" max="23" width="1.23046875" style="213" customWidth="1"/>
    <col min="24" max="41" width="15.61328125" style="213" hidden="1" customWidth="1"/>
    <col min="42" max="48" width="11.84375" style="213" hidden="1" customWidth="1"/>
    <col min="49" max="53" width="15.61328125" style="213" hidden="1" customWidth="1"/>
    <col min="54" max="16384" width="11.84375" style="213" hidden="1"/>
  </cols>
  <sheetData>
    <row r="1" spans="1:48" s="204" customFormat="1" ht="25">
      <c r="A1" s="202" t="s">
        <v>304</v>
      </c>
      <c r="B1" s="203"/>
      <c r="E1" s="205"/>
      <c r="F1" s="205"/>
      <c r="G1" s="205"/>
      <c r="H1" s="205"/>
      <c r="I1" s="205"/>
      <c r="J1" s="205"/>
      <c r="O1" s="203"/>
      <c r="AC1" s="203"/>
    </row>
    <row r="2" spans="1:48" s="204" customFormat="1" ht="25">
      <c r="A2" s="205" t="s">
        <v>372</v>
      </c>
      <c r="B2" s="203"/>
    </row>
    <row r="3" spans="1:48" s="204" customFormat="1" ht="25">
      <c r="A3" s="205">
        <v>2024</v>
      </c>
      <c r="B3" s="205"/>
      <c r="C3" s="205"/>
      <c r="D3" s="205"/>
    </row>
    <row r="4" spans="1:48" s="208" customFormat="1" ht="25.5" thickBot="1">
      <c r="A4" s="206" t="s">
        <v>306</v>
      </c>
      <c r="B4" s="207"/>
    </row>
    <row r="5" spans="1:48" ht="18">
      <c r="A5" s="209"/>
      <c r="B5" s="210"/>
      <c r="C5" s="210"/>
      <c r="D5" s="211"/>
      <c r="E5" s="212"/>
      <c r="F5" s="212"/>
      <c r="G5" s="212"/>
      <c r="H5" s="212"/>
      <c r="I5" s="212"/>
      <c r="J5" s="212"/>
      <c r="K5" s="212"/>
      <c r="L5" s="209"/>
      <c r="M5" s="214" t="s">
        <v>56</v>
      </c>
      <c r="N5" s="215"/>
      <c r="O5" s="215"/>
      <c r="P5" s="215"/>
      <c r="Q5" s="216"/>
      <c r="X5" s="212"/>
      <c r="Y5" s="212"/>
      <c r="Z5" s="212"/>
      <c r="AA5" s="212"/>
      <c r="AB5" s="212"/>
      <c r="AC5" s="209"/>
      <c r="AD5" s="209"/>
      <c r="AE5" s="209"/>
      <c r="AF5" s="209"/>
      <c r="AG5" s="209"/>
      <c r="AH5" s="209"/>
      <c r="AI5" s="209"/>
      <c r="AJ5" s="209"/>
      <c r="AK5" s="212"/>
      <c r="AL5" s="212"/>
      <c r="AM5" s="212"/>
      <c r="AN5" s="212"/>
      <c r="AO5" s="212"/>
    </row>
    <row r="6" spans="1:48"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c r="R6" s="213"/>
      <c r="S6" s="213"/>
      <c r="T6" s="213"/>
      <c r="U6" s="213"/>
      <c r="V6" s="213"/>
      <c r="W6" s="213"/>
      <c r="X6" s="217"/>
      <c r="Y6" s="217"/>
      <c r="Z6" s="217"/>
      <c r="AA6" s="217"/>
      <c r="AB6" s="217"/>
      <c r="AC6" s="217"/>
      <c r="AD6" s="217"/>
      <c r="AE6" s="217"/>
      <c r="AF6" s="217"/>
      <c r="AG6" s="217"/>
      <c r="AH6" s="217"/>
      <c r="AI6" s="217"/>
      <c r="AJ6" s="217"/>
      <c r="AK6" s="217"/>
      <c r="AL6" s="217"/>
      <c r="AM6" s="217"/>
      <c r="AN6" s="217"/>
      <c r="AO6" s="217"/>
    </row>
    <row r="8" spans="1:48" s="225" customFormat="1" ht="23">
      <c r="B8" s="226" t="s">
        <v>315</v>
      </c>
      <c r="C8" s="213"/>
      <c r="D8" s="213"/>
      <c r="E8" s="213"/>
      <c r="F8" s="213"/>
      <c r="G8" s="213"/>
      <c r="H8" s="213"/>
      <c r="I8" s="213"/>
      <c r="J8" s="213"/>
      <c r="K8" s="213"/>
      <c r="L8" s="213"/>
      <c r="M8" s="213"/>
      <c r="N8" s="213"/>
      <c r="R8" s="213"/>
      <c r="S8" s="213"/>
      <c r="T8" s="213"/>
      <c r="U8" s="213"/>
      <c r="V8" s="213"/>
      <c r="W8" s="213"/>
    </row>
    <row r="10" spans="1:48" ht="15.5">
      <c r="A10" s="209"/>
      <c r="B10" s="210"/>
      <c r="C10" s="210"/>
      <c r="D10" s="227"/>
      <c r="E10" s="227" t="s">
        <v>316</v>
      </c>
      <c r="F10" s="227" t="s">
        <v>317</v>
      </c>
      <c r="G10" s="227" t="s">
        <v>318</v>
      </c>
      <c r="H10" s="209" t="s">
        <v>319</v>
      </c>
      <c r="I10" s="209"/>
      <c r="J10" s="209"/>
      <c r="K10" s="217" t="s">
        <v>320</v>
      </c>
      <c r="L10" s="209" t="s">
        <v>321</v>
      </c>
      <c r="M10" s="228">
        <v>19186</v>
      </c>
      <c r="N10" s="228">
        <v>20985</v>
      </c>
      <c r="O10" s="244">
        <v>22026</v>
      </c>
      <c r="P10" s="228"/>
      <c r="Q10" s="228"/>
      <c r="X10" s="212"/>
      <c r="Y10" s="212"/>
      <c r="Z10" s="212"/>
      <c r="AA10" s="212"/>
      <c r="AB10" s="212"/>
      <c r="AC10" s="209"/>
      <c r="AD10" s="209"/>
      <c r="AE10" s="209"/>
      <c r="AF10" s="209"/>
      <c r="AG10" s="209"/>
      <c r="AH10" s="209"/>
      <c r="AI10" s="209"/>
      <c r="AJ10" s="209"/>
      <c r="AK10" s="212"/>
      <c r="AL10" s="212"/>
      <c r="AM10" s="212"/>
      <c r="AN10" s="212"/>
      <c r="AO10" s="212"/>
    </row>
    <row r="11" spans="1:48" ht="15.5">
      <c r="A11" s="209"/>
      <c r="B11" s="210"/>
      <c r="C11" s="210"/>
      <c r="D11" s="227"/>
      <c r="E11" s="227" t="s">
        <v>316</v>
      </c>
      <c r="F11" s="227" t="s">
        <v>317</v>
      </c>
      <c r="G11" s="227" t="s">
        <v>318</v>
      </c>
      <c r="H11" s="209" t="s">
        <v>322</v>
      </c>
      <c r="I11" s="209"/>
      <c r="J11" s="209"/>
      <c r="K11" s="217" t="s">
        <v>320</v>
      </c>
      <c r="L11" s="209" t="s">
        <v>321</v>
      </c>
      <c r="M11" s="228">
        <v>19176</v>
      </c>
      <c r="N11" s="228">
        <v>20920</v>
      </c>
      <c r="O11" s="244">
        <v>22010</v>
      </c>
      <c r="P11" s="228"/>
      <c r="Q11" s="228"/>
      <c r="X11" s="212"/>
      <c r="Y11" s="212"/>
      <c r="Z11" s="212"/>
      <c r="AA11" s="212"/>
      <c r="AB11" s="212"/>
      <c r="AC11" s="209"/>
      <c r="AD11" s="209"/>
      <c r="AE11" s="209"/>
      <c r="AF11" s="209"/>
      <c r="AG11" s="209"/>
      <c r="AH11" s="209"/>
      <c r="AI11" s="209"/>
      <c r="AJ11" s="209"/>
      <c r="AK11" s="212"/>
      <c r="AL11" s="212"/>
      <c r="AM11" s="212"/>
      <c r="AN11" s="212"/>
      <c r="AO11" s="212"/>
    </row>
    <row r="12" spans="1:48" ht="15.5">
      <c r="A12" s="209"/>
      <c r="B12" s="210"/>
      <c r="C12" s="210"/>
      <c r="D12" s="227"/>
      <c r="E12" s="227" t="s">
        <v>316</v>
      </c>
      <c r="F12" s="227" t="s">
        <v>317</v>
      </c>
      <c r="G12" s="227" t="s">
        <v>318</v>
      </c>
      <c r="H12" s="209" t="s">
        <v>322</v>
      </c>
      <c r="I12" s="209" t="s">
        <v>323</v>
      </c>
      <c r="J12" s="209"/>
      <c r="K12" s="217" t="s">
        <v>320</v>
      </c>
      <c r="L12" s="209" t="s">
        <v>73</v>
      </c>
      <c r="M12" s="238">
        <v>0.99947878661524026</v>
      </c>
      <c r="N12" s="238">
        <v>0.99690254944007628</v>
      </c>
      <c r="O12" s="250">
        <v>0.99927358576228098</v>
      </c>
      <c r="P12" s="229" t="str">
        <f t="shared" ref="P12:Q12" si="0">IF(ISERROR(+P11/P10),"",(P11/P10))</f>
        <v/>
      </c>
      <c r="Q12" s="229" t="str">
        <f t="shared" si="0"/>
        <v/>
      </c>
      <c r="X12" s="212"/>
      <c r="Y12" s="212"/>
      <c r="Z12" s="212"/>
      <c r="AA12" s="212"/>
      <c r="AB12" s="212"/>
      <c r="AC12" s="209"/>
      <c r="AD12" s="209"/>
      <c r="AE12" s="209"/>
      <c r="AF12" s="209"/>
      <c r="AG12" s="209"/>
      <c r="AH12" s="209"/>
      <c r="AI12" s="209"/>
      <c r="AJ12" s="209"/>
      <c r="AK12" s="212"/>
      <c r="AL12" s="212"/>
      <c r="AM12" s="212"/>
      <c r="AN12" s="212"/>
      <c r="AO12" s="212"/>
    </row>
    <row r="13" spans="1:48">
      <c r="M13" s="239">
        <f>M11/M10</f>
        <v>0.99947878661524026</v>
      </c>
    </row>
    <row r="14" spans="1:48" s="230" customFormat="1">
      <c r="D14" s="231"/>
      <c r="E14" s="227" t="s">
        <v>316</v>
      </c>
      <c r="F14" s="231" t="s">
        <v>317</v>
      </c>
      <c r="G14" s="231" t="s">
        <v>324</v>
      </c>
      <c r="H14" s="209" t="s">
        <v>325</v>
      </c>
      <c r="I14" s="209"/>
      <c r="J14" s="209"/>
      <c r="K14" s="217" t="s">
        <v>320</v>
      </c>
      <c r="L14" s="231" t="s">
        <v>321</v>
      </c>
      <c r="M14" s="228">
        <v>44716</v>
      </c>
      <c r="N14" s="228">
        <v>45417</v>
      </c>
      <c r="O14" s="244">
        <v>42670</v>
      </c>
      <c r="P14" s="228"/>
      <c r="Q14" s="228"/>
      <c r="R14" s="213"/>
      <c r="S14" s="213"/>
      <c r="T14" s="213"/>
      <c r="U14" s="213"/>
      <c r="V14" s="213"/>
      <c r="W14" s="213"/>
      <c r="X14" s="231"/>
      <c r="Y14" s="232"/>
      <c r="Z14" s="232"/>
      <c r="AA14" s="232"/>
      <c r="AC14" s="233"/>
      <c r="AD14" s="232"/>
      <c r="AE14" s="231"/>
      <c r="AF14" s="231"/>
      <c r="AG14" s="231"/>
      <c r="AH14" s="231"/>
      <c r="AI14" s="231"/>
      <c r="AJ14" s="231"/>
      <c r="AK14" s="231"/>
      <c r="AL14" s="231"/>
      <c r="AM14" s="232"/>
      <c r="AN14" s="232"/>
      <c r="AO14" s="232"/>
      <c r="AP14" s="232"/>
      <c r="AQ14" s="232"/>
      <c r="AR14" s="232"/>
      <c r="AS14" s="232"/>
      <c r="AT14" s="232"/>
      <c r="AU14" s="232"/>
      <c r="AV14" s="231"/>
    </row>
    <row r="15" spans="1:48" s="230" customFormat="1">
      <c r="D15" s="231"/>
      <c r="E15" s="227" t="s">
        <v>316</v>
      </c>
      <c r="F15" s="231" t="s">
        <v>317</v>
      </c>
      <c r="G15" s="231" t="s">
        <v>324</v>
      </c>
      <c r="H15" s="209" t="s">
        <v>322</v>
      </c>
      <c r="I15" s="209"/>
      <c r="J15" s="209"/>
      <c r="K15" s="217" t="s">
        <v>320</v>
      </c>
      <c r="L15" s="231" t="s">
        <v>321</v>
      </c>
      <c r="M15" s="228">
        <v>44602</v>
      </c>
      <c r="N15" s="228">
        <v>45211</v>
      </c>
      <c r="O15" s="244">
        <v>42590</v>
      </c>
      <c r="P15" s="228"/>
      <c r="Q15" s="228"/>
      <c r="R15" s="213"/>
      <c r="S15" s="213"/>
      <c r="T15" s="213"/>
      <c r="U15" s="213"/>
      <c r="V15" s="213"/>
      <c r="W15" s="213"/>
      <c r="X15" s="231"/>
      <c r="Y15" s="232"/>
      <c r="Z15" s="232"/>
      <c r="AA15" s="232"/>
      <c r="AC15" s="233"/>
      <c r="AD15" s="232"/>
      <c r="AE15" s="231"/>
      <c r="AF15" s="231"/>
      <c r="AG15" s="231"/>
      <c r="AH15" s="231"/>
      <c r="AI15" s="231"/>
      <c r="AJ15" s="231"/>
      <c r="AK15" s="231"/>
      <c r="AL15" s="231"/>
      <c r="AM15" s="232"/>
      <c r="AN15" s="232"/>
      <c r="AO15" s="232"/>
      <c r="AP15" s="232"/>
      <c r="AQ15" s="232"/>
      <c r="AR15" s="232"/>
      <c r="AS15" s="232"/>
      <c r="AT15" s="232"/>
      <c r="AU15" s="232"/>
      <c r="AV15" s="231"/>
    </row>
    <row r="16" spans="1:48" s="230" customFormat="1">
      <c r="D16" s="231"/>
      <c r="E16" s="227" t="s">
        <v>316</v>
      </c>
      <c r="F16" s="231" t="s">
        <v>317</v>
      </c>
      <c r="G16" s="231" t="s">
        <v>324</v>
      </c>
      <c r="H16" s="209" t="s">
        <v>322</v>
      </c>
      <c r="I16" s="209" t="s">
        <v>323</v>
      </c>
      <c r="J16" s="209"/>
      <c r="K16" s="217" t="s">
        <v>320</v>
      </c>
      <c r="L16" s="231" t="s">
        <v>73</v>
      </c>
      <c r="M16" s="238">
        <v>0.99745057697468464</v>
      </c>
      <c r="N16" s="238">
        <v>0.99546425347336898</v>
      </c>
      <c r="O16" s="250">
        <v>0.99812514647293182</v>
      </c>
      <c r="P16" s="229" t="str">
        <f t="shared" ref="P16:Q16" si="1">IF(ISERROR(+P15/P14),"",(P15/P14))</f>
        <v/>
      </c>
      <c r="Q16" s="229" t="str">
        <f t="shared" si="1"/>
        <v/>
      </c>
      <c r="R16" s="213"/>
      <c r="S16" s="213"/>
      <c r="T16" s="213"/>
      <c r="U16" s="213"/>
      <c r="V16" s="213"/>
      <c r="W16" s="213"/>
      <c r="X16" s="231"/>
      <c r="Y16" s="232"/>
      <c r="Z16" s="232"/>
      <c r="AA16" s="232"/>
      <c r="AC16" s="233"/>
      <c r="AD16" s="232"/>
      <c r="AE16" s="231"/>
      <c r="AF16" s="231"/>
      <c r="AG16" s="231"/>
      <c r="AH16" s="231"/>
      <c r="AI16" s="231"/>
      <c r="AJ16" s="231"/>
      <c r="AK16" s="231"/>
      <c r="AL16" s="231"/>
      <c r="AM16" s="232"/>
      <c r="AN16" s="232"/>
      <c r="AO16" s="232"/>
      <c r="AP16" s="232"/>
      <c r="AQ16" s="232"/>
      <c r="AR16" s="232"/>
      <c r="AS16" s="232"/>
      <c r="AT16" s="232"/>
      <c r="AU16" s="232"/>
      <c r="AV16" s="231"/>
    </row>
    <row r="18" spans="2:48" s="230" customFormat="1">
      <c r="D18" s="231"/>
      <c r="E18" s="227" t="s">
        <v>316</v>
      </c>
      <c r="F18" s="231" t="s">
        <v>317</v>
      </c>
      <c r="G18" s="231" t="s">
        <v>326</v>
      </c>
      <c r="H18" s="209" t="s">
        <v>327</v>
      </c>
      <c r="I18" s="209"/>
      <c r="J18" s="209"/>
      <c r="K18" s="217" t="s">
        <v>320</v>
      </c>
      <c r="L18" s="231" t="s">
        <v>321</v>
      </c>
      <c r="M18" s="228">
        <v>3868</v>
      </c>
      <c r="N18" s="228">
        <v>3543</v>
      </c>
      <c r="O18" s="228">
        <v>3506</v>
      </c>
      <c r="P18" s="228"/>
      <c r="Q18" s="228"/>
      <c r="R18" s="213"/>
      <c r="S18" s="213"/>
      <c r="T18" s="213"/>
      <c r="U18" s="213"/>
      <c r="V18" s="213"/>
      <c r="W18" s="213"/>
      <c r="X18" s="231"/>
      <c r="Y18" s="232"/>
      <c r="Z18" s="232"/>
      <c r="AA18" s="232"/>
      <c r="AC18" s="233"/>
      <c r="AD18" s="232"/>
      <c r="AE18" s="231"/>
      <c r="AF18" s="231"/>
      <c r="AG18" s="231"/>
      <c r="AH18" s="231"/>
      <c r="AI18" s="231"/>
      <c r="AJ18" s="231"/>
      <c r="AK18" s="231"/>
      <c r="AL18" s="231"/>
      <c r="AM18" s="232"/>
      <c r="AN18" s="232"/>
      <c r="AO18" s="232"/>
      <c r="AP18" s="232"/>
      <c r="AQ18" s="232"/>
      <c r="AR18" s="232"/>
      <c r="AS18" s="232"/>
      <c r="AT18" s="232"/>
      <c r="AU18" s="232"/>
      <c r="AV18" s="231"/>
    </row>
    <row r="20" spans="2:48" s="225" customFormat="1" ht="18">
      <c r="B20" s="234" t="s">
        <v>328</v>
      </c>
      <c r="R20" s="213"/>
      <c r="S20" s="213"/>
      <c r="T20" s="213"/>
      <c r="U20" s="213"/>
      <c r="V20" s="213"/>
      <c r="W20" s="213"/>
    </row>
    <row r="22" spans="2:48">
      <c r="D22" s="227"/>
      <c r="E22" s="227" t="s">
        <v>316</v>
      </c>
      <c r="F22" s="227" t="s">
        <v>328</v>
      </c>
      <c r="G22" s="209" t="s">
        <v>329</v>
      </c>
      <c r="H22" s="209" t="s">
        <v>330</v>
      </c>
      <c r="I22" s="209" t="s">
        <v>331</v>
      </c>
      <c r="J22" s="209" t="s">
        <v>332</v>
      </c>
      <c r="K22" s="217" t="s">
        <v>320</v>
      </c>
      <c r="L22" s="209" t="s">
        <v>321</v>
      </c>
      <c r="M22" s="228">
        <v>6141</v>
      </c>
      <c r="N22" s="228">
        <v>6091</v>
      </c>
      <c r="O22" s="244">
        <v>5837</v>
      </c>
      <c r="P22" s="228"/>
      <c r="Q22" s="228"/>
    </row>
    <row r="23" spans="2:48">
      <c r="D23" s="227"/>
      <c r="E23" s="227" t="s">
        <v>316</v>
      </c>
      <c r="F23" s="227" t="s">
        <v>328</v>
      </c>
      <c r="G23" s="209" t="s">
        <v>329</v>
      </c>
      <c r="H23" s="209" t="s">
        <v>330</v>
      </c>
      <c r="I23" s="209" t="s">
        <v>333</v>
      </c>
      <c r="J23" s="209" t="s">
        <v>332</v>
      </c>
      <c r="K23" s="217" t="s">
        <v>320</v>
      </c>
      <c r="L23" s="209" t="s">
        <v>321</v>
      </c>
      <c r="M23" s="228">
        <v>10196</v>
      </c>
      <c r="N23" s="228">
        <v>10571</v>
      </c>
      <c r="O23" s="244">
        <v>9031</v>
      </c>
      <c r="P23" s="228"/>
      <c r="Q23" s="228"/>
    </row>
    <row r="24" spans="2:48">
      <c r="D24" s="227"/>
      <c r="E24" s="227" t="s">
        <v>316</v>
      </c>
      <c r="F24" s="227" t="s">
        <v>328</v>
      </c>
      <c r="G24" s="209" t="s">
        <v>329</v>
      </c>
      <c r="H24" s="209" t="s">
        <v>330</v>
      </c>
      <c r="I24" s="209" t="s">
        <v>334</v>
      </c>
      <c r="J24" s="209" t="s">
        <v>335</v>
      </c>
      <c r="K24" s="217" t="s">
        <v>320</v>
      </c>
      <c r="L24" s="209" t="s">
        <v>321</v>
      </c>
      <c r="M24" s="228">
        <v>448</v>
      </c>
      <c r="N24" s="228">
        <v>520</v>
      </c>
      <c r="O24" s="244">
        <v>253</v>
      </c>
      <c r="P24" s="228"/>
      <c r="Q24" s="228"/>
    </row>
    <row r="25" spans="2:48">
      <c r="D25" s="227"/>
      <c r="E25" s="227" t="s">
        <v>316</v>
      </c>
      <c r="F25" s="227" t="s">
        <v>328</v>
      </c>
      <c r="G25" s="209" t="s">
        <v>329</v>
      </c>
      <c r="H25" s="209" t="s">
        <v>330</v>
      </c>
      <c r="I25" s="209" t="s">
        <v>336</v>
      </c>
      <c r="J25" s="209" t="s">
        <v>335</v>
      </c>
      <c r="K25" s="217" t="s">
        <v>320</v>
      </c>
      <c r="L25" s="209" t="s">
        <v>321</v>
      </c>
      <c r="M25" s="228">
        <v>1397</v>
      </c>
      <c r="N25" s="228">
        <v>1722</v>
      </c>
      <c r="O25" s="244">
        <v>1116</v>
      </c>
      <c r="P25" s="228"/>
      <c r="Q25" s="228"/>
    </row>
    <row r="26" spans="2:48">
      <c r="D26" s="227"/>
      <c r="E26" s="227" t="s">
        <v>316</v>
      </c>
      <c r="F26" s="227" t="s">
        <v>328</v>
      </c>
      <c r="G26" s="209" t="s">
        <v>329</v>
      </c>
      <c r="H26" s="209" t="s">
        <v>337</v>
      </c>
      <c r="I26" s="209" t="s">
        <v>331</v>
      </c>
      <c r="J26" s="209"/>
      <c r="K26" s="217" t="s">
        <v>320</v>
      </c>
      <c r="L26" s="209" t="s">
        <v>321</v>
      </c>
      <c r="M26" s="228">
        <v>1096</v>
      </c>
      <c r="N26" s="228">
        <v>1358</v>
      </c>
      <c r="O26" s="244">
        <v>1885</v>
      </c>
      <c r="P26" s="228"/>
      <c r="Q26" s="228"/>
    </row>
    <row r="27" spans="2:48">
      <c r="D27" s="227"/>
      <c r="E27" s="227" t="s">
        <v>316</v>
      </c>
      <c r="F27" s="227" t="s">
        <v>328</v>
      </c>
      <c r="G27" s="209" t="s">
        <v>329</v>
      </c>
      <c r="H27" s="209" t="s">
        <v>337</v>
      </c>
      <c r="I27" s="209" t="s">
        <v>333</v>
      </c>
      <c r="J27" s="209"/>
      <c r="K27" s="217" t="s">
        <v>320</v>
      </c>
      <c r="L27" s="209" t="s">
        <v>321</v>
      </c>
      <c r="M27" s="228">
        <v>354</v>
      </c>
      <c r="N27" s="228">
        <v>970</v>
      </c>
      <c r="O27" s="244">
        <v>864</v>
      </c>
      <c r="P27" s="228"/>
      <c r="Q27" s="228"/>
    </row>
    <row r="29" spans="2:48">
      <c r="D29" s="227"/>
      <c r="E29" s="227" t="s">
        <v>316</v>
      </c>
      <c r="F29" s="227" t="s">
        <v>328</v>
      </c>
      <c r="G29" s="209" t="s">
        <v>338</v>
      </c>
      <c r="H29" s="209" t="s">
        <v>339</v>
      </c>
      <c r="I29" s="209"/>
      <c r="J29" s="209"/>
      <c r="K29" s="217" t="s">
        <v>320</v>
      </c>
      <c r="L29" s="209" t="s">
        <v>321</v>
      </c>
      <c r="M29" s="228">
        <v>1520</v>
      </c>
      <c r="N29" s="228">
        <v>16849</v>
      </c>
      <c r="O29" s="244">
        <v>17782</v>
      </c>
      <c r="P29" s="228"/>
      <c r="Q29" s="228"/>
    </row>
    <row r="30" spans="2:48">
      <c r="D30" s="227"/>
      <c r="E30" s="227" t="s">
        <v>316</v>
      </c>
      <c r="F30" s="227" t="s">
        <v>328</v>
      </c>
      <c r="G30" s="209" t="s">
        <v>338</v>
      </c>
      <c r="H30" s="209" t="s">
        <v>340</v>
      </c>
      <c r="I30" s="209"/>
      <c r="J30" s="209"/>
      <c r="K30" s="217" t="s">
        <v>320</v>
      </c>
      <c r="L30" s="209" t="s">
        <v>321</v>
      </c>
      <c r="M30" s="228">
        <v>1978</v>
      </c>
      <c r="N30" s="228">
        <v>3842</v>
      </c>
      <c r="O30" s="244">
        <v>2970</v>
      </c>
      <c r="P30" s="228"/>
      <c r="Q30" s="228"/>
    </row>
    <row r="31" spans="2:48">
      <c r="D31" s="227"/>
      <c r="E31" s="227" t="s">
        <v>316</v>
      </c>
      <c r="F31" s="227" t="s">
        <v>328</v>
      </c>
      <c r="G31" s="209" t="s">
        <v>338</v>
      </c>
      <c r="H31" s="209" t="s">
        <v>337</v>
      </c>
      <c r="I31" s="209" t="s">
        <v>341</v>
      </c>
      <c r="J31" s="209"/>
      <c r="K31" s="217" t="s">
        <v>320</v>
      </c>
      <c r="L31" s="209" t="s">
        <v>321</v>
      </c>
      <c r="M31" s="228">
        <v>44640</v>
      </c>
      <c r="N31" s="228">
        <v>28022</v>
      </c>
      <c r="O31" s="244">
        <v>28464</v>
      </c>
      <c r="P31" s="228"/>
      <c r="Q31" s="228"/>
    </row>
    <row r="33" spans="2:48" s="225" customFormat="1" ht="18">
      <c r="B33" s="234" t="s">
        <v>342</v>
      </c>
      <c r="R33" s="213"/>
      <c r="S33" s="213"/>
      <c r="T33" s="213"/>
      <c r="U33" s="213"/>
      <c r="V33" s="213"/>
      <c r="W33" s="213"/>
    </row>
    <row r="34" spans="2:48" s="230" customFormat="1">
      <c r="E34" s="209"/>
      <c r="F34" s="209"/>
      <c r="G34" s="209"/>
      <c r="H34" s="209"/>
      <c r="I34" s="209"/>
      <c r="J34" s="209"/>
      <c r="K34" s="235"/>
      <c r="L34" s="231"/>
      <c r="O34" s="233"/>
      <c r="P34" s="232"/>
      <c r="Q34" s="231"/>
      <c r="R34" s="213"/>
      <c r="S34" s="213"/>
      <c r="T34" s="213"/>
      <c r="U34" s="213"/>
      <c r="V34" s="213"/>
      <c r="W34" s="213"/>
      <c r="X34" s="231"/>
      <c r="Y34" s="232"/>
      <c r="Z34" s="232"/>
      <c r="AA34" s="232"/>
      <c r="AC34" s="233"/>
      <c r="AD34" s="232"/>
      <c r="AE34" s="231"/>
      <c r="AF34" s="231"/>
      <c r="AG34" s="231"/>
      <c r="AH34" s="231"/>
      <c r="AI34" s="231"/>
      <c r="AJ34" s="231"/>
      <c r="AK34" s="231"/>
      <c r="AL34" s="231"/>
      <c r="AM34" s="232"/>
      <c r="AN34" s="232"/>
      <c r="AO34" s="232"/>
      <c r="AP34" s="232"/>
      <c r="AQ34" s="232"/>
      <c r="AR34" s="232"/>
      <c r="AS34" s="232"/>
      <c r="AT34" s="232"/>
      <c r="AU34" s="232"/>
      <c r="AV34" s="231"/>
    </row>
    <row r="35" spans="2:48">
      <c r="D35" s="227"/>
      <c r="E35" s="227" t="s">
        <v>316</v>
      </c>
      <c r="F35" s="227" t="s">
        <v>342</v>
      </c>
      <c r="G35" s="209" t="s">
        <v>343</v>
      </c>
      <c r="H35" s="209" t="s">
        <v>331</v>
      </c>
      <c r="I35" s="209" t="s">
        <v>332</v>
      </c>
      <c r="J35" s="209" t="s">
        <v>344</v>
      </c>
      <c r="K35" s="217" t="s">
        <v>320</v>
      </c>
      <c r="L35" s="209" t="s">
        <v>321</v>
      </c>
      <c r="M35" s="228">
        <v>1337</v>
      </c>
      <c r="N35" s="228">
        <v>1069</v>
      </c>
      <c r="O35" s="244">
        <v>993</v>
      </c>
      <c r="P35" s="228"/>
      <c r="Q35" s="228"/>
    </row>
    <row r="36" spans="2:48">
      <c r="D36" s="227"/>
      <c r="E36" s="227" t="s">
        <v>316</v>
      </c>
      <c r="F36" s="227" t="s">
        <v>342</v>
      </c>
      <c r="G36" s="209" t="s">
        <v>343</v>
      </c>
      <c r="H36" s="209" t="s">
        <v>331</v>
      </c>
      <c r="I36" s="209" t="s">
        <v>332</v>
      </c>
      <c r="J36" s="209" t="s">
        <v>345</v>
      </c>
      <c r="K36" s="217" t="s">
        <v>320</v>
      </c>
      <c r="L36" s="209" t="s">
        <v>321</v>
      </c>
      <c r="M36" s="228">
        <v>2280</v>
      </c>
      <c r="N36" s="228">
        <v>2176</v>
      </c>
      <c r="O36" s="244">
        <v>2076</v>
      </c>
      <c r="P36" s="228"/>
      <c r="Q36" s="228"/>
    </row>
    <row r="37" spans="2:48">
      <c r="D37" s="227"/>
      <c r="E37" s="227" t="s">
        <v>316</v>
      </c>
      <c r="F37" s="227" t="s">
        <v>342</v>
      </c>
      <c r="G37" s="209" t="s">
        <v>343</v>
      </c>
      <c r="H37" s="209" t="s">
        <v>331</v>
      </c>
      <c r="I37" s="209" t="s">
        <v>332</v>
      </c>
      <c r="J37" s="209" t="s">
        <v>346</v>
      </c>
      <c r="K37" s="217" t="s">
        <v>320</v>
      </c>
      <c r="L37" s="209" t="s">
        <v>321</v>
      </c>
      <c r="M37" s="228">
        <v>1277</v>
      </c>
      <c r="N37" s="228">
        <v>1515</v>
      </c>
      <c r="O37" s="244">
        <v>1437</v>
      </c>
      <c r="P37" s="228"/>
      <c r="Q37" s="228"/>
    </row>
    <row r="38" spans="2:48">
      <c r="D38" s="227"/>
      <c r="E38" s="227" t="s">
        <v>316</v>
      </c>
      <c r="F38" s="227" t="s">
        <v>342</v>
      </c>
      <c r="G38" s="209" t="s">
        <v>343</v>
      </c>
      <c r="H38" s="209" t="s">
        <v>331</v>
      </c>
      <c r="I38" s="209" t="s">
        <v>332</v>
      </c>
      <c r="J38" s="209" t="s">
        <v>347</v>
      </c>
      <c r="K38" s="217" t="s">
        <v>320</v>
      </c>
      <c r="L38" s="209" t="s">
        <v>321</v>
      </c>
      <c r="M38" s="228">
        <v>674</v>
      </c>
      <c r="N38" s="228">
        <v>759</v>
      </c>
      <c r="O38" s="244">
        <v>771</v>
      </c>
      <c r="P38" s="228"/>
      <c r="Q38" s="228"/>
    </row>
    <row r="39" spans="2:48">
      <c r="D39" s="227"/>
      <c r="E39" s="227" t="s">
        <v>316</v>
      </c>
      <c r="F39" s="227" t="s">
        <v>342</v>
      </c>
      <c r="G39" s="209" t="s">
        <v>343</v>
      </c>
      <c r="H39" s="209" t="s">
        <v>331</v>
      </c>
      <c r="I39" s="209" t="s">
        <v>332</v>
      </c>
      <c r="J39" s="209" t="s">
        <v>348</v>
      </c>
      <c r="K39" s="217" t="s">
        <v>320</v>
      </c>
      <c r="L39" s="209" t="s">
        <v>321</v>
      </c>
      <c r="M39" s="228">
        <v>178</v>
      </c>
      <c r="N39" s="228">
        <v>198</v>
      </c>
      <c r="O39" s="244">
        <v>157</v>
      </c>
      <c r="P39" s="228"/>
      <c r="Q39" s="228"/>
    </row>
    <row r="40" spans="2:48">
      <c r="D40" s="227"/>
      <c r="E40" s="227" t="s">
        <v>316</v>
      </c>
      <c r="F40" s="227" t="s">
        <v>342</v>
      </c>
      <c r="G40" s="209" t="s">
        <v>343</v>
      </c>
      <c r="H40" s="209" t="s">
        <v>331</v>
      </c>
      <c r="I40" s="209" t="s">
        <v>332</v>
      </c>
      <c r="J40" s="209" t="s">
        <v>349</v>
      </c>
      <c r="K40" s="217" t="s">
        <v>320</v>
      </c>
      <c r="L40" s="209" t="s">
        <v>321</v>
      </c>
      <c r="M40" s="228">
        <v>950</v>
      </c>
      <c r="N40" s="228">
        <v>1069</v>
      </c>
      <c r="O40" s="244">
        <v>955</v>
      </c>
      <c r="P40" s="228"/>
      <c r="Q40" s="228"/>
    </row>
    <row r="41" spans="2:48">
      <c r="C41" s="236"/>
      <c r="D41" s="227"/>
      <c r="E41" s="227" t="s">
        <v>316</v>
      </c>
      <c r="F41" s="227" t="s">
        <v>342</v>
      </c>
      <c r="G41" s="209" t="s">
        <v>343</v>
      </c>
      <c r="H41" s="209" t="s">
        <v>331</v>
      </c>
      <c r="I41" s="209" t="s">
        <v>332</v>
      </c>
      <c r="J41" s="209" t="s">
        <v>350</v>
      </c>
      <c r="K41" s="217" t="s">
        <v>320</v>
      </c>
      <c r="L41" s="209" t="s">
        <v>321</v>
      </c>
      <c r="M41" s="228">
        <v>90</v>
      </c>
      <c r="N41" s="228">
        <v>162</v>
      </c>
      <c r="O41" s="244">
        <v>165</v>
      </c>
      <c r="P41" s="228"/>
      <c r="Q41" s="228"/>
    </row>
    <row r="42" spans="2:48">
      <c r="D42" s="227"/>
      <c r="E42" s="227" t="s">
        <v>316</v>
      </c>
      <c r="F42" s="227" t="s">
        <v>342</v>
      </c>
      <c r="G42" s="209" t="s">
        <v>343</v>
      </c>
      <c r="H42" s="209" t="s">
        <v>331</v>
      </c>
      <c r="I42" s="209" t="s">
        <v>332</v>
      </c>
      <c r="J42" s="209" t="s">
        <v>351</v>
      </c>
      <c r="K42" s="217" t="s">
        <v>320</v>
      </c>
      <c r="L42" s="209" t="s">
        <v>321</v>
      </c>
      <c r="M42" s="228">
        <v>343</v>
      </c>
      <c r="N42" s="228">
        <v>330</v>
      </c>
      <c r="O42" s="244">
        <v>297</v>
      </c>
      <c r="P42" s="228"/>
      <c r="Q42" s="228"/>
    </row>
    <row r="43" spans="2:48">
      <c r="D43" s="227"/>
      <c r="E43" s="227" t="s">
        <v>316</v>
      </c>
      <c r="F43" s="227" t="s">
        <v>342</v>
      </c>
      <c r="G43" s="209" t="s">
        <v>343</v>
      </c>
      <c r="H43" s="209" t="s">
        <v>331</v>
      </c>
      <c r="I43" s="209" t="s">
        <v>332</v>
      </c>
      <c r="J43" s="209" t="s">
        <v>352</v>
      </c>
      <c r="K43" s="217" t="s">
        <v>320</v>
      </c>
      <c r="L43" s="209" t="s">
        <v>321</v>
      </c>
      <c r="M43" s="228">
        <v>43</v>
      </c>
      <c r="N43" s="228">
        <v>88</v>
      </c>
      <c r="O43" s="244">
        <v>8</v>
      </c>
      <c r="P43" s="228"/>
      <c r="Q43" s="228"/>
    </row>
    <row r="44" spans="2:48">
      <c r="D44" s="227"/>
      <c r="E44" s="227" t="s">
        <v>316</v>
      </c>
      <c r="F44" s="227" t="s">
        <v>342</v>
      </c>
      <c r="G44" s="209" t="s">
        <v>343</v>
      </c>
      <c r="H44" s="209" t="s">
        <v>331</v>
      </c>
      <c r="I44" s="209" t="s">
        <v>353</v>
      </c>
      <c r="J44" s="209" t="s">
        <v>354</v>
      </c>
      <c r="K44" s="217" t="s">
        <v>320</v>
      </c>
      <c r="L44" s="209" t="s">
        <v>321</v>
      </c>
      <c r="M44" s="228">
        <v>471</v>
      </c>
      <c r="N44" s="228">
        <v>571</v>
      </c>
      <c r="O44" s="244">
        <v>389</v>
      </c>
      <c r="P44" s="228"/>
      <c r="Q44" s="228"/>
    </row>
    <row r="45" spans="2:48" s="230" customFormat="1">
      <c r="E45" s="209"/>
      <c r="F45" s="209"/>
      <c r="G45" s="209"/>
      <c r="H45" s="209"/>
      <c r="I45" s="209"/>
      <c r="J45" s="209"/>
      <c r="K45" s="235"/>
      <c r="L45" s="231"/>
      <c r="O45" s="249"/>
      <c r="P45" s="232"/>
      <c r="Q45" s="231"/>
      <c r="R45" s="213"/>
      <c r="S45" s="213"/>
      <c r="T45" s="213"/>
      <c r="U45" s="213"/>
      <c r="V45" s="213"/>
      <c r="W45" s="213"/>
      <c r="X45" s="231"/>
      <c r="Y45" s="232"/>
      <c r="Z45" s="232"/>
      <c r="AA45" s="232"/>
      <c r="AC45" s="233"/>
      <c r="AD45" s="232"/>
      <c r="AE45" s="231"/>
      <c r="AF45" s="231"/>
      <c r="AG45" s="231"/>
      <c r="AH45" s="231"/>
      <c r="AI45" s="231"/>
      <c r="AJ45" s="231"/>
      <c r="AK45" s="231"/>
      <c r="AL45" s="231"/>
      <c r="AM45" s="232"/>
      <c r="AN45" s="232"/>
      <c r="AO45" s="232"/>
      <c r="AP45" s="232"/>
      <c r="AQ45" s="232"/>
      <c r="AR45" s="232"/>
      <c r="AS45" s="232"/>
      <c r="AT45" s="232"/>
      <c r="AU45" s="232"/>
      <c r="AV45" s="231"/>
    </row>
    <row r="46" spans="2:48">
      <c r="D46" s="227"/>
      <c r="E46" s="227" t="s">
        <v>316</v>
      </c>
      <c r="F46" s="227" t="s">
        <v>342</v>
      </c>
      <c r="G46" s="209" t="s">
        <v>343</v>
      </c>
      <c r="H46" s="209" t="s">
        <v>355</v>
      </c>
      <c r="I46" s="209" t="s">
        <v>332</v>
      </c>
      <c r="J46" s="209"/>
      <c r="K46" s="217" t="s">
        <v>320</v>
      </c>
      <c r="L46" s="209" t="s">
        <v>321</v>
      </c>
      <c r="M46" s="228">
        <v>10416</v>
      </c>
      <c r="N46" s="228">
        <v>10942</v>
      </c>
      <c r="O46" s="244">
        <v>10234</v>
      </c>
      <c r="P46" s="228"/>
      <c r="Q46" s="228"/>
    </row>
    <row r="47" spans="2:48" s="230" customFormat="1">
      <c r="E47" s="209"/>
      <c r="F47" s="209"/>
      <c r="G47" s="209"/>
      <c r="H47" s="209"/>
      <c r="I47" s="209"/>
      <c r="J47" s="209"/>
      <c r="K47" s="235"/>
      <c r="L47" s="231"/>
      <c r="O47" s="249"/>
      <c r="P47" s="232"/>
      <c r="Q47" s="231"/>
      <c r="R47" s="213"/>
      <c r="S47" s="213"/>
      <c r="T47" s="213"/>
      <c r="U47" s="213"/>
      <c r="V47" s="213"/>
      <c r="W47" s="213"/>
      <c r="X47" s="231"/>
      <c r="Y47" s="232"/>
      <c r="Z47" s="232"/>
      <c r="AA47" s="232"/>
      <c r="AC47" s="233"/>
      <c r="AD47" s="232"/>
      <c r="AE47" s="231"/>
      <c r="AF47" s="231"/>
      <c r="AG47" s="231"/>
      <c r="AH47" s="231"/>
      <c r="AI47" s="231"/>
      <c r="AJ47" s="231"/>
      <c r="AK47" s="231"/>
      <c r="AL47" s="231"/>
      <c r="AM47" s="232"/>
      <c r="AN47" s="232"/>
      <c r="AO47" s="232"/>
      <c r="AP47" s="232"/>
      <c r="AQ47" s="232"/>
      <c r="AR47" s="232"/>
      <c r="AS47" s="232"/>
      <c r="AT47" s="232"/>
      <c r="AU47" s="232"/>
      <c r="AV47" s="231"/>
    </row>
    <row r="48" spans="2:48">
      <c r="D48" s="227"/>
      <c r="E48" s="227" t="s">
        <v>316</v>
      </c>
      <c r="F48" s="227" t="s">
        <v>342</v>
      </c>
      <c r="G48" s="209" t="s">
        <v>343</v>
      </c>
      <c r="H48" s="209" t="s">
        <v>355</v>
      </c>
      <c r="I48" s="209" t="s">
        <v>353</v>
      </c>
      <c r="J48" s="209"/>
      <c r="K48" s="217" t="s">
        <v>320</v>
      </c>
      <c r="L48" s="209" t="s">
        <v>321</v>
      </c>
      <c r="M48" s="228">
        <v>1423</v>
      </c>
      <c r="N48" s="228">
        <v>1779</v>
      </c>
      <c r="O48" s="244">
        <v>1353</v>
      </c>
      <c r="P48" s="228"/>
      <c r="Q48" s="228"/>
    </row>
    <row r="49" spans="1:48" s="230" customFormat="1">
      <c r="E49" s="209"/>
      <c r="F49" s="209"/>
      <c r="G49" s="209"/>
      <c r="H49" s="209"/>
      <c r="I49" s="209"/>
      <c r="J49" s="209"/>
      <c r="K49" s="235"/>
      <c r="L49" s="231"/>
      <c r="O49" s="249"/>
      <c r="P49" s="232"/>
      <c r="Q49" s="231"/>
      <c r="R49" s="213"/>
      <c r="S49" s="213"/>
      <c r="T49" s="213"/>
      <c r="U49" s="213"/>
      <c r="V49" s="213"/>
      <c r="W49" s="213"/>
      <c r="X49" s="231"/>
      <c r="Y49" s="232"/>
      <c r="Z49" s="232"/>
      <c r="AA49" s="232"/>
      <c r="AC49" s="233"/>
      <c r="AD49" s="232"/>
      <c r="AE49" s="231"/>
      <c r="AF49" s="231"/>
      <c r="AG49" s="231"/>
      <c r="AH49" s="231"/>
      <c r="AI49" s="231"/>
      <c r="AJ49" s="231"/>
      <c r="AK49" s="231"/>
      <c r="AL49" s="231"/>
      <c r="AM49" s="232"/>
      <c r="AN49" s="232"/>
      <c r="AO49" s="232"/>
      <c r="AP49" s="232"/>
      <c r="AQ49" s="232"/>
      <c r="AR49" s="232"/>
      <c r="AS49" s="232"/>
      <c r="AT49" s="232"/>
      <c r="AU49" s="232"/>
      <c r="AV49" s="231"/>
    </row>
    <row r="50" spans="1:48">
      <c r="A50" s="213" t="s">
        <v>356</v>
      </c>
      <c r="D50" s="227"/>
      <c r="E50" s="227" t="s">
        <v>316</v>
      </c>
      <c r="F50" s="227" t="s">
        <v>342</v>
      </c>
      <c r="G50" s="209" t="s">
        <v>357</v>
      </c>
      <c r="H50" s="209" t="s">
        <v>358</v>
      </c>
      <c r="I50" s="209" t="s">
        <v>359</v>
      </c>
      <c r="J50" s="209"/>
      <c r="K50" s="217" t="s">
        <v>320</v>
      </c>
      <c r="L50" s="209" t="s">
        <v>321</v>
      </c>
      <c r="M50" s="228">
        <v>14111</v>
      </c>
      <c r="N50" s="228">
        <v>14671</v>
      </c>
      <c r="O50" s="244">
        <v>14128</v>
      </c>
      <c r="P50" s="228"/>
      <c r="Q50" s="228"/>
    </row>
    <row r="51" spans="1:48">
      <c r="D51" s="227"/>
      <c r="E51" s="227" t="s">
        <v>316</v>
      </c>
      <c r="F51" s="227" t="s">
        <v>342</v>
      </c>
      <c r="G51" s="209" t="s">
        <v>357</v>
      </c>
      <c r="H51" s="209" t="s">
        <v>358</v>
      </c>
      <c r="I51" s="209" t="s">
        <v>360</v>
      </c>
      <c r="J51" s="209"/>
      <c r="K51" s="217" t="s">
        <v>320</v>
      </c>
      <c r="L51" s="209" t="s">
        <v>321</v>
      </c>
      <c r="M51" s="228">
        <v>1222</v>
      </c>
      <c r="N51" s="228">
        <v>1266</v>
      </c>
      <c r="O51" s="244">
        <v>1068</v>
      </c>
      <c r="P51" s="228"/>
      <c r="Q51" s="228"/>
    </row>
    <row r="52" spans="1:48">
      <c r="D52" s="227"/>
      <c r="E52" s="227" t="s">
        <v>316</v>
      </c>
      <c r="F52" s="227" t="s">
        <v>342</v>
      </c>
      <c r="G52" s="209" t="s">
        <v>361</v>
      </c>
      <c r="H52" s="209" t="s">
        <v>362</v>
      </c>
      <c r="I52" s="209" t="s">
        <v>363</v>
      </c>
      <c r="J52" s="209"/>
      <c r="K52" s="217" t="s">
        <v>320</v>
      </c>
      <c r="L52" s="209" t="s">
        <v>321</v>
      </c>
      <c r="M52" s="228">
        <v>81</v>
      </c>
      <c r="N52" s="228">
        <v>106</v>
      </c>
      <c r="O52" s="244">
        <v>89</v>
      </c>
      <c r="P52" s="228"/>
      <c r="Q52" s="228"/>
    </row>
    <row r="53" spans="1:48">
      <c r="D53" s="227"/>
      <c r="E53" s="227" t="s">
        <v>316</v>
      </c>
      <c r="F53" s="227" t="s">
        <v>342</v>
      </c>
      <c r="G53" s="209" t="s">
        <v>361</v>
      </c>
      <c r="H53" s="209" t="s">
        <v>362</v>
      </c>
      <c r="I53" s="209" t="s">
        <v>364</v>
      </c>
      <c r="J53" s="209"/>
      <c r="K53" s="217" t="s">
        <v>320</v>
      </c>
      <c r="L53" s="209" t="s">
        <v>321</v>
      </c>
      <c r="M53" s="228">
        <v>69</v>
      </c>
      <c r="N53" s="228">
        <v>58</v>
      </c>
      <c r="O53" s="244">
        <v>64</v>
      </c>
      <c r="P53" s="228"/>
      <c r="Q53" s="228"/>
    </row>
    <row r="54" spans="1:48">
      <c r="D54" s="227"/>
      <c r="E54" s="227" t="s">
        <v>316</v>
      </c>
      <c r="F54" s="227" t="s">
        <v>342</v>
      </c>
      <c r="G54" s="209" t="s">
        <v>361</v>
      </c>
      <c r="H54" s="209" t="s">
        <v>362</v>
      </c>
      <c r="I54" s="209" t="s">
        <v>365</v>
      </c>
      <c r="J54" s="209"/>
      <c r="K54" s="217" t="s">
        <v>320</v>
      </c>
      <c r="L54" s="209" t="s">
        <v>321</v>
      </c>
      <c r="M54" s="228">
        <v>29</v>
      </c>
      <c r="N54" s="228">
        <v>44</v>
      </c>
      <c r="O54" s="244">
        <v>30</v>
      </c>
      <c r="P54" s="228"/>
      <c r="Q54" s="228"/>
    </row>
    <row r="55" spans="1:48">
      <c r="D55" s="227"/>
      <c r="E55" s="227" t="s">
        <v>316</v>
      </c>
      <c r="F55" s="227" t="s">
        <v>342</v>
      </c>
      <c r="G55" s="209" t="s">
        <v>361</v>
      </c>
      <c r="H55" s="209" t="s">
        <v>362</v>
      </c>
      <c r="I55" s="209" t="s">
        <v>366</v>
      </c>
      <c r="J55" s="209"/>
      <c r="K55" s="217" t="s">
        <v>320</v>
      </c>
      <c r="L55" s="209" t="s">
        <v>321</v>
      </c>
      <c r="M55" s="228">
        <v>23</v>
      </c>
      <c r="N55" s="228">
        <v>36</v>
      </c>
      <c r="O55" s="244">
        <v>21</v>
      </c>
      <c r="P55" s="228"/>
      <c r="Q55" s="228"/>
    </row>
    <row r="56" spans="1:48">
      <c r="D56" s="227"/>
      <c r="E56" s="227" t="s">
        <v>316</v>
      </c>
      <c r="F56" s="227" t="s">
        <v>342</v>
      </c>
      <c r="G56" s="209" t="s">
        <v>361</v>
      </c>
      <c r="H56" s="209" t="s">
        <v>362</v>
      </c>
      <c r="I56" s="209" t="s">
        <v>367</v>
      </c>
      <c r="J56" s="209"/>
      <c r="K56" s="217" t="s">
        <v>320</v>
      </c>
      <c r="L56" s="209" t="s">
        <v>321</v>
      </c>
      <c r="M56" s="228">
        <v>44</v>
      </c>
      <c r="N56" s="228">
        <v>83</v>
      </c>
      <c r="O56" s="244">
        <v>41</v>
      </c>
      <c r="P56" s="228"/>
      <c r="Q56" s="228"/>
    </row>
    <row r="57" spans="1:48">
      <c r="D57" s="227"/>
      <c r="E57" s="227" t="s">
        <v>316</v>
      </c>
      <c r="F57" s="227" t="s">
        <v>342</v>
      </c>
      <c r="G57" s="209" t="s">
        <v>361</v>
      </c>
      <c r="H57" s="209" t="s">
        <v>362</v>
      </c>
      <c r="I57" s="209" t="s">
        <v>368</v>
      </c>
      <c r="J57" s="209"/>
      <c r="K57" s="217" t="s">
        <v>320</v>
      </c>
      <c r="L57" s="209" t="s">
        <v>369</v>
      </c>
      <c r="M57" s="228">
        <v>40</v>
      </c>
      <c r="N57" s="228">
        <v>42</v>
      </c>
      <c r="O57" s="244">
        <v>39</v>
      </c>
      <c r="P57" s="228"/>
      <c r="Q57" s="228"/>
    </row>
    <row r="59" spans="1:48" s="225" customFormat="1" ht="18">
      <c r="B59" s="234" t="s">
        <v>370</v>
      </c>
      <c r="R59" s="213"/>
      <c r="S59" s="213"/>
      <c r="T59" s="213"/>
      <c r="U59" s="213"/>
      <c r="V59" s="213"/>
      <c r="W59" s="213"/>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4287C-4ADC-458A-AEC4-8297767FA2CD}">
  <sheetPr>
    <tabColor theme="6"/>
    <pageSetUpPr autoPageBreaks="0"/>
  </sheetPr>
  <dimension ref="A1:BA59"/>
  <sheetViews>
    <sheetView zoomScale="70" zoomScaleNormal="70" workbookViewId="0">
      <pane ySplit="6" topLeftCell="A35" activePane="bottomLeft" state="frozen"/>
      <selection activeCell="G59" sqref="G59"/>
      <selection pane="bottomLeft" activeCell="A4" sqref="A4"/>
    </sheetView>
  </sheetViews>
  <sheetFormatPr defaultColWidth="0" defaultRowHeight="14"/>
  <cols>
    <col min="1" max="1" width="12.23046875" style="213" customWidth="1"/>
    <col min="2" max="3" width="1.23046875" style="213" customWidth="1"/>
    <col min="4" max="4" width="19.84375" style="213" bestFit="1" customWidth="1"/>
    <col min="5" max="5" width="16.4609375" style="213" bestFit="1" customWidth="1"/>
    <col min="6" max="6" width="12.23046875" style="213" bestFit="1" customWidth="1"/>
    <col min="7" max="7" width="17.765625" style="213" bestFit="1" customWidth="1"/>
    <col min="8" max="8" width="32.4609375" style="213" bestFit="1" customWidth="1"/>
    <col min="9" max="9" width="26.765625" style="213" bestFit="1" customWidth="1"/>
    <col min="10" max="10" width="14.765625" style="213" bestFit="1" customWidth="1"/>
    <col min="11" max="11" width="8.84375" style="213" bestFit="1" customWidth="1"/>
    <col min="12" max="12" width="4.61328125" style="213" bestFit="1" customWidth="1"/>
    <col min="13" max="17" width="15.61328125" style="213" customWidth="1"/>
    <col min="18" max="23" width="1.23046875" style="213" customWidth="1"/>
    <col min="24" max="41" width="15.61328125" style="213" hidden="1" customWidth="1"/>
    <col min="42" max="48" width="11.84375" style="213" hidden="1" customWidth="1"/>
    <col min="49" max="53" width="15.61328125" style="213" hidden="1" customWidth="1"/>
    <col min="54" max="16384" width="11.84375" style="213" hidden="1"/>
  </cols>
  <sheetData>
    <row r="1" spans="1:48" s="204" customFormat="1" ht="25">
      <c r="A1" s="202" t="s">
        <v>304</v>
      </c>
      <c r="B1" s="203"/>
      <c r="E1" s="205"/>
      <c r="F1" s="205"/>
      <c r="G1" s="205"/>
      <c r="H1" s="205"/>
      <c r="I1" s="205"/>
      <c r="J1" s="205"/>
      <c r="O1" s="203"/>
      <c r="AC1" s="203"/>
    </row>
    <row r="2" spans="1:48" s="204" customFormat="1" ht="25">
      <c r="A2" s="205" t="s">
        <v>373</v>
      </c>
      <c r="B2" s="203"/>
    </row>
    <row r="3" spans="1:48" s="204" customFormat="1" ht="25">
      <c r="A3" s="205">
        <v>2024</v>
      </c>
      <c r="B3" s="205"/>
      <c r="C3" s="205"/>
      <c r="D3" s="205"/>
    </row>
    <row r="4" spans="1:48" s="208" customFormat="1" ht="25.5" thickBot="1">
      <c r="A4" s="206" t="s">
        <v>306</v>
      </c>
      <c r="B4" s="207"/>
    </row>
    <row r="5" spans="1:48" ht="18">
      <c r="A5" s="209"/>
      <c r="B5" s="210"/>
      <c r="C5" s="210"/>
      <c r="D5" s="211"/>
      <c r="E5" s="212"/>
      <c r="F5" s="212"/>
      <c r="G5" s="212"/>
      <c r="H5" s="212"/>
      <c r="I5" s="212"/>
      <c r="J5" s="212"/>
      <c r="K5" s="212"/>
      <c r="L5" s="209"/>
      <c r="M5" s="214" t="s">
        <v>56</v>
      </c>
      <c r="N5" s="215"/>
      <c r="O5" s="215"/>
      <c r="P5" s="215"/>
      <c r="Q5" s="216"/>
      <c r="X5" s="212"/>
      <c r="Y5" s="212"/>
      <c r="Z5" s="212"/>
      <c r="AA5" s="212"/>
      <c r="AB5" s="212"/>
      <c r="AC5" s="209"/>
      <c r="AD5" s="209"/>
      <c r="AE5" s="209"/>
      <c r="AF5" s="209"/>
      <c r="AG5" s="209"/>
      <c r="AH5" s="209"/>
      <c r="AI5" s="209"/>
      <c r="AJ5" s="209"/>
      <c r="AK5" s="212"/>
      <c r="AL5" s="212"/>
      <c r="AM5" s="212"/>
      <c r="AN5" s="212"/>
      <c r="AO5" s="212"/>
    </row>
    <row r="6" spans="1:48"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c r="R6" s="213"/>
      <c r="S6" s="213"/>
      <c r="T6" s="213"/>
      <c r="U6" s="213"/>
      <c r="V6" s="213"/>
      <c r="W6" s="213"/>
      <c r="X6" s="217"/>
      <c r="Y6" s="217"/>
      <c r="Z6" s="217"/>
      <c r="AA6" s="217"/>
      <c r="AB6" s="217"/>
      <c r="AC6" s="217"/>
      <c r="AD6" s="217"/>
      <c r="AE6" s="217"/>
      <c r="AF6" s="217"/>
      <c r="AG6" s="217"/>
      <c r="AH6" s="217"/>
      <c r="AI6" s="217"/>
      <c r="AJ6" s="217"/>
      <c r="AK6" s="217"/>
      <c r="AL6" s="217"/>
      <c r="AM6" s="217"/>
      <c r="AN6" s="217"/>
      <c r="AO6" s="217"/>
    </row>
    <row r="8" spans="1:48" s="225" customFormat="1" ht="23">
      <c r="B8" s="226" t="s">
        <v>315</v>
      </c>
      <c r="R8" s="213"/>
      <c r="S8" s="213"/>
      <c r="T8" s="213"/>
      <c r="U8" s="213"/>
      <c r="V8" s="213"/>
      <c r="W8" s="213"/>
    </row>
    <row r="10" spans="1:48" ht="15.5">
      <c r="A10" s="209"/>
      <c r="B10" s="210"/>
      <c r="C10" s="210"/>
      <c r="D10" s="227"/>
      <c r="E10" s="227" t="s">
        <v>316</v>
      </c>
      <c r="F10" s="227" t="s">
        <v>317</v>
      </c>
      <c r="G10" s="227" t="s">
        <v>318</v>
      </c>
      <c r="H10" s="209" t="s">
        <v>319</v>
      </c>
      <c r="I10" s="209"/>
      <c r="J10" s="209"/>
      <c r="K10" s="217" t="s">
        <v>320</v>
      </c>
      <c r="L10" s="209" t="s">
        <v>321</v>
      </c>
      <c r="M10" s="228">
        <v>23032</v>
      </c>
      <c r="N10" s="228">
        <v>23881</v>
      </c>
      <c r="O10" s="228">
        <v>26267</v>
      </c>
      <c r="P10" s="228"/>
      <c r="Q10" s="228"/>
      <c r="X10" s="212"/>
      <c r="Y10" s="212"/>
      <c r="Z10" s="212"/>
      <c r="AA10" s="212"/>
      <c r="AB10" s="212"/>
      <c r="AC10" s="209"/>
      <c r="AD10" s="209"/>
      <c r="AE10" s="209"/>
      <c r="AF10" s="209"/>
      <c r="AG10" s="209"/>
      <c r="AH10" s="209"/>
      <c r="AI10" s="209"/>
      <c r="AJ10" s="209"/>
      <c r="AK10" s="212"/>
      <c r="AL10" s="212"/>
      <c r="AM10" s="212"/>
      <c r="AN10" s="212"/>
      <c r="AO10" s="212"/>
    </row>
    <row r="11" spans="1:48" ht="15.5">
      <c r="A11" s="209"/>
      <c r="B11" s="210"/>
      <c r="C11" s="210"/>
      <c r="D11" s="227"/>
      <c r="E11" s="227" t="s">
        <v>316</v>
      </c>
      <c r="F11" s="227" t="s">
        <v>317</v>
      </c>
      <c r="G11" s="227" t="s">
        <v>318</v>
      </c>
      <c r="H11" s="209" t="s">
        <v>322</v>
      </c>
      <c r="I11" s="209"/>
      <c r="J11" s="209"/>
      <c r="K11" s="217" t="s">
        <v>320</v>
      </c>
      <c r="L11" s="209" t="s">
        <v>321</v>
      </c>
      <c r="M11" s="228">
        <v>22775</v>
      </c>
      <c r="N11" s="228">
        <v>23055</v>
      </c>
      <c r="O11" s="228">
        <v>25994</v>
      </c>
      <c r="P11" s="228"/>
      <c r="Q11" s="228"/>
      <c r="X11" s="212"/>
      <c r="Y11" s="212"/>
      <c r="Z11" s="212"/>
      <c r="AA11" s="212"/>
      <c r="AB11" s="212"/>
      <c r="AC11" s="209"/>
      <c r="AD11" s="209"/>
      <c r="AE11" s="209"/>
      <c r="AF11" s="209"/>
      <c r="AG11" s="209"/>
      <c r="AH11" s="209"/>
      <c r="AI11" s="209"/>
      <c r="AJ11" s="209"/>
      <c r="AK11" s="212"/>
      <c r="AL11" s="212"/>
      <c r="AM11" s="212"/>
      <c r="AN11" s="212"/>
      <c r="AO11" s="212"/>
    </row>
    <row r="12" spans="1:48" ht="15.5">
      <c r="A12" s="209"/>
      <c r="B12" s="210"/>
      <c r="C12" s="210"/>
      <c r="D12" s="227"/>
      <c r="E12" s="227" t="s">
        <v>316</v>
      </c>
      <c r="F12" s="227" t="s">
        <v>317</v>
      </c>
      <c r="G12" s="227" t="s">
        <v>318</v>
      </c>
      <c r="H12" s="209" t="s">
        <v>322</v>
      </c>
      <c r="I12" s="209" t="s">
        <v>323</v>
      </c>
      <c r="J12" s="209"/>
      <c r="K12" s="217" t="s">
        <v>320</v>
      </c>
      <c r="L12" s="209" t="s">
        <v>73</v>
      </c>
      <c r="M12" s="229">
        <f>IF(ISERROR(+M11/M10),"",(M11/M10))</f>
        <v>0.98884161167071905</v>
      </c>
      <c r="N12" s="229">
        <f t="shared" ref="N12:Q12" si="0">IF(ISERROR(+N11/N10),"",(N11/N10))</f>
        <v>0.9654118336753067</v>
      </c>
      <c r="O12" s="229">
        <f t="shared" si="0"/>
        <v>0.98960673087904971</v>
      </c>
      <c r="P12" s="229" t="str">
        <f t="shared" si="0"/>
        <v/>
      </c>
      <c r="Q12" s="229" t="str">
        <f t="shared" si="0"/>
        <v/>
      </c>
      <c r="X12" s="212"/>
      <c r="Y12" s="212"/>
      <c r="Z12" s="212"/>
      <c r="AA12" s="212"/>
      <c r="AB12" s="212"/>
      <c r="AC12" s="209"/>
      <c r="AD12" s="209"/>
      <c r="AE12" s="209"/>
      <c r="AF12" s="209"/>
      <c r="AG12" s="209"/>
      <c r="AH12" s="209"/>
      <c r="AI12" s="209"/>
      <c r="AJ12" s="209"/>
      <c r="AK12" s="212"/>
      <c r="AL12" s="212"/>
      <c r="AM12" s="212"/>
      <c r="AN12" s="212"/>
      <c r="AO12" s="212"/>
    </row>
    <row r="14" spans="1:48" s="230" customFormat="1">
      <c r="D14" s="231"/>
      <c r="E14" s="227" t="s">
        <v>316</v>
      </c>
      <c r="F14" s="231" t="s">
        <v>317</v>
      </c>
      <c r="G14" s="231" t="s">
        <v>324</v>
      </c>
      <c r="H14" s="209" t="s">
        <v>325</v>
      </c>
      <c r="I14" s="209"/>
      <c r="J14" s="209"/>
      <c r="K14" s="217" t="s">
        <v>320</v>
      </c>
      <c r="L14" s="231" t="s">
        <v>321</v>
      </c>
      <c r="M14" s="228">
        <v>49365</v>
      </c>
      <c r="N14" s="228">
        <v>52687</v>
      </c>
      <c r="O14" s="228">
        <v>51300</v>
      </c>
      <c r="P14" s="228"/>
      <c r="Q14" s="228"/>
      <c r="R14" s="213"/>
      <c r="S14" s="213"/>
      <c r="T14" s="213"/>
      <c r="U14" s="213"/>
      <c r="V14" s="213"/>
      <c r="W14" s="213"/>
      <c r="X14" s="231"/>
      <c r="Y14" s="232"/>
      <c r="Z14" s="232"/>
      <c r="AA14" s="232"/>
      <c r="AC14" s="233"/>
      <c r="AD14" s="232"/>
      <c r="AE14" s="231"/>
      <c r="AF14" s="231"/>
      <c r="AG14" s="231"/>
      <c r="AH14" s="231"/>
      <c r="AI14" s="231"/>
      <c r="AJ14" s="231"/>
      <c r="AK14" s="231"/>
      <c r="AL14" s="231"/>
      <c r="AM14" s="232"/>
      <c r="AN14" s="232"/>
      <c r="AO14" s="232"/>
      <c r="AP14" s="232"/>
      <c r="AQ14" s="232"/>
      <c r="AR14" s="232"/>
      <c r="AS14" s="232"/>
      <c r="AT14" s="232"/>
      <c r="AU14" s="232"/>
      <c r="AV14" s="231"/>
    </row>
    <row r="15" spans="1:48" s="230" customFormat="1">
      <c r="D15" s="231"/>
      <c r="E15" s="227" t="s">
        <v>316</v>
      </c>
      <c r="F15" s="231" t="s">
        <v>317</v>
      </c>
      <c r="G15" s="231" t="s">
        <v>324</v>
      </c>
      <c r="H15" s="209" t="s">
        <v>322</v>
      </c>
      <c r="I15" s="209"/>
      <c r="J15" s="209"/>
      <c r="K15" s="217" t="s">
        <v>320</v>
      </c>
      <c r="L15" s="231" t="s">
        <v>321</v>
      </c>
      <c r="M15" s="228">
        <v>48441</v>
      </c>
      <c r="N15" s="228">
        <v>50596</v>
      </c>
      <c r="O15" s="228">
        <v>50670</v>
      </c>
      <c r="P15" s="228"/>
      <c r="Q15" s="228"/>
      <c r="R15" s="213"/>
      <c r="S15" s="213"/>
      <c r="T15" s="213"/>
      <c r="U15" s="213"/>
      <c r="V15" s="213"/>
      <c r="W15" s="213"/>
      <c r="X15" s="231"/>
      <c r="Y15" s="232"/>
      <c r="Z15" s="232"/>
      <c r="AA15" s="232"/>
      <c r="AC15" s="233"/>
      <c r="AD15" s="232"/>
      <c r="AE15" s="231"/>
      <c r="AF15" s="231"/>
      <c r="AG15" s="231"/>
      <c r="AH15" s="231"/>
      <c r="AI15" s="231"/>
      <c r="AJ15" s="231"/>
      <c r="AK15" s="231"/>
      <c r="AL15" s="231"/>
      <c r="AM15" s="232"/>
      <c r="AN15" s="232"/>
      <c r="AO15" s="232"/>
      <c r="AP15" s="232"/>
      <c r="AQ15" s="232"/>
      <c r="AR15" s="232"/>
      <c r="AS15" s="232"/>
      <c r="AT15" s="232"/>
      <c r="AU15" s="232"/>
      <c r="AV15" s="231"/>
    </row>
    <row r="16" spans="1:48" s="230" customFormat="1">
      <c r="D16" s="231"/>
      <c r="E16" s="227" t="s">
        <v>316</v>
      </c>
      <c r="F16" s="231" t="s">
        <v>317</v>
      </c>
      <c r="G16" s="231" t="s">
        <v>324</v>
      </c>
      <c r="H16" s="209" t="s">
        <v>322</v>
      </c>
      <c r="I16" s="209" t="s">
        <v>323</v>
      </c>
      <c r="J16" s="209"/>
      <c r="K16" s="217" t="s">
        <v>320</v>
      </c>
      <c r="L16" s="231" t="s">
        <v>73</v>
      </c>
      <c r="M16" s="229">
        <f>IF(ISERROR(+M15/M14),"",(M15/M14))</f>
        <v>0.98128228501975079</v>
      </c>
      <c r="N16" s="229">
        <f t="shared" ref="N16:Q16" si="1">IF(ISERROR(+N15/N14),"",(N15/N14))</f>
        <v>0.96031279063146502</v>
      </c>
      <c r="O16" s="229">
        <f t="shared" si="1"/>
        <v>0.987719298245614</v>
      </c>
      <c r="P16" s="229" t="str">
        <f t="shared" si="1"/>
        <v/>
      </c>
      <c r="Q16" s="229" t="str">
        <f t="shared" si="1"/>
        <v/>
      </c>
      <c r="R16" s="213"/>
      <c r="S16" s="213"/>
      <c r="T16" s="213"/>
      <c r="U16" s="213"/>
      <c r="V16" s="213"/>
      <c r="W16" s="213"/>
      <c r="X16" s="231"/>
      <c r="Y16" s="232"/>
      <c r="Z16" s="232"/>
      <c r="AA16" s="232"/>
      <c r="AC16" s="233"/>
      <c r="AD16" s="232"/>
      <c r="AE16" s="231"/>
      <c r="AF16" s="231"/>
      <c r="AG16" s="231"/>
      <c r="AH16" s="231"/>
      <c r="AI16" s="231"/>
      <c r="AJ16" s="231"/>
      <c r="AK16" s="231"/>
      <c r="AL16" s="231"/>
      <c r="AM16" s="232"/>
      <c r="AN16" s="232"/>
      <c r="AO16" s="232"/>
      <c r="AP16" s="232"/>
      <c r="AQ16" s="232"/>
      <c r="AR16" s="232"/>
      <c r="AS16" s="232"/>
      <c r="AT16" s="232"/>
      <c r="AU16" s="232"/>
      <c r="AV16" s="231"/>
    </row>
    <row r="18" spans="2:48" s="230" customFormat="1">
      <c r="D18" s="231"/>
      <c r="E18" s="227" t="s">
        <v>316</v>
      </c>
      <c r="F18" s="231" t="s">
        <v>317</v>
      </c>
      <c r="G18" s="231" t="s">
        <v>326</v>
      </c>
      <c r="H18" s="209" t="s">
        <v>327</v>
      </c>
      <c r="I18" s="209"/>
      <c r="J18" s="209"/>
      <c r="K18" s="217" t="s">
        <v>320</v>
      </c>
      <c r="L18" s="231" t="s">
        <v>321</v>
      </c>
      <c r="M18" s="228">
        <v>5077</v>
      </c>
      <c r="N18" s="228">
        <v>4726</v>
      </c>
      <c r="O18" s="228">
        <v>4198</v>
      </c>
      <c r="P18" s="228"/>
      <c r="Q18" s="228"/>
      <c r="R18" s="213"/>
      <c r="S18" s="213"/>
      <c r="T18" s="213"/>
      <c r="U18" s="213"/>
      <c r="V18" s="213"/>
      <c r="W18" s="213"/>
      <c r="X18" s="231"/>
      <c r="Y18" s="232"/>
      <c r="Z18" s="232"/>
      <c r="AA18" s="232"/>
      <c r="AC18" s="233"/>
      <c r="AD18" s="232"/>
      <c r="AE18" s="231"/>
      <c r="AF18" s="231"/>
      <c r="AG18" s="231"/>
      <c r="AH18" s="231"/>
      <c r="AI18" s="231"/>
      <c r="AJ18" s="231"/>
      <c r="AK18" s="231"/>
      <c r="AL18" s="231"/>
      <c r="AM18" s="232"/>
      <c r="AN18" s="232"/>
      <c r="AO18" s="232"/>
      <c r="AP18" s="232"/>
      <c r="AQ18" s="232"/>
      <c r="AR18" s="232"/>
      <c r="AS18" s="232"/>
      <c r="AT18" s="232"/>
      <c r="AU18" s="232"/>
      <c r="AV18" s="231"/>
    </row>
    <row r="20" spans="2:48" s="225" customFormat="1" ht="18">
      <c r="B20" s="234" t="s">
        <v>328</v>
      </c>
      <c r="R20" s="213"/>
      <c r="S20" s="213"/>
      <c r="T20" s="213"/>
      <c r="U20" s="213"/>
      <c r="V20" s="213"/>
      <c r="W20" s="213"/>
    </row>
    <row r="22" spans="2:48">
      <c r="D22" s="227"/>
      <c r="E22" s="227" t="s">
        <v>316</v>
      </c>
      <c r="F22" s="227" t="s">
        <v>328</v>
      </c>
      <c r="G22" s="209" t="s">
        <v>329</v>
      </c>
      <c r="H22" s="209" t="s">
        <v>330</v>
      </c>
      <c r="I22" s="209" t="s">
        <v>331</v>
      </c>
      <c r="J22" s="209" t="s">
        <v>332</v>
      </c>
      <c r="K22" s="217" t="s">
        <v>320</v>
      </c>
      <c r="L22" s="209" t="s">
        <v>321</v>
      </c>
      <c r="M22" s="228">
        <v>3712</v>
      </c>
      <c r="N22" s="228">
        <v>4155</v>
      </c>
      <c r="O22" s="228">
        <v>5298</v>
      </c>
      <c r="P22" s="228"/>
      <c r="Q22" s="228"/>
    </row>
    <row r="23" spans="2:48">
      <c r="D23" s="227"/>
      <c r="E23" s="227" t="s">
        <v>316</v>
      </c>
      <c r="F23" s="227" t="s">
        <v>328</v>
      </c>
      <c r="G23" s="209" t="s">
        <v>329</v>
      </c>
      <c r="H23" s="209" t="s">
        <v>330</v>
      </c>
      <c r="I23" s="209" t="s">
        <v>333</v>
      </c>
      <c r="J23" s="209" t="s">
        <v>332</v>
      </c>
      <c r="K23" s="217" t="s">
        <v>320</v>
      </c>
      <c r="L23" s="209" t="s">
        <v>321</v>
      </c>
      <c r="M23" s="228">
        <v>12459</v>
      </c>
      <c r="N23" s="228">
        <v>10976</v>
      </c>
      <c r="O23" s="228">
        <v>10636</v>
      </c>
      <c r="P23" s="228"/>
      <c r="Q23" s="228"/>
    </row>
    <row r="24" spans="2:48">
      <c r="D24" s="227"/>
      <c r="E24" s="227" t="s">
        <v>316</v>
      </c>
      <c r="F24" s="227" t="s">
        <v>328</v>
      </c>
      <c r="G24" s="209" t="s">
        <v>329</v>
      </c>
      <c r="H24" s="209" t="s">
        <v>330</v>
      </c>
      <c r="I24" s="209" t="s">
        <v>334</v>
      </c>
      <c r="J24" s="209" t="s">
        <v>335</v>
      </c>
      <c r="K24" s="217" t="s">
        <v>320</v>
      </c>
      <c r="L24" s="209" t="s">
        <v>321</v>
      </c>
      <c r="M24" s="228">
        <v>408.14904458598727</v>
      </c>
      <c r="N24" s="228">
        <v>213.62303664921467</v>
      </c>
      <c r="O24" s="242">
        <v>385.74270557029178</v>
      </c>
      <c r="P24" s="228"/>
      <c r="Q24" s="228"/>
    </row>
    <row r="25" spans="2:48">
      <c r="D25" s="227"/>
      <c r="E25" s="227" t="s">
        <v>316</v>
      </c>
      <c r="F25" s="227" t="s">
        <v>328</v>
      </c>
      <c r="G25" s="209" t="s">
        <v>329</v>
      </c>
      <c r="H25" s="209" t="s">
        <v>330</v>
      </c>
      <c r="I25" s="209" t="s">
        <v>336</v>
      </c>
      <c r="J25" s="209" t="s">
        <v>335</v>
      </c>
      <c r="K25" s="217" t="s">
        <v>320</v>
      </c>
      <c r="L25" s="209" t="s">
        <v>321</v>
      </c>
      <c r="M25" s="228">
        <v>1197.8509554140128</v>
      </c>
      <c r="N25" s="228">
        <v>673.37696335078533</v>
      </c>
      <c r="O25" s="242">
        <v>999.25729442970828</v>
      </c>
      <c r="P25" s="228"/>
      <c r="Q25" s="228"/>
    </row>
    <row r="26" spans="2:48">
      <c r="D26" s="227"/>
      <c r="E26" s="227" t="s">
        <v>316</v>
      </c>
      <c r="F26" s="227" t="s">
        <v>328</v>
      </c>
      <c r="G26" s="209" t="s">
        <v>329</v>
      </c>
      <c r="H26" s="209" t="s">
        <v>337</v>
      </c>
      <c r="I26" s="209" t="s">
        <v>331</v>
      </c>
      <c r="J26" s="209"/>
      <c r="K26" s="217" t="s">
        <v>320</v>
      </c>
      <c r="L26" s="209" t="s">
        <v>321</v>
      </c>
      <c r="M26" s="228">
        <v>28</v>
      </c>
      <c r="N26" s="228">
        <v>16</v>
      </c>
      <c r="O26" s="228">
        <v>32</v>
      </c>
      <c r="P26" s="228"/>
      <c r="Q26" s="228"/>
    </row>
    <row r="27" spans="2:48">
      <c r="D27" s="227"/>
      <c r="E27" s="227" t="s">
        <v>316</v>
      </c>
      <c r="F27" s="227" t="s">
        <v>328</v>
      </c>
      <c r="G27" s="209" t="s">
        <v>329</v>
      </c>
      <c r="H27" s="209" t="s">
        <v>337</v>
      </c>
      <c r="I27" s="209" t="s">
        <v>333</v>
      </c>
      <c r="J27" s="209"/>
      <c r="K27" s="217" t="s">
        <v>320</v>
      </c>
      <c r="L27" s="209" t="s">
        <v>321</v>
      </c>
      <c r="M27" s="228">
        <v>786</v>
      </c>
      <c r="N27" s="228">
        <v>550</v>
      </c>
      <c r="O27" s="228">
        <v>338</v>
      </c>
      <c r="P27" s="228"/>
      <c r="Q27" s="228"/>
    </row>
    <row r="29" spans="2:48">
      <c r="D29" s="227"/>
      <c r="E29" s="227" t="s">
        <v>316</v>
      </c>
      <c r="F29" s="227" t="s">
        <v>328</v>
      </c>
      <c r="G29" s="209" t="s">
        <v>338</v>
      </c>
      <c r="H29" s="209" t="s">
        <v>339</v>
      </c>
      <c r="I29" s="209"/>
      <c r="J29" s="209"/>
      <c r="K29" s="217" t="s">
        <v>320</v>
      </c>
      <c r="L29" s="209" t="s">
        <v>321</v>
      </c>
      <c r="M29" s="228">
        <v>2916</v>
      </c>
      <c r="N29" s="228">
        <v>2090</v>
      </c>
      <c r="O29" s="228">
        <v>2944</v>
      </c>
      <c r="P29" s="228"/>
      <c r="Q29" s="228"/>
    </row>
    <row r="30" spans="2:48">
      <c r="D30" s="227"/>
      <c r="E30" s="227" t="s">
        <v>316</v>
      </c>
      <c r="F30" s="227" t="s">
        <v>328</v>
      </c>
      <c r="G30" s="209" t="s">
        <v>338</v>
      </c>
      <c r="H30" s="209" t="s">
        <v>340</v>
      </c>
      <c r="I30" s="209"/>
      <c r="J30" s="209"/>
      <c r="K30" s="217" t="s">
        <v>320</v>
      </c>
      <c r="L30" s="209" t="s">
        <v>321</v>
      </c>
      <c r="M30" s="228">
        <v>7856</v>
      </c>
      <c r="N30" s="228">
        <v>8978</v>
      </c>
      <c r="O30" s="228">
        <v>11225</v>
      </c>
      <c r="P30" s="228"/>
      <c r="Q30" s="228"/>
    </row>
    <row r="31" spans="2:48">
      <c r="D31" s="227"/>
      <c r="E31" s="227" t="s">
        <v>316</v>
      </c>
      <c r="F31" s="227" t="s">
        <v>328</v>
      </c>
      <c r="G31" s="209" t="s">
        <v>338</v>
      </c>
      <c r="H31" s="209" t="s">
        <v>337</v>
      </c>
      <c r="I31" s="209" t="s">
        <v>341</v>
      </c>
      <c r="J31" s="209"/>
      <c r="K31" s="217" t="s">
        <v>320</v>
      </c>
      <c r="L31" s="209" t="s">
        <v>321</v>
      </c>
      <c r="M31" s="228">
        <v>59781</v>
      </c>
      <c r="N31" s="228">
        <v>61991</v>
      </c>
      <c r="O31" s="228">
        <v>62363</v>
      </c>
      <c r="P31" s="228"/>
      <c r="Q31" s="228"/>
    </row>
    <row r="33" spans="2:48" s="225" customFormat="1" ht="18">
      <c r="B33" s="234" t="s">
        <v>342</v>
      </c>
      <c r="R33" s="213"/>
      <c r="S33" s="213"/>
      <c r="T33" s="213"/>
      <c r="U33" s="213"/>
      <c r="V33" s="213"/>
      <c r="W33" s="213"/>
    </row>
    <row r="34" spans="2:48" s="230" customFormat="1">
      <c r="E34" s="209"/>
      <c r="F34" s="209"/>
      <c r="G34" s="209"/>
      <c r="H34" s="209"/>
      <c r="I34" s="209"/>
      <c r="J34" s="209"/>
      <c r="K34" s="235"/>
      <c r="L34" s="231"/>
      <c r="O34" s="233"/>
      <c r="P34" s="232"/>
      <c r="Q34" s="231"/>
      <c r="R34" s="213"/>
      <c r="S34" s="213"/>
      <c r="T34" s="213"/>
      <c r="U34" s="213"/>
      <c r="V34" s="213"/>
      <c r="W34" s="213"/>
      <c r="X34" s="231"/>
      <c r="Y34" s="232"/>
      <c r="Z34" s="232"/>
      <c r="AA34" s="232"/>
      <c r="AC34" s="233"/>
      <c r="AD34" s="232"/>
      <c r="AE34" s="231"/>
      <c r="AF34" s="231"/>
      <c r="AG34" s="231"/>
      <c r="AH34" s="231"/>
      <c r="AI34" s="231"/>
      <c r="AJ34" s="231"/>
      <c r="AK34" s="231"/>
      <c r="AL34" s="231"/>
      <c r="AM34" s="232"/>
      <c r="AN34" s="232"/>
      <c r="AO34" s="232"/>
      <c r="AP34" s="232"/>
      <c r="AQ34" s="232"/>
      <c r="AR34" s="232"/>
      <c r="AS34" s="232"/>
      <c r="AT34" s="232"/>
      <c r="AU34" s="232"/>
      <c r="AV34" s="231"/>
    </row>
    <row r="35" spans="2:48">
      <c r="D35" s="227"/>
      <c r="E35" s="227" t="s">
        <v>316</v>
      </c>
      <c r="F35" s="227" t="s">
        <v>342</v>
      </c>
      <c r="G35" s="209" t="s">
        <v>343</v>
      </c>
      <c r="H35" s="209" t="s">
        <v>331</v>
      </c>
      <c r="I35" s="209" t="s">
        <v>332</v>
      </c>
      <c r="J35" s="209" t="s">
        <v>344</v>
      </c>
      <c r="K35" s="217" t="s">
        <v>320</v>
      </c>
      <c r="L35" s="209" t="s">
        <v>321</v>
      </c>
      <c r="M35" s="228">
        <v>868.78230201987822</v>
      </c>
      <c r="N35" s="228">
        <v>1067.2706055716544</v>
      </c>
      <c r="O35" s="240">
        <v>1134.6538725154214</v>
      </c>
      <c r="P35" s="228"/>
      <c r="Q35" s="228"/>
    </row>
    <row r="36" spans="2:48">
      <c r="D36" s="227"/>
      <c r="E36" s="227" t="s">
        <v>316</v>
      </c>
      <c r="F36" s="227" t="s">
        <v>342</v>
      </c>
      <c r="G36" s="209" t="s">
        <v>343</v>
      </c>
      <c r="H36" s="209" t="s">
        <v>331</v>
      </c>
      <c r="I36" s="209" t="s">
        <v>332</v>
      </c>
      <c r="J36" s="209" t="s">
        <v>345</v>
      </c>
      <c r="K36" s="217" t="s">
        <v>320</v>
      </c>
      <c r="L36" s="209" t="s">
        <v>321</v>
      </c>
      <c r="M36" s="228">
        <v>1364.5870471304906</v>
      </c>
      <c r="N36" s="228">
        <v>1341.266436291329</v>
      </c>
      <c r="O36" s="240">
        <v>1239.5202193283071</v>
      </c>
      <c r="P36" s="228"/>
      <c r="Q36" s="228"/>
    </row>
    <row r="37" spans="2:48">
      <c r="D37" s="227"/>
      <c r="E37" s="227" t="s">
        <v>316</v>
      </c>
      <c r="F37" s="227" t="s">
        <v>342</v>
      </c>
      <c r="G37" s="209" t="s">
        <v>343</v>
      </c>
      <c r="H37" s="209" t="s">
        <v>331</v>
      </c>
      <c r="I37" s="209" t="s">
        <v>332</v>
      </c>
      <c r="J37" s="209" t="s">
        <v>346</v>
      </c>
      <c r="K37" s="217" t="s">
        <v>320</v>
      </c>
      <c r="L37" s="209" t="s">
        <v>321</v>
      </c>
      <c r="M37" s="228">
        <v>741.66431548573257</v>
      </c>
      <c r="N37" s="228">
        <v>917.85247230961409</v>
      </c>
      <c r="O37" s="240">
        <v>839.9794379712132</v>
      </c>
      <c r="P37" s="228"/>
      <c r="Q37" s="228"/>
    </row>
    <row r="38" spans="2:48">
      <c r="D38" s="227"/>
      <c r="E38" s="227" t="s">
        <v>316</v>
      </c>
      <c r="F38" s="227" t="s">
        <v>342</v>
      </c>
      <c r="G38" s="209" t="s">
        <v>343</v>
      </c>
      <c r="H38" s="209" t="s">
        <v>331</v>
      </c>
      <c r="I38" s="209" t="s">
        <v>332</v>
      </c>
      <c r="J38" s="209" t="s">
        <v>347</v>
      </c>
      <c r="K38" s="217" t="s">
        <v>320</v>
      </c>
      <c r="L38" s="209" t="s">
        <v>321</v>
      </c>
      <c r="M38" s="228">
        <v>303.06572619429306</v>
      </c>
      <c r="N38" s="228">
        <v>343.94817519844008</v>
      </c>
      <c r="O38" s="240">
        <v>375.42152159013023</v>
      </c>
      <c r="P38" s="228"/>
      <c r="Q38" s="228"/>
    </row>
    <row r="39" spans="2:48">
      <c r="D39" s="227"/>
      <c r="E39" s="227" t="s">
        <v>316</v>
      </c>
      <c r="F39" s="227" t="s">
        <v>342</v>
      </c>
      <c r="G39" s="209" t="s">
        <v>343</v>
      </c>
      <c r="H39" s="209" t="s">
        <v>331</v>
      </c>
      <c r="I39" s="209" t="s">
        <v>332</v>
      </c>
      <c r="J39" s="209" t="s">
        <v>348</v>
      </c>
      <c r="K39" s="217" t="s">
        <v>320</v>
      </c>
      <c r="L39" s="209" t="s">
        <v>321</v>
      </c>
      <c r="M39" s="228">
        <v>50.024687399807632</v>
      </c>
      <c r="N39" s="228">
        <v>52.794351177468954</v>
      </c>
      <c r="O39" s="240">
        <v>87.039067854694991</v>
      </c>
      <c r="P39" s="228"/>
      <c r="Q39" s="228"/>
    </row>
    <row r="40" spans="2:48">
      <c r="D40" s="227"/>
      <c r="E40" s="227" t="s">
        <v>316</v>
      </c>
      <c r="F40" s="227" t="s">
        <v>342</v>
      </c>
      <c r="G40" s="209" t="s">
        <v>343</v>
      </c>
      <c r="H40" s="209" t="s">
        <v>331</v>
      </c>
      <c r="I40" s="209" t="s">
        <v>332</v>
      </c>
      <c r="J40" s="209" t="s">
        <v>349</v>
      </c>
      <c r="K40" s="217" t="s">
        <v>320</v>
      </c>
      <c r="L40" s="209" t="s">
        <v>321</v>
      </c>
      <c r="M40" s="228">
        <v>420.69477396601474</v>
      </c>
      <c r="N40" s="228">
        <v>470.74015795585086</v>
      </c>
      <c r="O40" s="240">
        <v>514.89376285126798</v>
      </c>
      <c r="P40" s="228"/>
      <c r="Q40" s="228"/>
    </row>
    <row r="41" spans="2:48">
      <c r="C41" s="236"/>
      <c r="D41" s="227"/>
      <c r="E41" s="227" t="s">
        <v>316</v>
      </c>
      <c r="F41" s="227" t="s">
        <v>342</v>
      </c>
      <c r="G41" s="209" t="s">
        <v>343</v>
      </c>
      <c r="H41" s="209" t="s">
        <v>331</v>
      </c>
      <c r="I41" s="209" t="s">
        <v>332</v>
      </c>
      <c r="J41" s="209" t="s">
        <v>350</v>
      </c>
      <c r="K41" s="217" t="s">
        <v>320</v>
      </c>
      <c r="L41" s="209" t="s">
        <v>321</v>
      </c>
      <c r="M41" s="228">
        <v>76.565886502083998</v>
      </c>
      <c r="N41" s="228">
        <v>81.03557387305878</v>
      </c>
      <c r="O41" s="240">
        <v>98.574366004112406</v>
      </c>
      <c r="P41" s="228"/>
      <c r="Q41" s="228"/>
    </row>
    <row r="42" spans="2:48">
      <c r="D42" s="227"/>
      <c r="E42" s="227" t="s">
        <v>316</v>
      </c>
      <c r="F42" s="227" t="s">
        <v>342</v>
      </c>
      <c r="G42" s="209" t="s">
        <v>343</v>
      </c>
      <c r="H42" s="209" t="s">
        <v>331</v>
      </c>
      <c r="I42" s="209" t="s">
        <v>332</v>
      </c>
      <c r="J42" s="209" t="s">
        <v>351</v>
      </c>
      <c r="K42" s="217" t="s">
        <v>320</v>
      </c>
      <c r="L42" s="209" t="s">
        <v>321</v>
      </c>
      <c r="M42" s="228">
        <v>162.09329913433794</v>
      </c>
      <c r="N42" s="228">
        <v>234.0588704784156</v>
      </c>
      <c r="O42" s="240">
        <v>269.50651130911581</v>
      </c>
      <c r="P42" s="228"/>
      <c r="Q42" s="228"/>
    </row>
    <row r="43" spans="2:48">
      <c r="D43" s="227"/>
      <c r="E43" s="227" t="s">
        <v>316</v>
      </c>
      <c r="F43" s="227" t="s">
        <v>342</v>
      </c>
      <c r="G43" s="209" t="s">
        <v>343</v>
      </c>
      <c r="H43" s="209" t="s">
        <v>331</v>
      </c>
      <c r="I43" s="209" t="s">
        <v>332</v>
      </c>
      <c r="J43" s="209" t="s">
        <v>352</v>
      </c>
      <c r="K43" s="217" t="s">
        <v>320</v>
      </c>
      <c r="L43" s="209" t="s">
        <v>321</v>
      </c>
      <c r="M43" s="228">
        <v>22.521962167361334</v>
      </c>
      <c r="N43" s="228">
        <v>94.03335714416815</v>
      </c>
      <c r="O43" s="240">
        <v>30.411240575736805</v>
      </c>
      <c r="P43" s="228"/>
      <c r="Q43" s="228"/>
    </row>
    <row r="44" spans="2:48">
      <c r="D44" s="227"/>
      <c r="E44" s="227" t="s">
        <v>316</v>
      </c>
      <c r="F44" s="227" t="s">
        <v>342</v>
      </c>
      <c r="G44" s="209" t="s">
        <v>343</v>
      </c>
      <c r="H44" s="209" t="s">
        <v>331</v>
      </c>
      <c r="I44" s="209" t="s">
        <v>353</v>
      </c>
      <c r="J44" s="209" t="s">
        <v>354</v>
      </c>
      <c r="K44" s="217" t="s">
        <v>320</v>
      </c>
      <c r="L44" s="209" t="s">
        <v>321</v>
      </c>
      <c r="M44" s="228">
        <v>675</v>
      </c>
      <c r="N44" s="228">
        <v>413.62303664921467</v>
      </c>
      <c r="O44" s="240">
        <v>599.74270557029172</v>
      </c>
      <c r="P44" s="228"/>
      <c r="Q44" s="228"/>
    </row>
    <row r="45" spans="2:48" s="230" customFormat="1">
      <c r="E45" s="209"/>
      <c r="F45" s="209"/>
      <c r="G45" s="209"/>
      <c r="H45" s="209"/>
      <c r="I45" s="209"/>
      <c r="J45" s="209"/>
      <c r="K45" s="235"/>
      <c r="L45" s="231"/>
      <c r="O45" s="233"/>
      <c r="P45" s="232"/>
      <c r="Q45" s="231"/>
      <c r="R45" s="213"/>
      <c r="S45" s="213"/>
      <c r="T45" s="213"/>
      <c r="U45" s="213"/>
      <c r="V45" s="213"/>
      <c r="W45" s="213"/>
      <c r="X45" s="231"/>
      <c r="Y45" s="232"/>
      <c r="Z45" s="232"/>
      <c r="AA45" s="232"/>
      <c r="AC45" s="233"/>
      <c r="AD45" s="232"/>
      <c r="AE45" s="231"/>
      <c r="AF45" s="231"/>
      <c r="AG45" s="231"/>
      <c r="AH45" s="231"/>
      <c r="AI45" s="231"/>
      <c r="AJ45" s="231"/>
      <c r="AK45" s="231"/>
      <c r="AL45" s="231"/>
      <c r="AM45" s="232"/>
      <c r="AN45" s="232"/>
      <c r="AO45" s="232"/>
      <c r="AP45" s="232"/>
      <c r="AQ45" s="232"/>
      <c r="AR45" s="232"/>
      <c r="AS45" s="232"/>
      <c r="AT45" s="232"/>
      <c r="AU45" s="232"/>
      <c r="AV45" s="231"/>
    </row>
    <row r="46" spans="2:48">
      <c r="D46" s="227"/>
      <c r="E46" s="227" t="s">
        <v>316</v>
      </c>
      <c r="F46" s="227" t="s">
        <v>342</v>
      </c>
      <c r="G46" s="209" t="s">
        <v>343</v>
      </c>
      <c r="H46" s="209" t="s">
        <v>355</v>
      </c>
      <c r="I46" s="209" t="s">
        <v>332</v>
      </c>
      <c r="J46" s="209"/>
      <c r="K46" s="217" t="s">
        <v>320</v>
      </c>
      <c r="L46" s="209" t="s">
        <v>321</v>
      </c>
      <c r="M46" s="228">
        <v>14842</v>
      </c>
      <c r="N46" s="228">
        <v>12663</v>
      </c>
      <c r="O46" s="228">
        <v>13360</v>
      </c>
      <c r="P46" s="228"/>
      <c r="Q46" s="228"/>
    </row>
    <row r="47" spans="2:48" s="230" customFormat="1">
      <c r="E47" s="209"/>
      <c r="F47" s="209"/>
      <c r="G47" s="209"/>
      <c r="H47" s="209"/>
      <c r="I47" s="209"/>
      <c r="J47" s="209"/>
      <c r="K47" s="235"/>
      <c r="L47" s="231"/>
      <c r="O47" s="233"/>
      <c r="P47" s="232"/>
      <c r="Q47" s="231"/>
      <c r="R47" s="213"/>
      <c r="S47" s="213"/>
      <c r="T47" s="213"/>
      <c r="U47" s="213"/>
      <c r="V47" s="213"/>
      <c r="W47" s="213"/>
      <c r="X47" s="231"/>
      <c r="Y47" s="232"/>
      <c r="Z47" s="232"/>
      <c r="AA47" s="232"/>
      <c r="AC47" s="233"/>
      <c r="AD47" s="232"/>
      <c r="AE47" s="231"/>
      <c r="AF47" s="231"/>
      <c r="AG47" s="231"/>
      <c r="AH47" s="231"/>
      <c r="AI47" s="231"/>
      <c r="AJ47" s="231"/>
      <c r="AK47" s="231"/>
      <c r="AL47" s="231"/>
      <c r="AM47" s="232"/>
      <c r="AN47" s="232"/>
      <c r="AO47" s="232"/>
      <c r="AP47" s="232"/>
      <c r="AQ47" s="232"/>
      <c r="AR47" s="232"/>
      <c r="AS47" s="232"/>
      <c r="AT47" s="232"/>
      <c r="AU47" s="232"/>
      <c r="AV47" s="231"/>
    </row>
    <row r="48" spans="2:48">
      <c r="D48" s="227"/>
      <c r="E48" s="227" t="s">
        <v>316</v>
      </c>
      <c r="F48" s="227" t="s">
        <v>342</v>
      </c>
      <c r="G48" s="209" t="s">
        <v>343</v>
      </c>
      <c r="H48" s="209" t="s">
        <v>355</v>
      </c>
      <c r="I48" s="209" t="s">
        <v>353</v>
      </c>
      <c r="J48" s="209"/>
      <c r="K48" s="217" t="s">
        <v>320</v>
      </c>
      <c r="L48" s="209" t="s">
        <v>321</v>
      </c>
      <c r="M48" s="228">
        <v>2184</v>
      </c>
      <c r="N48" s="228">
        <v>1454.3769633507854</v>
      </c>
      <c r="O48" s="240">
        <v>1666.2572944297083</v>
      </c>
      <c r="P48" s="228"/>
      <c r="Q48" s="228"/>
    </row>
    <row r="49" spans="1:48" s="230" customFormat="1">
      <c r="E49" s="209"/>
      <c r="F49" s="209"/>
      <c r="G49" s="209"/>
      <c r="H49" s="209"/>
      <c r="I49" s="209"/>
      <c r="J49" s="209"/>
      <c r="K49" s="235"/>
      <c r="L49" s="231"/>
      <c r="O49" s="233"/>
      <c r="P49" s="232"/>
      <c r="Q49" s="231"/>
      <c r="R49" s="213"/>
      <c r="S49" s="213"/>
      <c r="T49" s="213"/>
      <c r="U49" s="213"/>
      <c r="V49" s="213"/>
      <c r="W49" s="213"/>
      <c r="X49" s="231"/>
      <c r="Y49" s="232"/>
      <c r="Z49" s="232"/>
      <c r="AA49" s="232"/>
      <c r="AC49" s="233"/>
      <c r="AD49" s="232"/>
      <c r="AE49" s="231"/>
      <c r="AF49" s="231"/>
      <c r="AG49" s="231"/>
      <c r="AH49" s="231"/>
      <c r="AI49" s="231"/>
      <c r="AJ49" s="231"/>
      <c r="AK49" s="231"/>
      <c r="AL49" s="231"/>
      <c r="AM49" s="232"/>
      <c r="AN49" s="232"/>
      <c r="AO49" s="232"/>
      <c r="AP49" s="232"/>
      <c r="AQ49" s="232"/>
      <c r="AR49" s="232"/>
      <c r="AS49" s="232"/>
      <c r="AT49" s="232"/>
      <c r="AU49" s="232"/>
      <c r="AV49" s="231"/>
    </row>
    <row r="50" spans="1:48">
      <c r="A50" s="213" t="s">
        <v>356</v>
      </c>
      <c r="D50" s="227"/>
      <c r="E50" s="227" t="s">
        <v>316</v>
      </c>
      <c r="F50" s="227" t="s">
        <v>342</v>
      </c>
      <c r="G50" s="209" t="s">
        <v>357</v>
      </c>
      <c r="H50" s="209" t="s">
        <v>358</v>
      </c>
      <c r="I50" s="209" t="s">
        <v>359</v>
      </c>
      <c r="J50" s="209"/>
      <c r="K50" s="217" t="s">
        <v>320</v>
      </c>
      <c r="L50" s="209" t="s">
        <v>321</v>
      </c>
      <c r="M50" s="228">
        <v>6656</v>
      </c>
      <c r="N50" s="228">
        <v>4876</v>
      </c>
      <c r="O50" s="228">
        <v>7216</v>
      </c>
      <c r="P50" s="228"/>
      <c r="Q50" s="228"/>
    </row>
    <row r="51" spans="1:48">
      <c r="D51" s="227"/>
      <c r="E51" s="227" t="s">
        <v>316</v>
      </c>
      <c r="F51" s="227" t="s">
        <v>342</v>
      </c>
      <c r="G51" s="209" t="s">
        <v>357</v>
      </c>
      <c r="H51" s="209" t="s">
        <v>358</v>
      </c>
      <c r="I51" s="209" t="s">
        <v>360</v>
      </c>
      <c r="J51" s="209"/>
      <c r="K51" s="217" t="s">
        <v>320</v>
      </c>
      <c r="L51" s="209" t="s">
        <v>321</v>
      </c>
      <c r="M51" s="228">
        <v>1138</v>
      </c>
      <c r="N51" s="228">
        <v>1954</v>
      </c>
      <c r="O51" s="228">
        <v>1776</v>
      </c>
      <c r="P51" s="228"/>
      <c r="Q51" s="228"/>
    </row>
    <row r="52" spans="1:48">
      <c r="D52" s="227"/>
      <c r="E52" s="227" t="s">
        <v>316</v>
      </c>
      <c r="F52" s="227" t="s">
        <v>342</v>
      </c>
      <c r="G52" s="209" t="s">
        <v>361</v>
      </c>
      <c r="H52" s="209" t="s">
        <v>362</v>
      </c>
      <c r="I52" s="209" t="s">
        <v>363</v>
      </c>
      <c r="J52" s="209"/>
      <c r="K52" s="217" t="s">
        <v>320</v>
      </c>
      <c r="L52" s="209" t="s">
        <v>321</v>
      </c>
      <c r="M52" s="228">
        <v>110</v>
      </c>
      <c r="N52" s="228">
        <v>264</v>
      </c>
      <c r="O52" s="228">
        <v>276</v>
      </c>
      <c r="P52" s="228"/>
      <c r="Q52" s="228"/>
    </row>
    <row r="53" spans="1:48">
      <c r="D53" s="227"/>
      <c r="E53" s="227" t="s">
        <v>316</v>
      </c>
      <c r="F53" s="227" t="s">
        <v>342</v>
      </c>
      <c r="G53" s="209" t="s">
        <v>361</v>
      </c>
      <c r="H53" s="209" t="s">
        <v>362</v>
      </c>
      <c r="I53" s="209" t="s">
        <v>364</v>
      </c>
      <c r="J53" s="209"/>
      <c r="K53" s="217" t="s">
        <v>320</v>
      </c>
      <c r="L53" s="209" t="s">
        <v>321</v>
      </c>
      <c r="M53" s="228">
        <v>85</v>
      </c>
      <c r="N53" s="228">
        <v>161</v>
      </c>
      <c r="O53" s="228">
        <v>192</v>
      </c>
      <c r="P53" s="228"/>
      <c r="Q53" s="228"/>
    </row>
    <row r="54" spans="1:48">
      <c r="D54" s="227"/>
      <c r="E54" s="227" t="s">
        <v>316</v>
      </c>
      <c r="F54" s="227" t="s">
        <v>342</v>
      </c>
      <c r="G54" s="209" t="s">
        <v>361</v>
      </c>
      <c r="H54" s="209" t="s">
        <v>362</v>
      </c>
      <c r="I54" s="209" t="s">
        <v>365</v>
      </c>
      <c r="J54" s="209"/>
      <c r="K54" s="217" t="s">
        <v>320</v>
      </c>
      <c r="L54" s="209" t="s">
        <v>321</v>
      </c>
      <c r="M54" s="228">
        <v>63</v>
      </c>
      <c r="N54" s="228">
        <v>130</v>
      </c>
      <c r="O54" s="228">
        <v>141</v>
      </c>
      <c r="P54" s="228"/>
      <c r="Q54" s="228"/>
    </row>
    <row r="55" spans="1:48">
      <c r="D55" s="227"/>
      <c r="E55" s="227" t="s">
        <v>316</v>
      </c>
      <c r="F55" s="227" t="s">
        <v>342</v>
      </c>
      <c r="G55" s="209" t="s">
        <v>361</v>
      </c>
      <c r="H55" s="209" t="s">
        <v>362</v>
      </c>
      <c r="I55" s="209" t="s">
        <v>366</v>
      </c>
      <c r="J55" s="209"/>
      <c r="K55" s="217" t="s">
        <v>320</v>
      </c>
      <c r="L55" s="209" t="s">
        <v>321</v>
      </c>
      <c r="M55" s="228">
        <v>48</v>
      </c>
      <c r="N55" s="228">
        <v>128</v>
      </c>
      <c r="O55" s="228">
        <v>94</v>
      </c>
      <c r="P55" s="228"/>
      <c r="Q55" s="228"/>
    </row>
    <row r="56" spans="1:48">
      <c r="D56" s="227"/>
      <c r="E56" s="227" t="s">
        <v>316</v>
      </c>
      <c r="F56" s="227" t="s">
        <v>342</v>
      </c>
      <c r="G56" s="209" t="s">
        <v>361</v>
      </c>
      <c r="H56" s="209" t="s">
        <v>362</v>
      </c>
      <c r="I56" s="209" t="s">
        <v>367</v>
      </c>
      <c r="J56" s="209"/>
      <c r="K56" s="217" t="s">
        <v>320</v>
      </c>
      <c r="L56" s="209" t="s">
        <v>321</v>
      </c>
      <c r="M56" s="228">
        <v>280</v>
      </c>
      <c r="N56" s="228">
        <v>768</v>
      </c>
      <c r="O56" s="228">
        <v>468</v>
      </c>
      <c r="P56" s="228"/>
      <c r="Q56" s="228"/>
    </row>
    <row r="57" spans="1:48">
      <c r="D57" s="227"/>
      <c r="E57" s="227" t="s">
        <v>316</v>
      </c>
      <c r="F57" s="227" t="s">
        <v>342</v>
      </c>
      <c r="G57" s="209" t="s">
        <v>361</v>
      </c>
      <c r="H57" s="209" t="s">
        <v>362</v>
      </c>
      <c r="I57" s="209" t="s">
        <v>368</v>
      </c>
      <c r="J57" s="209"/>
      <c r="K57" s="217" t="s">
        <v>320</v>
      </c>
      <c r="L57" s="209" t="s">
        <v>369</v>
      </c>
      <c r="M57" s="228">
        <v>54</v>
      </c>
      <c r="N57" s="228">
        <v>59</v>
      </c>
      <c r="O57" s="228">
        <v>48</v>
      </c>
      <c r="P57" s="228"/>
      <c r="Q57" s="228"/>
    </row>
    <row r="59" spans="1:48" s="225" customFormat="1" ht="18">
      <c r="B59" s="234" t="s">
        <v>370</v>
      </c>
      <c r="R59" s="213"/>
      <c r="S59" s="213"/>
      <c r="T59" s="213"/>
      <c r="U59" s="213"/>
      <c r="V59" s="213"/>
      <c r="W59" s="213"/>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005EB-EBF6-4278-85CE-C5C612C34C88}">
  <sheetPr>
    <tabColor theme="6"/>
    <pageSetUpPr autoPageBreaks="0"/>
  </sheetPr>
  <dimension ref="A1:BA63"/>
  <sheetViews>
    <sheetView zoomScale="85" zoomScaleNormal="85" workbookViewId="0">
      <pane ySplit="6" topLeftCell="A32" activePane="bottomLeft" state="frozen"/>
      <selection activeCell="G59" sqref="G59"/>
      <selection pane="bottomLeft" activeCell="M58" sqref="M58:N58"/>
    </sheetView>
  </sheetViews>
  <sheetFormatPr defaultColWidth="0" defaultRowHeight="14"/>
  <cols>
    <col min="1" max="1" width="12.23046875" style="213" customWidth="1"/>
    <col min="2" max="3" width="1.23046875" style="213" customWidth="1"/>
    <col min="4" max="4" width="19.84375" style="213" bestFit="1" customWidth="1"/>
    <col min="5" max="5" width="16.4609375" style="213" bestFit="1" customWidth="1"/>
    <col min="6" max="6" width="12.23046875" style="213" bestFit="1" customWidth="1"/>
    <col min="7" max="7" width="17.765625" style="213" bestFit="1" customWidth="1"/>
    <col min="8" max="8" width="32.4609375" style="213" bestFit="1" customWidth="1"/>
    <col min="9" max="9" width="26.765625" style="213" bestFit="1" customWidth="1"/>
    <col min="10" max="10" width="14.765625" style="213" bestFit="1" customWidth="1"/>
    <col min="11" max="11" width="8.84375" style="213" bestFit="1" customWidth="1"/>
    <col min="12" max="12" width="4.61328125" style="213" bestFit="1" customWidth="1"/>
    <col min="13" max="17" width="15.61328125" style="213" customWidth="1"/>
    <col min="18" max="23" width="1.23046875" style="213" customWidth="1"/>
    <col min="24" max="41" width="15.61328125" style="213" hidden="1" customWidth="1"/>
    <col min="42" max="48" width="11.84375" style="213" hidden="1" customWidth="1"/>
    <col min="49" max="53" width="15.61328125" style="213" hidden="1" customWidth="1"/>
    <col min="54" max="16384" width="11.84375" style="213" hidden="1"/>
  </cols>
  <sheetData>
    <row r="1" spans="1:48" s="204" customFormat="1" ht="25">
      <c r="A1" s="202" t="s">
        <v>304</v>
      </c>
      <c r="B1" s="203"/>
      <c r="E1" s="205"/>
      <c r="F1" s="205"/>
      <c r="G1" s="205"/>
      <c r="H1" s="205"/>
      <c r="I1" s="205"/>
      <c r="J1" s="205"/>
      <c r="O1" s="203"/>
      <c r="AC1" s="203"/>
    </row>
    <row r="2" spans="1:48" s="204" customFormat="1" ht="25">
      <c r="A2" s="205" t="s">
        <v>374</v>
      </c>
      <c r="B2" s="203"/>
    </row>
    <row r="3" spans="1:48" s="204" customFormat="1" ht="25">
      <c r="A3" s="205">
        <v>2024</v>
      </c>
      <c r="B3" s="205"/>
      <c r="C3" s="205"/>
      <c r="D3" s="205"/>
    </row>
    <row r="4" spans="1:48" s="208" customFormat="1" ht="25.5" thickBot="1">
      <c r="A4" s="206" t="s">
        <v>306</v>
      </c>
      <c r="B4" s="207"/>
    </row>
    <row r="5" spans="1:48" ht="18">
      <c r="A5" s="209"/>
      <c r="B5" s="210"/>
      <c r="C5" s="210"/>
      <c r="D5" s="211"/>
      <c r="E5" s="212"/>
      <c r="F5" s="212"/>
      <c r="G5" s="212"/>
      <c r="H5" s="212"/>
      <c r="I5" s="212"/>
      <c r="J5" s="212"/>
      <c r="K5" s="212"/>
      <c r="L5" s="209"/>
      <c r="M5" s="214" t="s">
        <v>56</v>
      </c>
      <c r="N5" s="215"/>
      <c r="O5" s="215"/>
      <c r="P5" s="215"/>
      <c r="Q5" s="216"/>
      <c r="X5" s="212"/>
      <c r="Y5" s="212"/>
      <c r="Z5" s="212"/>
      <c r="AA5" s="212"/>
      <c r="AB5" s="212"/>
      <c r="AC5" s="209"/>
      <c r="AD5" s="209"/>
      <c r="AE5" s="209"/>
      <c r="AF5" s="209"/>
      <c r="AG5" s="209"/>
      <c r="AH5" s="209"/>
      <c r="AI5" s="209"/>
      <c r="AJ5" s="209"/>
      <c r="AK5" s="212"/>
      <c r="AL5" s="212"/>
      <c r="AM5" s="212"/>
      <c r="AN5" s="212"/>
      <c r="AO5" s="212"/>
    </row>
    <row r="6" spans="1:48"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c r="R6" s="213"/>
      <c r="S6" s="213"/>
      <c r="T6" s="213"/>
      <c r="U6" s="213"/>
      <c r="V6" s="213"/>
      <c r="W6" s="213"/>
      <c r="X6" s="217"/>
      <c r="Y6" s="217"/>
      <c r="Z6" s="217"/>
      <c r="AA6" s="217"/>
      <c r="AB6" s="217"/>
      <c r="AC6" s="217"/>
      <c r="AD6" s="217"/>
      <c r="AE6" s="217"/>
      <c r="AF6" s="217"/>
      <c r="AG6" s="217"/>
      <c r="AH6" s="217"/>
      <c r="AI6" s="217"/>
      <c r="AJ6" s="217"/>
      <c r="AK6" s="217"/>
      <c r="AL6" s="217"/>
      <c r="AM6" s="217"/>
      <c r="AN6" s="217"/>
      <c r="AO6" s="217"/>
    </row>
    <row r="8" spans="1:48" s="225" customFormat="1" ht="23">
      <c r="B8" s="226" t="s">
        <v>315</v>
      </c>
      <c r="R8" s="213"/>
      <c r="S8" s="213"/>
      <c r="T8" s="213"/>
      <c r="U8" s="213"/>
      <c r="V8" s="213"/>
      <c r="W8" s="213"/>
    </row>
    <row r="10" spans="1:48" ht="15.5">
      <c r="A10" s="209"/>
      <c r="B10" s="210"/>
      <c r="C10" s="210"/>
      <c r="D10" s="227"/>
      <c r="E10" s="227" t="s">
        <v>316</v>
      </c>
      <c r="F10" s="227" t="s">
        <v>317</v>
      </c>
      <c r="G10" s="227" t="s">
        <v>318</v>
      </c>
      <c r="H10" s="209" t="s">
        <v>319</v>
      </c>
      <c r="I10" s="209"/>
      <c r="J10" s="209"/>
      <c r="K10" s="217" t="s">
        <v>320</v>
      </c>
      <c r="L10" s="209" t="s">
        <v>321</v>
      </c>
      <c r="M10" s="228">
        <v>18352</v>
      </c>
      <c r="N10" s="228">
        <v>19783</v>
      </c>
      <c r="O10" s="251">
        <v>20515</v>
      </c>
      <c r="P10" s="228"/>
      <c r="Q10" s="228"/>
      <c r="X10" s="212"/>
      <c r="Y10" s="212"/>
      <c r="Z10" s="212"/>
      <c r="AA10" s="212"/>
      <c r="AB10" s="212"/>
      <c r="AC10" s="209"/>
      <c r="AD10" s="209"/>
      <c r="AE10" s="209"/>
      <c r="AF10" s="209"/>
      <c r="AG10" s="209"/>
      <c r="AH10" s="209"/>
      <c r="AI10" s="209"/>
      <c r="AJ10" s="209"/>
      <c r="AK10" s="212"/>
      <c r="AL10" s="212"/>
      <c r="AM10" s="212"/>
      <c r="AN10" s="212"/>
      <c r="AO10" s="212"/>
    </row>
    <row r="11" spans="1:48" ht="15.5">
      <c r="A11" s="209"/>
      <c r="B11" s="210"/>
      <c r="C11" s="210"/>
      <c r="D11" s="227"/>
      <c r="E11" s="227" t="s">
        <v>316</v>
      </c>
      <c r="F11" s="227" t="s">
        <v>317</v>
      </c>
      <c r="G11" s="227" t="s">
        <v>318</v>
      </c>
      <c r="H11" s="209" t="s">
        <v>322</v>
      </c>
      <c r="I11" s="209"/>
      <c r="J11" s="209"/>
      <c r="K11" s="217" t="s">
        <v>320</v>
      </c>
      <c r="L11" s="209" t="s">
        <v>321</v>
      </c>
      <c r="M11" s="228">
        <v>18260</v>
      </c>
      <c r="N11" s="228">
        <v>19111</v>
      </c>
      <c r="O11" s="251">
        <v>20473</v>
      </c>
      <c r="P11" s="228"/>
      <c r="Q11" s="228"/>
      <c r="X11" s="212"/>
      <c r="Y11" s="212"/>
      <c r="Z11" s="212"/>
      <c r="AA11" s="212"/>
      <c r="AB11" s="212"/>
      <c r="AC11" s="209"/>
      <c r="AD11" s="209"/>
      <c r="AE11" s="209"/>
      <c r="AF11" s="209"/>
      <c r="AG11" s="209"/>
      <c r="AH11" s="209"/>
      <c r="AI11" s="209"/>
      <c r="AJ11" s="209"/>
      <c r="AK11" s="212"/>
      <c r="AL11" s="212"/>
      <c r="AM11" s="212"/>
      <c r="AN11" s="212"/>
      <c r="AO11" s="212"/>
    </row>
    <row r="12" spans="1:48" ht="15.5">
      <c r="A12" s="209"/>
      <c r="B12" s="210"/>
      <c r="C12" s="210"/>
      <c r="D12" s="227"/>
      <c r="E12" s="227" t="s">
        <v>316</v>
      </c>
      <c r="F12" s="227" t="s">
        <v>317</v>
      </c>
      <c r="G12" s="227" t="s">
        <v>318</v>
      </c>
      <c r="H12" s="209" t="s">
        <v>322</v>
      </c>
      <c r="I12" s="209" t="s">
        <v>323</v>
      </c>
      <c r="J12" s="209"/>
      <c r="K12" s="217" t="s">
        <v>320</v>
      </c>
      <c r="L12" s="209" t="s">
        <v>73</v>
      </c>
      <c r="M12" s="229">
        <f>IF(ISERROR(+M11/M10),"",(M11/M10))</f>
        <v>0.99498692240627729</v>
      </c>
      <c r="N12" s="229">
        <f t="shared" ref="N12:Q12" si="0">IF(ISERROR(+N11/N10),"",(N11/N10))</f>
        <v>0.96603144113632922</v>
      </c>
      <c r="O12" s="229">
        <v>0.99795271752376313</v>
      </c>
      <c r="P12" s="229" t="str">
        <f t="shared" si="0"/>
        <v/>
      </c>
      <c r="Q12" s="229" t="str">
        <f t="shared" si="0"/>
        <v/>
      </c>
      <c r="X12" s="212"/>
      <c r="Y12" s="212"/>
      <c r="Z12" s="212"/>
      <c r="AA12" s="212"/>
      <c r="AB12" s="212"/>
      <c r="AC12" s="209"/>
      <c r="AD12" s="209"/>
      <c r="AE12" s="209"/>
      <c r="AF12" s="209"/>
      <c r="AG12" s="209"/>
      <c r="AH12" s="209"/>
      <c r="AI12" s="209"/>
      <c r="AJ12" s="209"/>
      <c r="AK12" s="212"/>
      <c r="AL12" s="212"/>
      <c r="AM12" s="212"/>
      <c r="AN12" s="212"/>
      <c r="AO12" s="212"/>
    </row>
    <row r="14" spans="1:48" s="230" customFormat="1">
      <c r="D14" s="231"/>
      <c r="E14" s="227" t="s">
        <v>316</v>
      </c>
      <c r="F14" s="231" t="s">
        <v>317</v>
      </c>
      <c r="G14" s="231" t="s">
        <v>324</v>
      </c>
      <c r="H14" s="209" t="s">
        <v>325</v>
      </c>
      <c r="I14" s="209"/>
      <c r="J14" s="209"/>
      <c r="K14" s="217" t="s">
        <v>320</v>
      </c>
      <c r="L14" s="231" t="s">
        <v>321</v>
      </c>
      <c r="M14" s="228">
        <v>35220</v>
      </c>
      <c r="N14" s="228">
        <v>38721</v>
      </c>
      <c r="O14" s="251">
        <v>35833</v>
      </c>
      <c r="P14" s="228"/>
      <c r="Q14" s="228"/>
      <c r="R14" s="213"/>
      <c r="S14" s="213"/>
      <c r="T14" s="213"/>
      <c r="U14" s="213"/>
      <c r="V14" s="213"/>
      <c r="W14" s="213"/>
      <c r="X14" s="231"/>
      <c r="Y14" s="232"/>
      <c r="Z14" s="232"/>
      <c r="AA14" s="232"/>
      <c r="AC14" s="233"/>
      <c r="AD14" s="232"/>
      <c r="AE14" s="231"/>
      <c r="AF14" s="231"/>
      <c r="AG14" s="231"/>
      <c r="AH14" s="231"/>
      <c r="AI14" s="231"/>
      <c r="AJ14" s="231"/>
      <c r="AK14" s="231"/>
      <c r="AL14" s="231"/>
      <c r="AM14" s="232"/>
      <c r="AN14" s="232"/>
      <c r="AO14" s="232"/>
      <c r="AP14" s="232"/>
      <c r="AQ14" s="232"/>
      <c r="AR14" s="232"/>
      <c r="AS14" s="232"/>
      <c r="AT14" s="232"/>
      <c r="AU14" s="232"/>
      <c r="AV14" s="231"/>
    </row>
    <row r="15" spans="1:48" s="230" customFormat="1">
      <c r="D15" s="231"/>
      <c r="E15" s="227" t="s">
        <v>316</v>
      </c>
      <c r="F15" s="231" t="s">
        <v>317</v>
      </c>
      <c r="G15" s="231" t="s">
        <v>324</v>
      </c>
      <c r="H15" s="209" t="s">
        <v>322</v>
      </c>
      <c r="I15" s="209"/>
      <c r="J15" s="209"/>
      <c r="K15" s="217" t="s">
        <v>320</v>
      </c>
      <c r="L15" s="231" t="s">
        <v>321</v>
      </c>
      <c r="M15" s="228">
        <v>34548</v>
      </c>
      <c r="N15" s="228">
        <v>37624</v>
      </c>
      <c r="O15" s="251">
        <v>35652</v>
      </c>
      <c r="P15" s="228"/>
      <c r="Q15" s="228"/>
      <c r="R15" s="213"/>
      <c r="S15" s="213"/>
      <c r="T15" s="213"/>
      <c r="U15" s="213"/>
      <c r="V15" s="213"/>
      <c r="W15" s="213"/>
      <c r="X15" s="231"/>
      <c r="Y15" s="232"/>
      <c r="Z15" s="232"/>
      <c r="AA15" s="232"/>
      <c r="AC15" s="233"/>
      <c r="AD15" s="232"/>
      <c r="AE15" s="231"/>
      <c r="AF15" s="231"/>
      <c r="AG15" s="231"/>
      <c r="AH15" s="231"/>
      <c r="AI15" s="231"/>
      <c r="AJ15" s="231"/>
      <c r="AK15" s="231"/>
      <c r="AL15" s="231"/>
      <c r="AM15" s="232"/>
      <c r="AN15" s="232"/>
      <c r="AO15" s="232"/>
      <c r="AP15" s="232"/>
      <c r="AQ15" s="232"/>
      <c r="AR15" s="232"/>
      <c r="AS15" s="232"/>
      <c r="AT15" s="232"/>
      <c r="AU15" s="232"/>
      <c r="AV15" s="231"/>
    </row>
    <row r="16" spans="1:48" s="230" customFormat="1">
      <c r="D16" s="231"/>
      <c r="E16" s="227" t="s">
        <v>316</v>
      </c>
      <c r="F16" s="231" t="s">
        <v>317</v>
      </c>
      <c r="G16" s="231" t="s">
        <v>324</v>
      </c>
      <c r="H16" s="209" t="s">
        <v>322</v>
      </c>
      <c r="I16" s="209" t="s">
        <v>323</v>
      </c>
      <c r="J16" s="209"/>
      <c r="K16" s="217" t="s">
        <v>320</v>
      </c>
      <c r="L16" s="231" t="s">
        <v>73</v>
      </c>
      <c r="M16" s="229">
        <f>IF(ISERROR(+M15/M14),"",(M15/M14))</f>
        <v>0.98091993185689952</v>
      </c>
      <c r="N16" s="229">
        <f t="shared" ref="N16:Q16" si="1">IF(ISERROR(+N15/N14),"",(N15/N14))</f>
        <v>0.9716691201156995</v>
      </c>
      <c r="O16" s="229">
        <v>0.99494879022130434</v>
      </c>
      <c r="P16" s="229" t="str">
        <f t="shared" si="1"/>
        <v/>
      </c>
      <c r="Q16" s="229" t="str">
        <f t="shared" si="1"/>
        <v/>
      </c>
      <c r="R16" s="213"/>
      <c r="S16" s="213"/>
      <c r="T16" s="213"/>
      <c r="U16" s="213"/>
      <c r="V16" s="213"/>
      <c r="W16" s="213"/>
      <c r="X16" s="231"/>
      <c r="Y16" s="232"/>
      <c r="Z16" s="232"/>
      <c r="AA16" s="232"/>
      <c r="AC16" s="233"/>
      <c r="AD16" s="232"/>
      <c r="AE16" s="231"/>
      <c r="AF16" s="231"/>
      <c r="AG16" s="231"/>
      <c r="AH16" s="231"/>
      <c r="AI16" s="231"/>
      <c r="AJ16" s="231"/>
      <c r="AK16" s="231"/>
      <c r="AL16" s="231"/>
      <c r="AM16" s="232"/>
      <c r="AN16" s="232"/>
      <c r="AO16" s="232"/>
      <c r="AP16" s="232"/>
      <c r="AQ16" s="232"/>
      <c r="AR16" s="232"/>
      <c r="AS16" s="232"/>
      <c r="AT16" s="232"/>
      <c r="AU16" s="232"/>
      <c r="AV16" s="231"/>
    </row>
    <row r="17" spans="2:48">
      <c r="O17" s="252"/>
    </row>
    <row r="18" spans="2:48" s="230" customFormat="1">
      <c r="D18" s="231"/>
      <c r="E18" s="227" t="s">
        <v>316</v>
      </c>
      <c r="F18" s="231" t="s">
        <v>317</v>
      </c>
      <c r="G18" s="231" t="s">
        <v>326</v>
      </c>
      <c r="H18" s="209" t="s">
        <v>327</v>
      </c>
      <c r="I18" s="209"/>
      <c r="J18" s="209"/>
      <c r="K18" s="217" t="s">
        <v>320</v>
      </c>
      <c r="L18" s="231" t="s">
        <v>321</v>
      </c>
      <c r="M18" s="228">
        <v>0</v>
      </c>
      <c r="N18" s="228">
        <v>0</v>
      </c>
      <c r="O18" s="251">
        <v>0</v>
      </c>
      <c r="P18" s="228"/>
      <c r="Q18" s="228"/>
      <c r="R18" s="213"/>
      <c r="S18" s="213"/>
      <c r="T18" s="213"/>
      <c r="U18" s="213"/>
      <c r="V18" s="213"/>
      <c r="W18" s="213"/>
      <c r="X18" s="231"/>
      <c r="Y18" s="232"/>
      <c r="Z18" s="232"/>
      <c r="AA18" s="232"/>
      <c r="AC18" s="233"/>
      <c r="AD18" s="232"/>
      <c r="AE18" s="231"/>
      <c r="AF18" s="231"/>
      <c r="AG18" s="231"/>
      <c r="AH18" s="231"/>
      <c r="AI18" s="231"/>
      <c r="AJ18" s="231"/>
      <c r="AK18" s="231"/>
      <c r="AL18" s="231"/>
      <c r="AM18" s="232"/>
      <c r="AN18" s="232"/>
      <c r="AO18" s="232"/>
      <c r="AP18" s="232"/>
      <c r="AQ18" s="232"/>
      <c r="AR18" s="232"/>
      <c r="AS18" s="232"/>
      <c r="AT18" s="232"/>
      <c r="AU18" s="232"/>
      <c r="AV18" s="231"/>
    </row>
    <row r="19" spans="2:48">
      <c r="O19" s="252"/>
    </row>
    <row r="20" spans="2:48" s="225" customFormat="1" ht="18">
      <c r="B20" s="234" t="s">
        <v>328</v>
      </c>
      <c r="O20" s="253"/>
      <c r="R20" s="213"/>
      <c r="S20" s="213"/>
      <c r="T20" s="213"/>
      <c r="U20" s="213"/>
      <c r="V20" s="213"/>
      <c r="W20" s="213"/>
    </row>
    <row r="21" spans="2:48">
      <c r="O21" s="252"/>
    </row>
    <row r="22" spans="2:48">
      <c r="D22" s="227"/>
      <c r="E22" s="227" t="s">
        <v>316</v>
      </c>
      <c r="F22" s="227" t="s">
        <v>328</v>
      </c>
      <c r="G22" s="209" t="s">
        <v>329</v>
      </c>
      <c r="H22" s="209" t="s">
        <v>330</v>
      </c>
      <c r="I22" s="209" t="s">
        <v>331</v>
      </c>
      <c r="J22" s="209" t="s">
        <v>332</v>
      </c>
      <c r="K22" s="217" t="s">
        <v>320</v>
      </c>
      <c r="L22" s="209" t="s">
        <v>321</v>
      </c>
      <c r="M22" s="228">
        <v>1899</v>
      </c>
      <c r="N22" s="228">
        <v>2102</v>
      </c>
      <c r="O22" s="251">
        <v>2091</v>
      </c>
      <c r="P22" s="228"/>
      <c r="Q22" s="228"/>
    </row>
    <row r="23" spans="2:48">
      <c r="D23" s="227"/>
      <c r="E23" s="227" t="s">
        <v>316</v>
      </c>
      <c r="F23" s="227" t="s">
        <v>328</v>
      </c>
      <c r="G23" s="209" t="s">
        <v>329</v>
      </c>
      <c r="H23" s="209" t="s">
        <v>330</v>
      </c>
      <c r="I23" s="209" t="s">
        <v>333</v>
      </c>
      <c r="J23" s="209" t="s">
        <v>332</v>
      </c>
      <c r="K23" s="217" t="s">
        <v>320</v>
      </c>
      <c r="L23" s="209" t="s">
        <v>321</v>
      </c>
      <c r="M23" s="228">
        <v>2938</v>
      </c>
      <c r="N23" s="228">
        <v>3274</v>
      </c>
      <c r="O23" s="251">
        <v>3363</v>
      </c>
      <c r="P23" s="228"/>
      <c r="Q23" s="228"/>
    </row>
    <row r="24" spans="2:48">
      <c r="D24" s="227"/>
      <c r="E24" s="227" t="s">
        <v>316</v>
      </c>
      <c r="F24" s="227" t="s">
        <v>328</v>
      </c>
      <c r="G24" s="209" t="s">
        <v>329</v>
      </c>
      <c r="H24" s="209" t="s">
        <v>330</v>
      </c>
      <c r="I24" s="209" t="s">
        <v>334</v>
      </c>
      <c r="J24" s="209" t="s">
        <v>335</v>
      </c>
      <c r="K24" s="217" t="s">
        <v>320</v>
      </c>
      <c r="L24" s="209" t="s">
        <v>321</v>
      </c>
      <c r="M24" s="228">
        <v>135</v>
      </c>
      <c r="N24" s="228">
        <v>110</v>
      </c>
      <c r="O24" s="251">
        <v>121</v>
      </c>
      <c r="P24" s="228"/>
      <c r="Q24" s="228"/>
    </row>
    <row r="25" spans="2:48">
      <c r="D25" s="227"/>
      <c r="E25" s="227" t="s">
        <v>316</v>
      </c>
      <c r="F25" s="227" t="s">
        <v>328</v>
      </c>
      <c r="G25" s="209" t="s">
        <v>329</v>
      </c>
      <c r="H25" s="209" t="s">
        <v>330</v>
      </c>
      <c r="I25" s="209" t="s">
        <v>336</v>
      </c>
      <c r="J25" s="209" t="s">
        <v>335</v>
      </c>
      <c r="K25" s="217" t="s">
        <v>320</v>
      </c>
      <c r="L25" s="209" t="s">
        <v>321</v>
      </c>
      <c r="M25" s="228">
        <v>806</v>
      </c>
      <c r="N25" s="228">
        <v>789</v>
      </c>
      <c r="O25" s="251">
        <v>676</v>
      </c>
      <c r="P25" s="228"/>
      <c r="Q25" s="228"/>
    </row>
    <row r="26" spans="2:48">
      <c r="D26" s="227"/>
      <c r="E26" s="227" t="s">
        <v>316</v>
      </c>
      <c r="F26" s="227" t="s">
        <v>328</v>
      </c>
      <c r="G26" s="209" t="s">
        <v>329</v>
      </c>
      <c r="H26" s="209" t="s">
        <v>337</v>
      </c>
      <c r="I26" s="209" t="s">
        <v>331</v>
      </c>
      <c r="J26" s="209"/>
      <c r="K26" s="217" t="s">
        <v>320</v>
      </c>
      <c r="L26" s="209" t="s">
        <v>321</v>
      </c>
      <c r="M26" s="228">
        <v>0</v>
      </c>
      <c r="N26" s="228">
        <v>0</v>
      </c>
      <c r="O26" s="251">
        <v>0</v>
      </c>
      <c r="P26" s="228"/>
      <c r="Q26" s="228"/>
    </row>
    <row r="27" spans="2:48">
      <c r="D27" s="227"/>
      <c r="E27" s="227" t="s">
        <v>316</v>
      </c>
      <c r="F27" s="227" t="s">
        <v>328</v>
      </c>
      <c r="G27" s="209" t="s">
        <v>329</v>
      </c>
      <c r="H27" s="209" t="s">
        <v>337</v>
      </c>
      <c r="I27" s="209" t="s">
        <v>333</v>
      </c>
      <c r="J27" s="209"/>
      <c r="K27" s="217" t="s">
        <v>320</v>
      </c>
      <c r="L27" s="209" t="s">
        <v>321</v>
      </c>
      <c r="M27" s="228">
        <v>0</v>
      </c>
      <c r="N27" s="228">
        <v>0</v>
      </c>
      <c r="O27" s="251">
        <v>0</v>
      </c>
      <c r="P27" s="228"/>
      <c r="Q27" s="228"/>
    </row>
    <row r="28" spans="2:48">
      <c r="O28" s="254"/>
    </row>
    <row r="29" spans="2:48">
      <c r="D29" s="227"/>
      <c r="E29" s="227" t="s">
        <v>316</v>
      </c>
      <c r="F29" s="227" t="s">
        <v>328</v>
      </c>
      <c r="G29" s="209" t="s">
        <v>338</v>
      </c>
      <c r="H29" s="209" t="s">
        <v>339</v>
      </c>
      <c r="I29" s="209"/>
      <c r="J29" s="209"/>
      <c r="K29" s="217" t="s">
        <v>320</v>
      </c>
      <c r="L29" s="209" t="s">
        <v>321</v>
      </c>
      <c r="M29" s="228">
        <v>15938</v>
      </c>
      <c r="N29" s="228">
        <v>16394</v>
      </c>
      <c r="O29" s="251">
        <v>16945</v>
      </c>
      <c r="P29" s="228"/>
      <c r="Q29" s="228"/>
    </row>
    <row r="30" spans="2:48">
      <c r="D30" s="227"/>
      <c r="E30" s="227" t="s">
        <v>316</v>
      </c>
      <c r="F30" s="227" t="s">
        <v>328</v>
      </c>
      <c r="G30" s="209" t="s">
        <v>338</v>
      </c>
      <c r="H30" s="209" t="s">
        <v>340</v>
      </c>
      <c r="I30" s="209"/>
      <c r="J30" s="209"/>
      <c r="K30" s="217" t="s">
        <v>320</v>
      </c>
      <c r="L30" s="209" t="s">
        <v>321</v>
      </c>
      <c r="M30" s="228">
        <v>815</v>
      </c>
      <c r="N30" s="228">
        <v>844</v>
      </c>
      <c r="O30" s="251">
        <v>1037</v>
      </c>
      <c r="P30" s="228"/>
      <c r="Q30" s="228"/>
    </row>
    <row r="31" spans="2:48">
      <c r="D31" s="227"/>
      <c r="E31" s="227" t="s">
        <v>316</v>
      </c>
      <c r="F31" s="227" t="s">
        <v>328</v>
      </c>
      <c r="G31" s="209" t="s">
        <v>338</v>
      </c>
      <c r="H31" s="209" t="s">
        <v>337</v>
      </c>
      <c r="I31" s="209" t="s">
        <v>341</v>
      </c>
      <c r="J31" s="209"/>
      <c r="K31" s="217" t="s">
        <v>320</v>
      </c>
      <c r="L31" s="209" t="s">
        <v>321</v>
      </c>
      <c r="M31" s="228">
        <v>31041</v>
      </c>
      <c r="N31" s="228">
        <v>34991</v>
      </c>
      <c r="O31" s="251">
        <v>32115</v>
      </c>
      <c r="P31" s="228"/>
      <c r="Q31" s="228"/>
    </row>
    <row r="32" spans="2:48">
      <c r="O32" s="254"/>
    </row>
    <row r="33" spans="2:48" s="225" customFormat="1" ht="18">
      <c r="B33" s="234" t="s">
        <v>342</v>
      </c>
      <c r="O33" s="255"/>
      <c r="R33" s="213"/>
      <c r="S33" s="213"/>
      <c r="T33" s="213"/>
      <c r="U33" s="213"/>
      <c r="V33" s="213"/>
      <c r="W33" s="213"/>
    </row>
    <row r="34" spans="2:48" s="230" customFormat="1">
      <c r="E34" s="209"/>
      <c r="F34" s="209"/>
      <c r="G34" s="209"/>
      <c r="H34" s="209"/>
      <c r="I34" s="209"/>
      <c r="J34" s="209"/>
      <c r="K34" s="235"/>
      <c r="L34" s="231"/>
      <c r="O34" s="256"/>
      <c r="P34" s="232"/>
      <c r="Q34" s="231"/>
      <c r="R34" s="213"/>
      <c r="S34" s="213"/>
      <c r="T34" s="213"/>
      <c r="U34" s="213"/>
      <c r="V34" s="213"/>
      <c r="W34" s="213"/>
      <c r="X34" s="231"/>
      <c r="Y34" s="232"/>
      <c r="Z34" s="232"/>
      <c r="AA34" s="232"/>
      <c r="AC34" s="233"/>
      <c r="AD34" s="232"/>
      <c r="AE34" s="231"/>
      <c r="AF34" s="231"/>
      <c r="AG34" s="231"/>
      <c r="AH34" s="231"/>
      <c r="AI34" s="231"/>
      <c r="AJ34" s="231"/>
      <c r="AK34" s="231"/>
      <c r="AL34" s="231"/>
      <c r="AM34" s="232"/>
      <c r="AN34" s="232"/>
      <c r="AO34" s="232"/>
      <c r="AP34" s="232"/>
      <c r="AQ34" s="232"/>
      <c r="AR34" s="232"/>
      <c r="AS34" s="232"/>
      <c r="AT34" s="232"/>
      <c r="AU34" s="232"/>
      <c r="AV34" s="231"/>
    </row>
    <row r="35" spans="2:48">
      <c r="D35" s="227"/>
      <c r="E35" s="227" t="s">
        <v>316</v>
      </c>
      <c r="F35" s="227" t="s">
        <v>342</v>
      </c>
      <c r="G35" s="209" t="s">
        <v>343</v>
      </c>
      <c r="H35" s="209" t="s">
        <v>331</v>
      </c>
      <c r="I35" s="209" t="s">
        <v>332</v>
      </c>
      <c r="J35" s="209" t="s">
        <v>344</v>
      </c>
      <c r="K35" s="217" t="s">
        <v>320</v>
      </c>
      <c r="L35" s="209" t="s">
        <v>321</v>
      </c>
      <c r="M35" s="228">
        <v>649</v>
      </c>
      <c r="N35" s="228">
        <v>729</v>
      </c>
      <c r="O35" s="251">
        <v>817</v>
      </c>
      <c r="P35" s="228"/>
      <c r="Q35" s="228"/>
    </row>
    <row r="36" spans="2:48">
      <c r="D36" s="227"/>
      <c r="E36" s="227" t="s">
        <v>316</v>
      </c>
      <c r="F36" s="227" t="s">
        <v>342</v>
      </c>
      <c r="G36" s="209" t="s">
        <v>343</v>
      </c>
      <c r="H36" s="209" t="s">
        <v>331</v>
      </c>
      <c r="I36" s="209" t="s">
        <v>332</v>
      </c>
      <c r="J36" s="209" t="s">
        <v>345</v>
      </c>
      <c r="K36" s="217" t="s">
        <v>320</v>
      </c>
      <c r="L36" s="209" t="s">
        <v>321</v>
      </c>
      <c r="M36" s="228">
        <v>632</v>
      </c>
      <c r="N36" s="228">
        <v>764</v>
      </c>
      <c r="O36" s="251">
        <v>913</v>
      </c>
      <c r="P36" s="228"/>
      <c r="Q36" s="228"/>
    </row>
    <row r="37" spans="2:48">
      <c r="D37" s="227"/>
      <c r="E37" s="227" t="s">
        <v>316</v>
      </c>
      <c r="F37" s="227" t="s">
        <v>342</v>
      </c>
      <c r="G37" s="209" t="s">
        <v>343</v>
      </c>
      <c r="H37" s="209" t="s">
        <v>331</v>
      </c>
      <c r="I37" s="209" t="s">
        <v>332</v>
      </c>
      <c r="J37" s="209" t="s">
        <v>346</v>
      </c>
      <c r="K37" s="217" t="s">
        <v>320</v>
      </c>
      <c r="L37" s="209" t="s">
        <v>321</v>
      </c>
      <c r="M37" s="228">
        <v>442</v>
      </c>
      <c r="N37" s="228">
        <v>656</v>
      </c>
      <c r="O37" s="251">
        <v>738</v>
      </c>
      <c r="P37" s="228"/>
      <c r="Q37" s="228"/>
    </row>
    <row r="38" spans="2:48">
      <c r="D38" s="227"/>
      <c r="E38" s="227" t="s">
        <v>316</v>
      </c>
      <c r="F38" s="227" t="s">
        <v>342</v>
      </c>
      <c r="G38" s="209" t="s">
        <v>343</v>
      </c>
      <c r="H38" s="209" t="s">
        <v>331</v>
      </c>
      <c r="I38" s="209" t="s">
        <v>332</v>
      </c>
      <c r="J38" s="209" t="s">
        <v>347</v>
      </c>
      <c r="K38" s="217" t="s">
        <v>320</v>
      </c>
      <c r="L38" s="209" t="s">
        <v>321</v>
      </c>
      <c r="M38" s="228">
        <v>250</v>
      </c>
      <c r="N38" s="228">
        <v>364</v>
      </c>
      <c r="O38" s="251">
        <v>350</v>
      </c>
      <c r="P38" s="228"/>
      <c r="Q38" s="228"/>
    </row>
    <row r="39" spans="2:48">
      <c r="D39" s="227"/>
      <c r="E39" s="227" t="s">
        <v>316</v>
      </c>
      <c r="F39" s="227" t="s">
        <v>342</v>
      </c>
      <c r="G39" s="209" t="s">
        <v>343</v>
      </c>
      <c r="H39" s="209" t="s">
        <v>331</v>
      </c>
      <c r="I39" s="209" t="s">
        <v>332</v>
      </c>
      <c r="J39" s="209" t="s">
        <v>348</v>
      </c>
      <c r="K39" s="217" t="s">
        <v>320</v>
      </c>
      <c r="L39" s="209" t="s">
        <v>321</v>
      </c>
      <c r="M39" s="228">
        <v>179</v>
      </c>
      <c r="N39" s="228">
        <v>95</v>
      </c>
      <c r="O39" s="251">
        <v>191</v>
      </c>
      <c r="P39" s="228"/>
      <c r="Q39" s="228"/>
    </row>
    <row r="40" spans="2:48">
      <c r="D40" s="227"/>
      <c r="E40" s="227" t="s">
        <v>316</v>
      </c>
      <c r="F40" s="227" t="s">
        <v>342</v>
      </c>
      <c r="G40" s="209" t="s">
        <v>343</v>
      </c>
      <c r="H40" s="209" t="s">
        <v>331</v>
      </c>
      <c r="I40" s="209" t="s">
        <v>332</v>
      </c>
      <c r="J40" s="209" t="s">
        <v>349</v>
      </c>
      <c r="K40" s="217" t="s">
        <v>320</v>
      </c>
      <c r="L40" s="209" t="s">
        <v>321</v>
      </c>
      <c r="M40" s="228">
        <v>336</v>
      </c>
      <c r="N40" s="228">
        <v>403</v>
      </c>
      <c r="O40" s="251">
        <v>542</v>
      </c>
      <c r="P40" s="228"/>
      <c r="Q40" s="228"/>
    </row>
    <row r="41" spans="2:48">
      <c r="C41" s="236"/>
      <c r="D41" s="227"/>
      <c r="E41" s="227" t="s">
        <v>316</v>
      </c>
      <c r="F41" s="227" t="s">
        <v>342</v>
      </c>
      <c r="G41" s="209" t="s">
        <v>343</v>
      </c>
      <c r="H41" s="209" t="s">
        <v>331</v>
      </c>
      <c r="I41" s="209" t="s">
        <v>332</v>
      </c>
      <c r="J41" s="209" t="s">
        <v>350</v>
      </c>
      <c r="K41" s="217" t="s">
        <v>320</v>
      </c>
      <c r="L41" s="209" t="s">
        <v>321</v>
      </c>
      <c r="M41" s="228">
        <v>25</v>
      </c>
      <c r="N41" s="228">
        <v>33</v>
      </c>
      <c r="O41" s="251">
        <v>77</v>
      </c>
      <c r="P41" s="228"/>
      <c r="Q41" s="228"/>
    </row>
    <row r="42" spans="2:48">
      <c r="D42" s="227"/>
      <c r="E42" s="227" t="s">
        <v>316</v>
      </c>
      <c r="F42" s="227" t="s">
        <v>342</v>
      </c>
      <c r="G42" s="209" t="s">
        <v>343</v>
      </c>
      <c r="H42" s="209" t="s">
        <v>331</v>
      </c>
      <c r="I42" s="209" t="s">
        <v>332</v>
      </c>
      <c r="J42" s="209" t="s">
        <v>351</v>
      </c>
      <c r="K42" s="217" t="s">
        <v>320</v>
      </c>
      <c r="L42" s="209" t="s">
        <v>321</v>
      </c>
      <c r="M42" s="228">
        <v>137</v>
      </c>
      <c r="N42" s="228">
        <v>151</v>
      </c>
      <c r="O42" s="251">
        <v>246</v>
      </c>
      <c r="P42" s="228"/>
      <c r="Q42" s="228"/>
    </row>
    <row r="43" spans="2:48">
      <c r="D43" s="227"/>
      <c r="E43" s="227" t="s">
        <v>316</v>
      </c>
      <c r="F43" s="227" t="s">
        <v>342</v>
      </c>
      <c r="G43" s="209" t="s">
        <v>343</v>
      </c>
      <c r="H43" s="209" t="s">
        <v>331</v>
      </c>
      <c r="I43" s="209" t="s">
        <v>332</v>
      </c>
      <c r="J43" s="209" t="s">
        <v>352</v>
      </c>
      <c r="K43" s="217" t="s">
        <v>320</v>
      </c>
      <c r="L43" s="209" t="s">
        <v>321</v>
      </c>
      <c r="M43" s="228">
        <v>8</v>
      </c>
      <c r="N43" s="228">
        <v>7</v>
      </c>
      <c r="O43" s="251">
        <v>17</v>
      </c>
      <c r="P43" s="228"/>
      <c r="Q43" s="228"/>
    </row>
    <row r="44" spans="2:48">
      <c r="D44" s="227"/>
      <c r="E44" s="227" t="s">
        <v>316</v>
      </c>
      <c r="F44" s="227" t="s">
        <v>342</v>
      </c>
      <c r="G44" s="209" t="s">
        <v>343</v>
      </c>
      <c r="H44" s="209" t="s">
        <v>331</v>
      </c>
      <c r="I44" s="209" t="s">
        <v>353</v>
      </c>
      <c r="J44" s="209" t="s">
        <v>354</v>
      </c>
      <c r="K44" s="217" t="s">
        <v>320</v>
      </c>
      <c r="L44" s="209" t="s">
        <v>321</v>
      </c>
      <c r="M44" s="228">
        <v>150</v>
      </c>
      <c r="N44" s="228">
        <v>141</v>
      </c>
      <c r="O44" s="251">
        <v>140</v>
      </c>
      <c r="P44" s="228"/>
      <c r="Q44" s="228"/>
    </row>
    <row r="45" spans="2:48" s="230" customFormat="1">
      <c r="E45" s="209"/>
      <c r="F45" s="209"/>
      <c r="G45" s="209"/>
      <c r="H45" s="209"/>
      <c r="I45" s="209"/>
      <c r="J45" s="209"/>
      <c r="K45" s="235"/>
      <c r="L45" s="231"/>
      <c r="O45" s="256"/>
      <c r="P45" s="232"/>
      <c r="Q45" s="231"/>
      <c r="R45" s="213"/>
      <c r="S45" s="213"/>
      <c r="T45" s="213"/>
      <c r="U45" s="213"/>
      <c r="V45" s="213"/>
      <c r="W45" s="213"/>
      <c r="X45" s="231"/>
      <c r="Y45" s="232"/>
      <c r="Z45" s="232"/>
      <c r="AA45" s="232"/>
      <c r="AC45" s="233"/>
      <c r="AD45" s="232"/>
      <c r="AE45" s="231"/>
      <c r="AF45" s="231"/>
      <c r="AG45" s="231"/>
      <c r="AH45" s="231"/>
      <c r="AI45" s="231"/>
      <c r="AJ45" s="231"/>
      <c r="AK45" s="231"/>
      <c r="AL45" s="231"/>
      <c r="AM45" s="232"/>
      <c r="AN45" s="232"/>
      <c r="AO45" s="232"/>
      <c r="AP45" s="232"/>
      <c r="AQ45" s="232"/>
      <c r="AR45" s="232"/>
      <c r="AS45" s="232"/>
      <c r="AT45" s="232"/>
      <c r="AU45" s="232"/>
      <c r="AV45" s="231"/>
    </row>
    <row r="46" spans="2:48">
      <c r="D46" s="227"/>
      <c r="E46" s="227" t="s">
        <v>316</v>
      </c>
      <c r="F46" s="227" t="s">
        <v>342</v>
      </c>
      <c r="G46" s="209" t="s">
        <v>343</v>
      </c>
      <c r="H46" s="209" t="s">
        <v>355</v>
      </c>
      <c r="I46" s="209" t="s">
        <v>332</v>
      </c>
      <c r="J46" s="209"/>
      <c r="K46" s="217" t="s">
        <v>320</v>
      </c>
      <c r="L46" s="209" t="s">
        <v>321</v>
      </c>
      <c r="M46" s="228">
        <v>3352</v>
      </c>
      <c r="N46" s="228">
        <v>3776</v>
      </c>
      <c r="O46" s="251">
        <v>3994</v>
      </c>
      <c r="P46" s="228"/>
      <c r="Q46" s="228"/>
    </row>
    <row r="47" spans="2:48" s="230" customFormat="1">
      <c r="E47" s="209"/>
      <c r="F47" s="209"/>
      <c r="G47" s="209"/>
      <c r="H47" s="209"/>
      <c r="I47" s="209"/>
      <c r="J47" s="209"/>
      <c r="K47" s="235"/>
      <c r="L47" s="231"/>
      <c r="O47" s="256"/>
      <c r="P47" s="232"/>
      <c r="Q47" s="231"/>
      <c r="R47" s="213"/>
      <c r="S47" s="213"/>
      <c r="T47" s="213"/>
      <c r="U47" s="213"/>
      <c r="V47" s="213"/>
      <c r="W47" s="213"/>
      <c r="X47" s="231"/>
      <c r="Y47" s="232"/>
      <c r="Z47" s="232"/>
      <c r="AA47" s="232"/>
      <c r="AC47" s="233"/>
      <c r="AD47" s="232"/>
      <c r="AE47" s="231"/>
      <c r="AF47" s="231"/>
      <c r="AG47" s="231"/>
      <c r="AH47" s="231"/>
      <c r="AI47" s="231"/>
      <c r="AJ47" s="231"/>
      <c r="AK47" s="231"/>
      <c r="AL47" s="231"/>
      <c r="AM47" s="232"/>
      <c r="AN47" s="232"/>
      <c r="AO47" s="232"/>
      <c r="AP47" s="232"/>
      <c r="AQ47" s="232"/>
      <c r="AR47" s="232"/>
      <c r="AS47" s="232"/>
      <c r="AT47" s="232"/>
      <c r="AU47" s="232"/>
      <c r="AV47" s="231"/>
    </row>
    <row r="48" spans="2:48">
      <c r="D48" s="227"/>
      <c r="E48" s="227" t="s">
        <v>316</v>
      </c>
      <c r="F48" s="227" t="s">
        <v>342</v>
      </c>
      <c r="G48" s="209" t="s">
        <v>343</v>
      </c>
      <c r="H48" s="209" t="s">
        <v>355</v>
      </c>
      <c r="I48" s="209" t="s">
        <v>353</v>
      </c>
      <c r="J48" s="209"/>
      <c r="K48" s="217" t="s">
        <v>320</v>
      </c>
      <c r="L48" s="209" t="s">
        <v>321</v>
      </c>
      <c r="M48" s="228">
        <v>824</v>
      </c>
      <c r="N48" s="228">
        <v>812</v>
      </c>
      <c r="O48" s="251">
        <v>709</v>
      </c>
      <c r="P48" s="228"/>
      <c r="Q48" s="228"/>
    </row>
    <row r="49" spans="1:48" s="230" customFormat="1">
      <c r="E49" s="209"/>
      <c r="F49" s="209"/>
      <c r="G49" s="209"/>
      <c r="H49" s="209"/>
      <c r="I49" s="209"/>
      <c r="J49" s="209"/>
      <c r="K49" s="235"/>
      <c r="L49" s="231"/>
      <c r="O49" s="256"/>
      <c r="P49" s="232"/>
      <c r="Q49" s="231"/>
      <c r="R49" s="213"/>
      <c r="S49" s="213"/>
      <c r="T49" s="213"/>
      <c r="U49" s="213"/>
      <c r="V49" s="213"/>
      <c r="W49" s="213"/>
      <c r="X49" s="231"/>
      <c r="Y49" s="232"/>
      <c r="Z49" s="232"/>
      <c r="AA49" s="232"/>
      <c r="AC49" s="233"/>
      <c r="AD49" s="232"/>
      <c r="AE49" s="231"/>
      <c r="AF49" s="231"/>
      <c r="AG49" s="231"/>
      <c r="AH49" s="231"/>
      <c r="AI49" s="231"/>
      <c r="AJ49" s="231"/>
      <c r="AK49" s="231"/>
      <c r="AL49" s="231"/>
      <c r="AM49" s="232"/>
      <c r="AN49" s="232"/>
      <c r="AO49" s="232"/>
      <c r="AP49" s="232"/>
      <c r="AQ49" s="232"/>
      <c r="AR49" s="232"/>
      <c r="AS49" s="232"/>
      <c r="AT49" s="232"/>
      <c r="AU49" s="232"/>
      <c r="AV49" s="231"/>
    </row>
    <row r="50" spans="1:48">
      <c r="A50" s="213" t="s">
        <v>356</v>
      </c>
      <c r="D50" s="227"/>
      <c r="E50" s="227" t="s">
        <v>316</v>
      </c>
      <c r="F50" s="227" t="s">
        <v>342</v>
      </c>
      <c r="G50" s="209" t="s">
        <v>357</v>
      </c>
      <c r="H50" s="209" t="s">
        <v>358</v>
      </c>
      <c r="I50" s="209" t="s">
        <v>359</v>
      </c>
      <c r="J50" s="209"/>
      <c r="K50" s="217" t="s">
        <v>320</v>
      </c>
      <c r="L50" s="209" t="s">
        <v>321</v>
      </c>
      <c r="M50" s="228">
        <v>6151</v>
      </c>
      <c r="N50" s="228">
        <v>6779</v>
      </c>
      <c r="O50" s="251">
        <v>6899</v>
      </c>
      <c r="P50" s="228"/>
      <c r="Q50" s="228"/>
    </row>
    <row r="51" spans="1:48">
      <c r="D51" s="227"/>
      <c r="E51" s="227" t="s">
        <v>316</v>
      </c>
      <c r="F51" s="227" t="s">
        <v>342</v>
      </c>
      <c r="G51" s="209" t="s">
        <v>357</v>
      </c>
      <c r="H51" s="209" t="s">
        <v>358</v>
      </c>
      <c r="I51" s="209" t="s">
        <v>360</v>
      </c>
      <c r="J51" s="209"/>
      <c r="K51" s="217" t="s">
        <v>320</v>
      </c>
      <c r="L51" s="209" t="s">
        <v>321</v>
      </c>
      <c r="M51" s="228">
        <v>750</v>
      </c>
      <c r="N51" s="228">
        <v>937</v>
      </c>
      <c r="O51" s="251">
        <v>1445</v>
      </c>
      <c r="P51" s="228"/>
      <c r="Q51" s="228"/>
    </row>
    <row r="52" spans="1:48">
      <c r="D52" s="227"/>
      <c r="E52" s="227" t="s">
        <v>316</v>
      </c>
      <c r="F52" s="227" t="s">
        <v>342</v>
      </c>
      <c r="G52" s="209" t="s">
        <v>361</v>
      </c>
      <c r="H52" s="209" t="s">
        <v>362</v>
      </c>
      <c r="I52" s="209" t="s">
        <v>363</v>
      </c>
      <c r="J52" s="209"/>
      <c r="K52" s="217" t="s">
        <v>320</v>
      </c>
      <c r="L52" s="209" t="s">
        <v>321</v>
      </c>
      <c r="M52" s="228">
        <v>35</v>
      </c>
      <c r="N52" s="228">
        <v>85</v>
      </c>
      <c r="O52" s="251">
        <v>146</v>
      </c>
      <c r="P52" s="228"/>
      <c r="Q52" s="228"/>
    </row>
    <row r="53" spans="1:48">
      <c r="D53" s="227"/>
      <c r="E53" s="227" t="s">
        <v>316</v>
      </c>
      <c r="F53" s="227" t="s">
        <v>342</v>
      </c>
      <c r="G53" s="209" t="s">
        <v>361</v>
      </c>
      <c r="H53" s="209" t="s">
        <v>362</v>
      </c>
      <c r="I53" s="209" t="s">
        <v>364</v>
      </c>
      <c r="J53" s="209"/>
      <c r="K53" s="217" t="s">
        <v>320</v>
      </c>
      <c r="L53" s="209" t="s">
        <v>321</v>
      </c>
      <c r="M53" s="228">
        <v>9</v>
      </c>
      <c r="N53" s="228">
        <v>69</v>
      </c>
      <c r="O53" s="251">
        <v>81</v>
      </c>
      <c r="P53" s="228"/>
      <c r="Q53" s="228"/>
    </row>
    <row r="54" spans="1:48">
      <c r="D54" s="227"/>
      <c r="E54" s="227" t="s">
        <v>316</v>
      </c>
      <c r="F54" s="227" t="s">
        <v>342</v>
      </c>
      <c r="G54" s="209" t="s">
        <v>361</v>
      </c>
      <c r="H54" s="209" t="s">
        <v>362</v>
      </c>
      <c r="I54" s="209" t="s">
        <v>365</v>
      </c>
      <c r="J54" s="209"/>
      <c r="K54" s="217" t="s">
        <v>320</v>
      </c>
      <c r="L54" s="209" t="s">
        <v>321</v>
      </c>
      <c r="M54" s="228">
        <v>10</v>
      </c>
      <c r="N54" s="228">
        <v>18</v>
      </c>
      <c r="O54" s="251">
        <v>56</v>
      </c>
      <c r="P54" s="228"/>
      <c r="Q54" s="228"/>
    </row>
    <row r="55" spans="1:48">
      <c r="D55" s="227"/>
      <c r="E55" s="227" t="s">
        <v>316</v>
      </c>
      <c r="F55" s="227" t="s">
        <v>342</v>
      </c>
      <c r="G55" s="209" t="s">
        <v>361</v>
      </c>
      <c r="H55" s="209" t="s">
        <v>362</v>
      </c>
      <c r="I55" s="209" t="s">
        <v>366</v>
      </c>
      <c r="J55" s="209"/>
      <c r="K55" s="217" t="s">
        <v>320</v>
      </c>
      <c r="L55" s="209" t="s">
        <v>321</v>
      </c>
      <c r="M55" s="228">
        <v>1</v>
      </c>
      <c r="N55" s="228">
        <v>8</v>
      </c>
      <c r="O55" s="251">
        <v>30</v>
      </c>
      <c r="P55" s="228"/>
      <c r="Q55" s="228"/>
    </row>
    <row r="56" spans="1:48">
      <c r="D56" s="227"/>
      <c r="E56" s="227" t="s">
        <v>316</v>
      </c>
      <c r="F56" s="227" t="s">
        <v>342</v>
      </c>
      <c r="G56" s="209" t="s">
        <v>361</v>
      </c>
      <c r="H56" s="209" t="s">
        <v>362</v>
      </c>
      <c r="I56" s="209" t="s">
        <v>367</v>
      </c>
      <c r="J56" s="209"/>
      <c r="K56" s="217" t="s">
        <v>320</v>
      </c>
      <c r="L56" s="209" t="s">
        <v>321</v>
      </c>
      <c r="M56" s="228">
        <v>28</v>
      </c>
      <c r="N56" s="228">
        <v>35</v>
      </c>
      <c r="O56" s="251">
        <v>77</v>
      </c>
      <c r="P56" s="228"/>
      <c r="Q56" s="228"/>
    </row>
    <row r="57" spans="1:48">
      <c r="D57" s="227"/>
      <c r="E57" s="227" t="s">
        <v>316</v>
      </c>
      <c r="F57" s="227" t="s">
        <v>342</v>
      </c>
      <c r="G57" s="209" t="s">
        <v>361</v>
      </c>
      <c r="H57" s="209" t="s">
        <v>362</v>
      </c>
      <c r="I57" s="209" t="s">
        <v>368</v>
      </c>
      <c r="J57" s="209"/>
      <c r="K57" s="217" t="s">
        <v>320</v>
      </c>
      <c r="L57" s="209" t="s">
        <v>369</v>
      </c>
      <c r="M57" s="240">
        <v>39.136608799999998</v>
      </c>
      <c r="N57" s="240">
        <v>37.049201400000001</v>
      </c>
      <c r="O57" s="257">
        <v>38.225977999999998</v>
      </c>
      <c r="P57" s="228"/>
      <c r="Q57" s="228"/>
    </row>
    <row r="58" spans="1:48">
      <c r="O58" s="252"/>
    </row>
    <row r="59" spans="1:48" s="225" customFormat="1" ht="18">
      <c r="B59" s="234" t="s">
        <v>370</v>
      </c>
      <c r="O59" s="258"/>
      <c r="R59" s="213"/>
      <c r="S59" s="213"/>
      <c r="T59" s="213"/>
      <c r="U59" s="213"/>
      <c r="V59" s="213"/>
      <c r="W59" s="213"/>
    </row>
    <row r="60" spans="1:48">
      <c r="O60" s="259"/>
    </row>
    <row r="61" spans="1:48">
      <c r="O61" s="259"/>
    </row>
    <row r="63" spans="1:48">
      <c r="M63" s="241"/>
      <c r="N63" s="241"/>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914A-6681-4C67-A2B9-A3F7400F45ED}">
  <sheetPr>
    <tabColor theme="6"/>
    <pageSetUpPr autoPageBreaks="0"/>
  </sheetPr>
  <dimension ref="A1:BA64"/>
  <sheetViews>
    <sheetView zoomScale="85" zoomScaleNormal="85" workbookViewId="0">
      <pane ySplit="6" topLeftCell="A38" activePane="bottomLeft" state="frozen"/>
      <selection activeCell="G59" sqref="G59"/>
      <selection pane="bottomLeft" activeCell="A4" sqref="A4"/>
    </sheetView>
  </sheetViews>
  <sheetFormatPr defaultColWidth="0" defaultRowHeight="14"/>
  <cols>
    <col min="1" max="1" width="12.23046875" style="213" customWidth="1"/>
    <col min="2" max="3" width="1.23046875" style="213" customWidth="1"/>
    <col min="4" max="4" width="19.84375" style="213" bestFit="1" customWidth="1"/>
    <col min="5" max="5" width="16.4609375" style="213" bestFit="1" customWidth="1"/>
    <col min="6" max="6" width="12.23046875" style="213" bestFit="1" customWidth="1"/>
    <col min="7" max="7" width="17.765625" style="213" bestFit="1" customWidth="1"/>
    <col min="8" max="8" width="32.4609375" style="213" bestFit="1" customWidth="1"/>
    <col min="9" max="9" width="26.765625" style="213" bestFit="1" customWidth="1"/>
    <col min="10" max="10" width="14.765625" style="213" bestFit="1" customWidth="1"/>
    <col min="11" max="11" width="8.84375" style="213" bestFit="1" customWidth="1"/>
    <col min="12" max="12" width="4.61328125" style="213" bestFit="1" customWidth="1"/>
    <col min="13" max="17" width="15.61328125" style="213" customWidth="1"/>
    <col min="18" max="23" width="1.23046875" style="213" customWidth="1"/>
    <col min="24" max="41" width="15.61328125" style="213" hidden="1" customWidth="1"/>
    <col min="42" max="48" width="11.84375" style="213" hidden="1" customWidth="1"/>
    <col min="49" max="53" width="15.61328125" style="213" hidden="1" customWidth="1"/>
    <col min="54" max="16384" width="11.84375" style="213" hidden="1"/>
  </cols>
  <sheetData>
    <row r="1" spans="1:17" s="204" customFormat="1" ht="25">
      <c r="A1" s="202" t="s">
        <v>304</v>
      </c>
      <c r="B1" s="203"/>
      <c r="E1" s="205"/>
      <c r="F1" s="205"/>
      <c r="G1" s="205"/>
      <c r="H1" s="205"/>
      <c r="I1" s="205"/>
      <c r="J1" s="205"/>
      <c r="O1" s="203"/>
    </row>
    <row r="2" spans="1:17" s="204" customFormat="1" ht="25">
      <c r="A2" s="205" t="s">
        <v>375</v>
      </c>
      <c r="B2" s="203"/>
    </row>
    <row r="3" spans="1:17" s="204" customFormat="1" ht="25">
      <c r="A3" s="205">
        <v>2024</v>
      </c>
      <c r="B3" s="205"/>
      <c r="C3" s="205"/>
      <c r="D3" s="205"/>
    </row>
    <row r="4" spans="1:17" s="208" customFormat="1" ht="25.5" thickBot="1">
      <c r="A4" s="206" t="s">
        <v>306</v>
      </c>
      <c r="B4" s="207"/>
    </row>
    <row r="5" spans="1:17" ht="18">
      <c r="A5" s="209"/>
      <c r="B5" s="210"/>
      <c r="C5" s="210"/>
      <c r="D5" s="211"/>
      <c r="E5" s="212"/>
      <c r="F5" s="212"/>
      <c r="G5" s="212"/>
      <c r="H5" s="212"/>
      <c r="I5" s="212"/>
      <c r="J5" s="212"/>
      <c r="K5" s="212"/>
      <c r="L5" s="209"/>
      <c r="M5" s="214" t="s">
        <v>56</v>
      </c>
      <c r="N5" s="215"/>
      <c r="O5" s="215"/>
      <c r="P5" s="215"/>
      <c r="Q5" s="216"/>
    </row>
    <row r="6" spans="1:17"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row>
    <row r="8" spans="1:17" s="225" customFormat="1" ht="23">
      <c r="B8" s="226" t="s">
        <v>315</v>
      </c>
    </row>
    <row r="10" spans="1:17" ht="15.5">
      <c r="A10" s="209"/>
      <c r="B10" s="210"/>
      <c r="C10" s="210"/>
      <c r="D10" s="227"/>
      <c r="E10" s="227" t="s">
        <v>316</v>
      </c>
      <c r="F10" s="227" t="s">
        <v>317</v>
      </c>
      <c r="G10" s="227" t="s">
        <v>318</v>
      </c>
      <c r="H10" s="209" t="s">
        <v>319</v>
      </c>
      <c r="I10" s="209"/>
      <c r="J10" s="209"/>
      <c r="K10" s="217" t="s">
        <v>320</v>
      </c>
      <c r="L10" s="209" t="s">
        <v>321</v>
      </c>
      <c r="M10" s="228">
        <v>36118</v>
      </c>
      <c r="N10" s="228">
        <v>38690</v>
      </c>
      <c r="O10" s="251">
        <v>41974</v>
      </c>
      <c r="P10" s="228"/>
      <c r="Q10" s="228"/>
    </row>
    <row r="11" spans="1:17" ht="15.5">
      <c r="A11" s="209"/>
      <c r="B11" s="210"/>
      <c r="C11" s="210"/>
      <c r="D11" s="227"/>
      <c r="E11" s="227" t="s">
        <v>316</v>
      </c>
      <c r="F11" s="227" t="s">
        <v>317</v>
      </c>
      <c r="G11" s="227" t="s">
        <v>318</v>
      </c>
      <c r="H11" s="209" t="s">
        <v>322</v>
      </c>
      <c r="I11" s="209"/>
      <c r="J11" s="209"/>
      <c r="K11" s="217" t="s">
        <v>320</v>
      </c>
      <c r="L11" s="209" t="s">
        <v>321</v>
      </c>
      <c r="M11" s="228">
        <v>35734</v>
      </c>
      <c r="N11" s="228">
        <v>35957</v>
      </c>
      <c r="O11" s="251">
        <v>41513</v>
      </c>
      <c r="P11" s="228"/>
      <c r="Q11" s="228"/>
    </row>
    <row r="12" spans="1:17" ht="15.5">
      <c r="A12" s="209"/>
      <c r="B12" s="210"/>
      <c r="C12" s="210"/>
      <c r="D12" s="227"/>
      <c r="E12" s="227" t="s">
        <v>316</v>
      </c>
      <c r="F12" s="227" t="s">
        <v>317</v>
      </c>
      <c r="G12" s="227" t="s">
        <v>318</v>
      </c>
      <c r="H12" s="209" t="s">
        <v>322</v>
      </c>
      <c r="I12" s="209" t="s">
        <v>323</v>
      </c>
      <c r="J12" s="209"/>
      <c r="K12" s="217" t="s">
        <v>320</v>
      </c>
      <c r="L12" s="209" t="s">
        <v>73</v>
      </c>
      <c r="M12" s="229">
        <f>IF(ISERROR(+M11/M10),"",(M11/M10))</f>
        <v>0.98936818206988209</v>
      </c>
      <c r="N12" s="229">
        <f t="shared" ref="N12:Q12" si="0">IF(ISERROR(+N11/N10),"",(N11/N10))</f>
        <v>0.92936159214267255</v>
      </c>
      <c r="O12" s="229">
        <v>0.98901701053032831</v>
      </c>
      <c r="P12" s="229" t="str">
        <f t="shared" si="0"/>
        <v/>
      </c>
      <c r="Q12" s="229" t="str">
        <f t="shared" si="0"/>
        <v/>
      </c>
    </row>
    <row r="14" spans="1:17" s="230" customFormat="1">
      <c r="D14" s="231"/>
      <c r="E14" s="227" t="s">
        <v>316</v>
      </c>
      <c r="F14" s="231" t="s">
        <v>317</v>
      </c>
      <c r="G14" s="231" t="s">
        <v>324</v>
      </c>
      <c r="H14" s="209" t="s">
        <v>325</v>
      </c>
      <c r="I14" s="209"/>
      <c r="J14" s="209"/>
      <c r="K14" s="217" t="s">
        <v>320</v>
      </c>
      <c r="L14" s="231" t="s">
        <v>321</v>
      </c>
      <c r="M14" s="228">
        <v>78886</v>
      </c>
      <c r="N14" s="228">
        <v>87703</v>
      </c>
      <c r="O14" s="251">
        <v>79463</v>
      </c>
      <c r="P14" s="228"/>
      <c r="Q14" s="228"/>
    </row>
    <row r="15" spans="1:17" s="230" customFormat="1">
      <c r="D15" s="231"/>
      <c r="E15" s="227" t="s">
        <v>316</v>
      </c>
      <c r="F15" s="231" t="s">
        <v>317</v>
      </c>
      <c r="G15" s="231" t="s">
        <v>324</v>
      </c>
      <c r="H15" s="209" t="s">
        <v>322</v>
      </c>
      <c r="I15" s="209"/>
      <c r="J15" s="209"/>
      <c r="K15" s="217" t="s">
        <v>320</v>
      </c>
      <c r="L15" s="231" t="s">
        <v>321</v>
      </c>
      <c r="M15" s="228">
        <v>77222</v>
      </c>
      <c r="N15" s="228">
        <v>80561</v>
      </c>
      <c r="O15" s="251">
        <v>78180</v>
      </c>
      <c r="P15" s="228"/>
      <c r="Q15" s="228"/>
    </row>
    <row r="16" spans="1:17" s="230" customFormat="1">
      <c r="D16" s="231"/>
      <c r="E16" s="227" t="s">
        <v>316</v>
      </c>
      <c r="F16" s="231" t="s">
        <v>317</v>
      </c>
      <c r="G16" s="231" t="s">
        <v>324</v>
      </c>
      <c r="H16" s="209" t="s">
        <v>322</v>
      </c>
      <c r="I16" s="209" t="s">
        <v>323</v>
      </c>
      <c r="J16" s="209"/>
      <c r="K16" s="217" t="s">
        <v>320</v>
      </c>
      <c r="L16" s="231" t="s">
        <v>73</v>
      </c>
      <c r="M16" s="229">
        <f>IF(ISERROR(+M15/M14),"",(M15/M14))</f>
        <v>0.97890626980706341</v>
      </c>
      <c r="N16" s="229">
        <f t="shared" ref="N16:Q16" si="1">IF(ISERROR(+N15/N14),"",(N15/N14))</f>
        <v>0.91856606957572717</v>
      </c>
      <c r="O16" s="229">
        <v>0.9838541207857745</v>
      </c>
      <c r="P16" s="229" t="str">
        <f t="shared" si="1"/>
        <v/>
      </c>
      <c r="Q16" s="229" t="str">
        <f t="shared" si="1"/>
        <v/>
      </c>
    </row>
    <row r="18" spans="2:15" s="230" customFormat="1">
      <c r="D18" s="231"/>
      <c r="E18" s="227" t="s">
        <v>316</v>
      </c>
      <c r="F18" s="231" t="s">
        <v>317</v>
      </c>
      <c r="G18" s="231" t="s">
        <v>326</v>
      </c>
      <c r="H18" s="209" t="s">
        <v>327</v>
      </c>
      <c r="I18" s="209"/>
      <c r="J18" s="209"/>
      <c r="K18" s="217" t="s">
        <v>320</v>
      </c>
      <c r="L18" s="231" t="s">
        <v>321</v>
      </c>
      <c r="M18" s="228">
        <v>0</v>
      </c>
      <c r="N18" s="228">
        <v>0</v>
      </c>
      <c r="O18" s="251">
        <v>0</v>
      </c>
    </row>
    <row r="19" spans="2:15">
      <c r="O19" s="259"/>
    </row>
    <row r="20" spans="2:15" s="225" customFormat="1" ht="18">
      <c r="B20" s="234" t="s">
        <v>328</v>
      </c>
      <c r="O20" s="258"/>
    </row>
    <row r="21" spans="2:15">
      <c r="O21" s="259"/>
    </row>
    <row r="22" spans="2:15">
      <c r="D22" s="227"/>
      <c r="E22" s="227" t="s">
        <v>316</v>
      </c>
      <c r="F22" s="227" t="s">
        <v>328</v>
      </c>
      <c r="G22" s="209" t="s">
        <v>329</v>
      </c>
      <c r="H22" s="209" t="s">
        <v>330</v>
      </c>
      <c r="I22" s="209" t="s">
        <v>331</v>
      </c>
      <c r="J22" s="209" t="s">
        <v>332</v>
      </c>
      <c r="K22" s="217" t="s">
        <v>320</v>
      </c>
      <c r="L22" s="209" t="s">
        <v>321</v>
      </c>
      <c r="M22" s="228">
        <v>5889</v>
      </c>
      <c r="N22" s="228">
        <v>6466</v>
      </c>
      <c r="O22" s="251">
        <v>6534</v>
      </c>
    </row>
    <row r="23" spans="2:15">
      <c r="D23" s="227"/>
      <c r="E23" s="227" t="s">
        <v>316</v>
      </c>
      <c r="F23" s="227" t="s">
        <v>328</v>
      </c>
      <c r="G23" s="209" t="s">
        <v>329</v>
      </c>
      <c r="H23" s="209" t="s">
        <v>330</v>
      </c>
      <c r="I23" s="209" t="s">
        <v>333</v>
      </c>
      <c r="J23" s="209" t="s">
        <v>332</v>
      </c>
      <c r="K23" s="217" t="s">
        <v>320</v>
      </c>
      <c r="L23" s="209" t="s">
        <v>321</v>
      </c>
      <c r="M23" s="228">
        <v>8628</v>
      </c>
      <c r="N23" s="228">
        <v>9203</v>
      </c>
      <c r="O23" s="251">
        <v>9253</v>
      </c>
    </row>
    <row r="24" spans="2:15">
      <c r="D24" s="227"/>
      <c r="E24" s="227" t="s">
        <v>316</v>
      </c>
      <c r="F24" s="227" t="s">
        <v>328</v>
      </c>
      <c r="G24" s="209" t="s">
        <v>329</v>
      </c>
      <c r="H24" s="209" t="s">
        <v>330</v>
      </c>
      <c r="I24" s="209" t="s">
        <v>334</v>
      </c>
      <c r="J24" s="209" t="s">
        <v>335</v>
      </c>
      <c r="K24" s="217" t="s">
        <v>320</v>
      </c>
      <c r="L24" s="209" t="s">
        <v>321</v>
      </c>
      <c r="M24" s="228">
        <v>199</v>
      </c>
      <c r="N24" s="228">
        <v>238</v>
      </c>
      <c r="O24" s="251">
        <v>215</v>
      </c>
    </row>
    <row r="25" spans="2:15">
      <c r="D25" s="227"/>
      <c r="E25" s="227" t="s">
        <v>316</v>
      </c>
      <c r="F25" s="227" t="s">
        <v>328</v>
      </c>
      <c r="G25" s="209" t="s">
        <v>329</v>
      </c>
      <c r="H25" s="209" t="s">
        <v>330</v>
      </c>
      <c r="I25" s="209" t="s">
        <v>336</v>
      </c>
      <c r="J25" s="209" t="s">
        <v>335</v>
      </c>
      <c r="K25" s="217" t="s">
        <v>320</v>
      </c>
      <c r="L25" s="209" t="s">
        <v>321</v>
      </c>
      <c r="M25" s="228">
        <v>2407</v>
      </c>
      <c r="N25" s="228">
        <v>2425</v>
      </c>
      <c r="O25" s="251">
        <v>2167</v>
      </c>
    </row>
    <row r="26" spans="2:15">
      <c r="D26" s="227"/>
      <c r="E26" s="227" t="s">
        <v>316</v>
      </c>
      <c r="F26" s="227" t="s">
        <v>328</v>
      </c>
      <c r="G26" s="209" t="s">
        <v>329</v>
      </c>
      <c r="H26" s="209" t="s">
        <v>337</v>
      </c>
      <c r="I26" s="209" t="s">
        <v>331</v>
      </c>
      <c r="J26" s="209"/>
      <c r="K26" s="217" t="s">
        <v>320</v>
      </c>
      <c r="L26" s="209" t="s">
        <v>321</v>
      </c>
      <c r="M26" s="228">
        <v>0</v>
      </c>
      <c r="N26" s="228">
        <v>0</v>
      </c>
      <c r="O26" s="251">
        <v>0</v>
      </c>
    </row>
    <row r="27" spans="2:15">
      <c r="D27" s="227"/>
      <c r="E27" s="227" t="s">
        <v>316</v>
      </c>
      <c r="F27" s="227" t="s">
        <v>328</v>
      </c>
      <c r="G27" s="209" t="s">
        <v>329</v>
      </c>
      <c r="H27" s="209" t="s">
        <v>337</v>
      </c>
      <c r="I27" s="209" t="s">
        <v>333</v>
      </c>
      <c r="J27" s="209"/>
      <c r="K27" s="217" t="s">
        <v>320</v>
      </c>
      <c r="L27" s="209" t="s">
        <v>321</v>
      </c>
      <c r="M27" s="228">
        <v>0</v>
      </c>
      <c r="N27" s="228">
        <v>0</v>
      </c>
      <c r="O27" s="251">
        <v>0</v>
      </c>
    </row>
    <row r="28" spans="2:15">
      <c r="O28" s="254"/>
    </row>
    <row r="29" spans="2:15">
      <c r="D29" s="227"/>
      <c r="E29" s="227" t="s">
        <v>316</v>
      </c>
      <c r="F29" s="227" t="s">
        <v>328</v>
      </c>
      <c r="G29" s="209" t="s">
        <v>338</v>
      </c>
      <c r="H29" s="209" t="s">
        <v>339</v>
      </c>
      <c r="I29" s="209"/>
      <c r="J29" s="209"/>
      <c r="K29" s="217" t="s">
        <v>320</v>
      </c>
      <c r="L29" s="209" t="s">
        <v>321</v>
      </c>
      <c r="M29" s="228">
        <v>35098</v>
      </c>
      <c r="N29" s="228">
        <v>37186</v>
      </c>
      <c r="O29" s="251">
        <v>36169</v>
      </c>
    </row>
    <row r="30" spans="2:15">
      <c r="D30" s="227"/>
      <c r="E30" s="227" t="s">
        <v>316</v>
      </c>
      <c r="F30" s="227" t="s">
        <v>328</v>
      </c>
      <c r="G30" s="209" t="s">
        <v>338</v>
      </c>
      <c r="H30" s="209" t="s">
        <v>340</v>
      </c>
      <c r="I30" s="209"/>
      <c r="J30" s="209"/>
      <c r="K30" s="217" t="s">
        <v>320</v>
      </c>
      <c r="L30" s="209" t="s">
        <v>321</v>
      </c>
      <c r="M30" s="228">
        <v>2214</v>
      </c>
      <c r="N30" s="228">
        <v>2296</v>
      </c>
      <c r="O30" s="251">
        <v>2967</v>
      </c>
    </row>
    <row r="31" spans="2:15">
      <c r="D31" s="227"/>
      <c r="E31" s="227" t="s">
        <v>316</v>
      </c>
      <c r="F31" s="227" t="s">
        <v>328</v>
      </c>
      <c r="G31" s="209" t="s">
        <v>338</v>
      </c>
      <c r="H31" s="209" t="s">
        <v>337</v>
      </c>
      <c r="I31" s="209" t="s">
        <v>341</v>
      </c>
      <c r="J31" s="209"/>
      <c r="K31" s="217" t="s">
        <v>320</v>
      </c>
      <c r="L31" s="209" t="s">
        <v>321</v>
      </c>
      <c r="M31" s="228">
        <v>60569</v>
      </c>
      <c r="N31" s="228">
        <v>68579</v>
      </c>
      <c r="O31" s="251">
        <v>64132</v>
      </c>
    </row>
    <row r="32" spans="2:15">
      <c r="O32" s="254"/>
    </row>
    <row r="33" spans="2:15" s="225" customFormat="1" ht="18">
      <c r="B33" s="234" t="s">
        <v>342</v>
      </c>
      <c r="O33" s="255"/>
    </row>
    <row r="34" spans="2:15" s="230" customFormat="1">
      <c r="E34" s="209"/>
      <c r="F34" s="209"/>
      <c r="G34" s="209"/>
      <c r="H34" s="209"/>
      <c r="I34" s="209"/>
      <c r="J34" s="209"/>
      <c r="K34" s="235"/>
      <c r="L34" s="231"/>
      <c r="O34" s="256"/>
    </row>
    <row r="35" spans="2:15">
      <c r="D35" s="227"/>
      <c r="E35" s="227" t="s">
        <v>316</v>
      </c>
      <c r="F35" s="227" t="s">
        <v>342</v>
      </c>
      <c r="G35" s="209" t="s">
        <v>343</v>
      </c>
      <c r="H35" s="209" t="s">
        <v>331</v>
      </c>
      <c r="I35" s="209" t="s">
        <v>332</v>
      </c>
      <c r="J35" s="209" t="s">
        <v>344</v>
      </c>
      <c r="K35" s="217" t="s">
        <v>320</v>
      </c>
      <c r="L35" s="209" t="s">
        <v>321</v>
      </c>
      <c r="M35" s="228">
        <v>1371</v>
      </c>
      <c r="N35" s="228">
        <v>1457</v>
      </c>
      <c r="O35" s="251">
        <v>1522</v>
      </c>
    </row>
    <row r="36" spans="2:15">
      <c r="D36" s="227"/>
      <c r="E36" s="227" t="s">
        <v>316</v>
      </c>
      <c r="F36" s="227" t="s">
        <v>342</v>
      </c>
      <c r="G36" s="209" t="s">
        <v>343</v>
      </c>
      <c r="H36" s="209" t="s">
        <v>331</v>
      </c>
      <c r="I36" s="209" t="s">
        <v>332</v>
      </c>
      <c r="J36" s="209" t="s">
        <v>345</v>
      </c>
      <c r="K36" s="217" t="s">
        <v>320</v>
      </c>
      <c r="L36" s="209" t="s">
        <v>321</v>
      </c>
      <c r="M36" s="228">
        <v>3096</v>
      </c>
      <c r="N36" s="228">
        <v>3255</v>
      </c>
      <c r="O36" s="251">
        <v>3730</v>
      </c>
    </row>
    <row r="37" spans="2:15">
      <c r="D37" s="227"/>
      <c r="E37" s="227" t="s">
        <v>316</v>
      </c>
      <c r="F37" s="227" t="s">
        <v>342</v>
      </c>
      <c r="G37" s="209" t="s">
        <v>343</v>
      </c>
      <c r="H37" s="209" t="s">
        <v>331</v>
      </c>
      <c r="I37" s="209" t="s">
        <v>332</v>
      </c>
      <c r="J37" s="209" t="s">
        <v>346</v>
      </c>
      <c r="K37" s="217" t="s">
        <v>320</v>
      </c>
      <c r="L37" s="209" t="s">
        <v>321</v>
      </c>
      <c r="M37" s="228">
        <v>2273</v>
      </c>
      <c r="N37" s="228">
        <v>2551</v>
      </c>
      <c r="O37" s="251">
        <v>3380</v>
      </c>
    </row>
    <row r="38" spans="2:15">
      <c r="D38" s="227"/>
      <c r="E38" s="227" t="s">
        <v>316</v>
      </c>
      <c r="F38" s="227" t="s">
        <v>342</v>
      </c>
      <c r="G38" s="209" t="s">
        <v>343</v>
      </c>
      <c r="H38" s="209" t="s">
        <v>331</v>
      </c>
      <c r="I38" s="209" t="s">
        <v>332</v>
      </c>
      <c r="J38" s="209" t="s">
        <v>347</v>
      </c>
      <c r="K38" s="217" t="s">
        <v>320</v>
      </c>
      <c r="L38" s="209" t="s">
        <v>321</v>
      </c>
      <c r="M38" s="228">
        <v>868</v>
      </c>
      <c r="N38" s="228">
        <v>1122</v>
      </c>
      <c r="O38" s="251">
        <v>1413</v>
      </c>
    </row>
    <row r="39" spans="2:15">
      <c r="D39" s="227"/>
      <c r="E39" s="227" t="s">
        <v>316</v>
      </c>
      <c r="F39" s="227" t="s">
        <v>342</v>
      </c>
      <c r="G39" s="209" t="s">
        <v>343</v>
      </c>
      <c r="H39" s="209" t="s">
        <v>331</v>
      </c>
      <c r="I39" s="209" t="s">
        <v>332</v>
      </c>
      <c r="J39" s="209" t="s">
        <v>348</v>
      </c>
      <c r="K39" s="217" t="s">
        <v>320</v>
      </c>
      <c r="L39" s="209" t="s">
        <v>321</v>
      </c>
      <c r="M39" s="228">
        <v>184</v>
      </c>
      <c r="N39" s="228">
        <v>286</v>
      </c>
      <c r="O39" s="251">
        <v>414</v>
      </c>
    </row>
    <row r="40" spans="2:15">
      <c r="D40" s="227"/>
      <c r="E40" s="227" t="s">
        <v>316</v>
      </c>
      <c r="F40" s="227" t="s">
        <v>342</v>
      </c>
      <c r="G40" s="209" t="s">
        <v>343</v>
      </c>
      <c r="H40" s="209" t="s">
        <v>331</v>
      </c>
      <c r="I40" s="209" t="s">
        <v>332</v>
      </c>
      <c r="J40" s="209" t="s">
        <v>349</v>
      </c>
      <c r="K40" s="217" t="s">
        <v>320</v>
      </c>
      <c r="L40" s="209" t="s">
        <v>321</v>
      </c>
      <c r="M40" s="228">
        <v>1080</v>
      </c>
      <c r="N40" s="228">
        <v>1281</v>
      </c>
      <c r="O40" s="251">
        <v>2027</v>
      </c>
    </row>
    <row r="41" spans="2:15">
      <c r="C41" s="236"/>
      <c r="D41" s="227"/>
      <c r="E41" s="227" t="s">
        <v>316</v>
      </c>
      <c r="F41" s="227" t="s">
        <v>342</v>
      </c>
      <c r="G41" s="209" t="s">
        <v>343</v>
      </c>
      <c r="H41" s="209" t="s">
        <v>331</v>
      </c>
      <c r="I41" s="209" t="s">
        <v>332</v>
      </c>
      <c r="J41" s="209" t="s">
        <v>350</v>
      </c>
      <c r="K41" s="217" t="s">
        <v>320</v>
      </c>
      <c r="L41" s="209" t="s">
        <v>321</v>
      </c>
      <c r="M41" s="228">
        <v>247</v>
      </c>
      <c r="N41" s="228">
        <v>311</v>
      </c>
      <c r="O41" s="251">
        <v>540</v>
      </c>
    </row>
    <row r="42" spans="2:15">
      <c r="D42" s="227"/>
      <c r="E42" s="227" t="s">
        <v>316</v>
      </c>
      <c r="F42" s="227" t="s">
        <v>342</v>
      </c>
      <c r="G42" s="209" t="s">
        <v>343</v>
      </c>
      <c r="H42" s="209" t="s">
        <v>331</v>
      </c>
      <c r="I42" s="209" t="s">
        <v>332</v>
      </c>
      <c r="J42" s="209" t="s">
        <v>351</v>
      </c>
      <c r="K42" s="217" t="s">
        <v>320</v>
      </c>
      <c r="L42" s="209" t="s">
        <v>321</v>
      </c>
      <c r="M42" s="228">
        <v>415</v>
      </c>
      <c r="N42" s="228">
        <v>576</v>
      </c>
      <c r="O42" s="251">
        <v>799</v>
      </c>
    </row>
    <row r="43" spans="2:15">
      <c r="D43" s="227"/>
      <c r="E43" s="227" t="s">
        <v>316</v>
      </c>
      <c r="F43" s="227" t="s">
        <v>342</v>
      </c>
      <c r="G43" s="209" t="s">
        <v>343</v>
      </c>
      <c r="H43" s="209" t="s">
        <v>331</v>
      </c>
      <c r="I43" s="209" t="s">
        <v>332</v>
      </c>
      <c r="J43" s="209" t="s">
        <v>352</v>
      </c>
      <c r="K43" s="217" t="s">
        <v>320</v>
      </c>
      <c r="L43" s="209" t="s">
        <v>321</v>
      </c>
      <c r="M43" s="228">
        <v>182</v>
      </c>
      <c r="N43" s="228">
        <v>192</v>
      </c>
      <c r="O43" s="251">
        <v>179</v>
      </c>
    </row>
    <row r="44" spans="2:15">
      <c r="D44" s="227"/>
      <c r="E44" s="227" t="s">
        <v>316</v>
      </c>
      <c r="F44" s="227" t="s">
        <v>342</v>
      </c>
      <c r="G44" s="209" t="s">
        <v>343</v>
      </c>
      <c r="H44" s="209" t="s">
        <v>331</v>
      </c>
      <c r="I44" s="209" t="s">
        <v>353</v>
      </c>
      <c r="J44" s="209" t="s">
        <v>354</v>
      </c>
      <c r="K44" s="217" t="s">
        <v>320</v>
      </c>
      <c r="L44" s="209" t="s">
        <v>321</v>
      </c>
      <c r="M44" s="228">
        <v>255</v>
      </c>
      <c r="N44" s="228">
        <v>292</v>
      </c>
      <c r="O44" s="251">
        <v>271</v>
      </c>
    </row>
    <row r="45" spans="2:15" s="230" customFormat="1">
      <c r="E45" s="209"/>
      <c r="F45" s="209"/>
      <c r="G45" s="209"/>
      <c r="H45" s="209"/>
      <c r="I45" s="209"/>
      <c r="J45" s="209"/>
      <c r="K45" s="235"/>
      <c r="L45" s="231"/>
      <c r="O45" s="256"/>
    </row>
    <row r="46" spans="2:15">
      <c r="D46" s="227"/>
      <c r="E46" s="227" t="s">
        <v>316</v>
      </c>
      <c r="F46" s="227" t="s">
        <v>342</v>
      </c>
      <c r="G46" s="209" t="s">
        <v>343</v>
      </c>
      <c r="H46" s="209" t="s">
        <v>355</v>
      </c>
      <c r="I46" s="209" t="s">
        <v>332</v>
      </c>
      <c r="J46" s="209"/>
      <c r="K46" s="217" t="s">
        <v>320</v>
      </c>
      <c r="L46" s="209" t="s">
        <v>321</v>
      </c>
      <c r="M46" s="228">
        <v>10709</v>
      </c>
      <c r="N46" s="228">
        <v>11229</v>
      </c>
      <c r="O46" s="251">
        <v>11814</v>
      </c>
    </row>
    <row r="47" spans="2:15" s="230" customFormat="1">
      <c r="E47" s="209"/>
      <c r="F47" s="209"/>
      <c r="G47" s="209"/>
      <c r="H47" s="209"/>
      <c r="I47" s="209"/>
      <c r="J47" s="209"/>
      <c r="K47" s="235"/>
      <c r="L47" s="231"/>
      <c r="O47" s="256"/>
    </row>
    <row r="48" spans="2:15">
      <c r="D48" s="227"/>
      <c r="E48" s="227" t="s">
        <v>316</v>
      </c>
      <c r="F48" s="227" t="s">
        <v>342</v>
      </c>
      <c r="G48" s="209" t="s">
        <v>343</v>
      </c>
      <c r="H48" s="209" t="s">
        <v>355</v>
      </c>
      <c r="I48" s="209" t="s">
        <v>353</v>
      </c>
      <c r="J48" s="209"/>
      <c r="K48" s="217" t="s">
        <v>320</v>
      </c>
      <c r="L48" s="209" t="s">
        <v>321</v>
      </c>
      <c r="M48" s="228">
        <v>2633</v>
      </c>
      <c r="N48" s="228">
        <v>2594</v>
      </c>
      <c r="O48" s="251">
        <v>2322</v>
      </c>
    </row>
    <row r="49" spans="1:15">
      <c r="O49" s="256"/>
    </row>
    <row r="50" spans="1:15">
      <c r="A50" s="213" t="s">
        <v>356</v>
      </c>
      <c r="D50" s="227"/>
      <c r="E50" s="227" t="s">
        <v>316</v>
      </c>
      <c r="F50" s="227" t="s">
        <v>342</v>
      </c>
      <c r="G50" s="209" t="s">
        <v>357</v>
      </c>
      <c r="H50" s="209" t="s">
        <v>358</v>
      </c>
      <c r="I50" s="209" t="s">
        <v>359</v>
      </c>
      <c r="J50" s="209"/>
      <c r="K50" s="217" t="s">
        <v>320</v>
      </c>
      <c r="L50" s="209" t="s">
        <v>321</v>
      </c>
      <c r="M50" s="228">
        <v>18476</v>
      </c>
      <c r="N50" s="228">
        <v>19005</v>
      </c>
      <c r="O50" s="251">
        <v>20746</v>
      </c>
    </row>
    <row r="51" spans="1:15">
      <c r="D51" s="227"/>
      <c r="E51" s="227" t="s">
        <v>316</v>
      </c>
      <c r="F51" s="227" t="s">
        <v>342</v>
      </c>
      <c r="G51" s="209" t="s">
        <v>357</v>
      </c>
      <c r="H51" s="209" t="s">
        <v>358</v>
      </c>
      <c r="I51" s="209" t="s">
        <v>360</v>
      </c>
      <c r="J51" s="209"/>
      <c r="K51" s="217" t="s">
        <v>320</v>
      </c>
      <c r="L51" s="209" t="s">
        <v>321</v>
      </c>
      <c r="M51" s="228">
        <v>3199</v>
      </c>
      <c r="N51" s="228">
        <v>4023</v>
      </c>
      <c r="O51" s="251">
        <v>5146</v>
      </c>
    </row>
    <row r="52" spans="1:15">
      <c r="D52" s="227"/>
      <c r="E52" s="227" t="s">
        <v>316</v>
      </c>
      <c r="F52" s="227" t="s">
        <v>342</v>
      </c>
      <c r="G52" s="209" t="s">
        <v>361</v>
      </c>
      <c r="H52" s="209" t="s">
        <v>362</v>
      </c>
      <c r="I52" s="209" t="s">
        <v>363</v>
      </c>
      <c r="J52" s="209"/>
      <c r="K52" s="217" t="s">
        <v>320</v>
      </c>
      <c r="L52" s="209" t="s">
        <v>321</v>
      </c>
      <c r="M52" s="228">
        <v>396</v>
      </c>
      <c r="N52" s="228">
        <v>498</v>
      </c>
      <c r="O52" s="251">
        <v>461</v>
      </c>
    </row>
    <row r="53" spans="1:15">
      <c r="D53" s="227"/>
      <c r="E53" s="227" t="s">
        <v>316</v>
      </c>
      <c r="F53" s="227" t="s">
        <v>342</v>
      </c>
      <c r="G53" s="209" t="s">
        <v>361</v>
      </c>
      <c r="H53" s="209" t="s">
        <v>362</v>
      </c>
      <c r="I53" s="209" t="s">
        <v>364</v>
      </c>
      <c r="J53" s="209"/>
      <c r="K53" s="217" t="s">
        <v>320</v>
      </c>
      <c r="L53" s="209" t="s">
        <v>321</v>
      </c>
      <c r="M53" s="228">
        <v>269</v>
      </c>
      <c r="N53" s="228">
        <v>330</v>
      </c>
      <c r="O53" s="251">
        <v>396</v>
      </c>
    </row>
    <row r="54" spans="1:15">
      <c r="D54" s="227"/>
      <c r="E54" s="227" t="s">
        <v>316</v>
      </c>
      <c r="F54" s="227" t="s">
        <v>342</v>
      </c>
      <c r="G54" s="209" t="s">
        <v>361</v>
      </c>
      <c r="H54" s="209" t="s">
        <v>362</v>
      </c>
      <c r="I54" s="209" t="s">
        <v>365</v>
      </c>
      <c r="J54" s="209"/>
      <c r="K54" s="217" t="s">
        <v>320</v>
      </c>
      <c r="L54" s="209" t="s">
        <v>321</v>
      </c>
      <c r="M54" s="228">
        <v>220</v>
      </c>
      <c r="N54" s="228">
        <v>287</v>
      </c>
      <c r="O54" s="251">
        <v>263</v>
      </c>
    </row>
    <row r="55" spans="1:15">
      <c r="D55" s="227"/>
      <c r="E55" s="227" t="s">
        <v>316</v>
      </c>
      <c r="F55" s="227" t="s">
        <v>342</v>
      </c>
      <c r="G55" s="209" t="s">
        <v>361</v>
      </c>
      <c r="H55" s="209" t="s">
        <v>362</v>
      </c>
      <c r="I55" s="209" t="s">
        <v>366</v>
      </c>
      <c r="J55" s="209"/>
      <c r="K55" s="217" t="s">
        <v>320</v>
      </c>
      <c r="L55" s="209" t="s">
        <v>321</v>
      </c>
      <c r="M55" s="228">
        <v>203</v>
      </c>
      <c r="N55" s="228">
        <v>165</v>
      </c>
      <c r="O55" s="251">
        <v>274</v>
      </c>
    </row>
    <row r="56" spans="1:15">
      <c r="D56" s="227"/>
      <c r="E56" s="227" t="s">
        <v>316</v>
      </c>
      <c r="F56" s="227" t="s">
        <v>342</v>
      </c>
      <c r="G56" s="209" t="s">
        <v>361</v>
      </c>
      <c r="H56" s="209" t="s">
        <v>362</v>
      </c>
      <c r="I56" s="209" t="s">
        <v>367</v>
      </c>
      <c r="J56" s="209"/>
      <c r="K56" s="217" t="s">
        <v>320</v>
      </c>
      <c r="L56" s="209" t="s">
        <v>321</v>
      </c>
      <c r="M56" s="228">
        <v>550</v>
      </c>
      <c r="N56" s="228">
        <v>838</v>
      </c>
      <c r="O56" s="251">
        <v>1125</v>
      </c>
    </row>
    <row r="57" spans="1:15">
      <c r="D57" s="227"/>
      <c r="E57" s="227" t="s">
        <v>316</v>
      </c>
      <c r="F57" s="227" t="s">
        <v>342</v>
      </c>
      <c r="G57" s="209" t="s">
        <v>361</v>
      </c>
      <c r="H57" s="209" t="s">
        <v>362</v>
      </c>
      <c r="I57" s="209" t="s">
        <v>368</v>
      </c>
      <c r="J57" s="209"/>
      <c r="K57" s="217" t="s">
        <v>320</v>
      </c>
      <c r="L57" s="209" t="s">
        <v>369</v>
      </c>
      <c r="M57" s="244">
        <v>46.174704849999998</v>
      </c>
      <c r="N57" s="244">
        <v>46.923014999999999</v>
      </c>
      <c r="O57" s="251">
        <v>52.084131900000003</v>
      </c>
    </row>
    <row r="58" spans="1:15">
      <c r="O58" s="259"/>
    </row>
    <row r="59" spans="1:15" s="225" customFormat="1" ht="18">
      <c r="B59" s="234" t="s">
        <v>370</v>
      </c>
      <c r="O59" s="258"/>
    </row>
    <row r="64" spans="1:15">
      <c r="I64" s="209"/>
      <c r="M64" s="278"/>
      <c r="N64" s="278"/>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0219-4B36-438C-B73C-5DDE130C0533}">
  <sheetPr>
    <tabColor theme="6"/>
    <pageSetUpPr autoPageBreaks="0"/>
  </sheetPr>
  <dimension ref="A1:BA59"/>
  <sheetViews>
    <sheetView zoomScale="70" zoomScaleNormal="70" workbookViewId="0">
      <pane ySplit="6" topLeftCell="A29" activePane="bottomLeft" state="frozen"/>
      <selection activeCell="G59" sqref="G59"/>
      <selection pane="bottomLeft" activeCell="A4" sqref="A4"/>
    </sheetView>
  </sheetViews>
  <sheetFormatPr defaultColWidth="0" defaultRowHeight="14"/>
  <cols>
    <col min="1" max="1" width="12.23046875" style="213" customWidth="1"/>
    <col min="2" max="3" width="1.23046875" style="213" customWidth="1"/>
    <col min="4" max="4" width="19.84375" style="213" bestFit="1" customWidth="1"/>
    <col min="5" max="5" width="16.4609375" style="213" bestFit="1" customWidth="1"/>
    <col min="6" max="6" width="12.23046875" style="213" bestFit="1" customWidth="1"/>
    <col min="7" max="7" width="17.765625" style="213" bestFit="1" customWidth="1"/>
    <col min="8" max="8" width="32.4609375" style="213" bestFit="1" customWidth="1"/>
    <col min="9" max="9" width="26.765625" style="213" bestFit="1" customWidth="1"/>
    <col min="10" max="10" width="14.765625" style="213" bestFit="1" customWidth="1"/>
    <col min="11" max="11" width="8.84375" style="213" bestFit="1" customWidth="1"/>
    <col min="12" max="12" width="4.61328125" style="213" bestFit="1" customWidth="1"/>
    <col min="13" max="17" width="15.61328125" style="213" customWidth="1"/>
    <col min="18" max="23" width="1.23046875" style="213" customWidth="1"/>
    <col min="24" max="41" width="15.61328125" style="213" hidden="1" customWidth="1"/>
    <col min="42" max="48" width="11.84375" style="213" hidden="1" customWidth="1"/>
    <col min="49" max="53" width="15.61328125" style="213" hidden="1" customWidth="1"/>
    <col min="54" max="16384" width="11.84375" style="213" hidden="1"/>
  </cols>
  <sheetData>
    <row r="1" spans="1:48" s="204" customFormat="1" ht="25">
      <c r="A1" s="202" t="s">
        <v>304</v>
      </c>
      <c r="B1" s="203"/>
      <c r="E1" s="205"/>
      <c r="F1" s="205"/>
      <c r="G1" s="205"/>
      <c r="H1" s="205"/>
      <c r="I1" s="205"/>
      <c r="J1" s="205"/>
      <c r="O1" s="203"/>
      <c r="AC1" s="203"/>
    </row>
    <row r="2" spans="1:48" s="204" customFormat="1" ht="25">
      <c r="A2" s="205" t="s">
        <v>376</v>
      </c>
      <c r="B2" s="203"/>
    </row>
    <row r="3" spans="1:48" s="204" customFormat="1" ht="25">
      <c r="A3" s="205">
        <v>2024</v>
      </c>
      <c r="B3" s="205"/>
      <c r="C3" s="205"/>
      <c r="D3" s="205"/>
    </row>
    <row r="4" spans="1:48" s="208" customFormat="1" ht="25.5" thickBot="1">
      <c r="A4" s="206" t="s">
        <v>306</v>
      </c>
      <c r="B4" s="207"/>
    </row>
    <row r="5" spans="1:48" ht="18">
      <c r="A5" s="209"/>
      <c r="B5" s="210"/>
      <c r="C5" s="210"/>
      <c r="D5" s="211"/>
      <c r="E5" s="212"/>
      <c r="F5" s="212"/>
      <c r="G5" s="212"/>
      <c r="H5" s="212"/>
      <c r="I5" s="212"/>
      <c r="J5" s="212"/>
      <c r="K5" s="212"/>
      <c r="L5" s="209"/>
      <c r="M5" s="214" t="s">
        <v>56</v>
      </c>
      <c r="N5" s="215"/>
      <c r="O5" s="215"/>
      <c r="P5" s="215"/>
      <c r="Q5" s="216"/>
      <c r="X5" s="212"/>
      <c r="Y5" s="212"/>
      <c r="Z5" s="212"/>
      <c r="AA5" s="212"/>
      <c r="AB5" s="212"/>
      <c r="AC5" s="209"/>
      <c r="AD5" s="209"/>
      <c r="AE5" s="209"/>
      <c r="AF5" s="209"/>
      <c r="AG5" s="209"/>
      <c r="AH5" s="209"/>
      <c r="AI5" s="209"/>
      <c r="AJ5" s="209"/>
      <c r="AK5" s="212"/>
      <c r="AL5" s="212"/>
      <c r="AM5" s="212"/>
      <c r="AN5" s="212"/>
      <c r="AO5" s="212"/>
    </row>
    <row r="6" spans="1:48"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c r="R6" s="213"/>
      <c r="S6" s="213"/>
      <c r="T6" s="213"/>
      <c r="U6" s="213"/>
      <c r="V6" s="213"/>
      <c r="W6" s="213"/>
      <c r="X6" s="217"/>
      <c r="Y6" s="217"/>
      <c r="Z6" s="217"/>
      <c r="AA6" s="217"/>
      <c r="AB6" s="217"/>
      <c r="AC6" s="217"/>
      <c r="AD6" s="217"/>
      <c r="AE6" s="217"/>
      <c r="AF6" s="217"/>
      <c r="AG6" s="217"/>
      <c r="AH6" s="217"/>
      <c r="AI6" s="217"/>
      <c r="AJ6" s="217"/>
      <c r="AK6" s="217"/>
      <c r="AL6" s="217"/>
      <c r="AM6" s="217"/>
      <c r="AN6" s="217"/>
      <c r="AO6" s="217"/>
    </row>
    <row r="8" spans="1:48" s="225" customFormat="1" ht="23">
      <c r="B8" s="226" t="s">
        <v>315</v>
      </c>
      <c r="R8" s="213"/>
      <c r="S8" s="213"/>
      <c r="T8" s="213"/>
      <c r="U8" s="213"/>
      <c r="V8" s="213"/>
      <c r="W8" s="213"/>
    </row>
    <row r="10" spans="1:48" ht="15.5">
      <c r="A10" s="209"/>
      <c r="B10" s="210"/>
      <c r="C10" s="210"/>
      <c r="D10" s="227"/>
      <c r="E10" s="227" t="s">
        <v>316</v>
      </c>
      <c r="F10" s="227" t="s">
        <v>317</v>
      </c>
      <c r="G10" s="227" t="s">
        <v>318</v>
      </c>
      <c r="H10" s="209" t="s">
        <v>319</v>
      </c>
      <c r="I10" s="209"/>
      <c r="J10" s="209"/>
      <c r="K10" s="217" t="s">
        <v>320</v>
      </c>
      <c r="L10" s="209" t="s">
        <v>321</v>
      </c>
      <c r="M10" s="228">
        <v>16150</v>
      </c>
      <c r="N10" s="228">
        <v>17650</v>
      </c>
      <c r="O10" s="228">
        <v>18118</v>
      </c>
      <c r="P10" s="228"/>
      <c r="Q10" s="228"/>
      <c r="X10" s="212"/>
      <c r="Y10" s="212"/>
      <c r="Z10" s="212"/>
      <c r="AA10" s="212"/>
      <c r="AB10" s="212"/>
      <c r="AC10" s="209"/>
      <c r="AD10" s="209"/>
      <c r="AE10" s="209"/>
      <c r="AF10" s="209"/>
      <c r="AG10" s="209"/>
      <c r="AH10" s="209"/>
      <c r="AI10" s="209"/>
      <c r="AJ10" s="209"/>
      <c r="AK10" s="212"/>
      <c r="AL10" s="212"/>
      <c r="AM10" s="212"/>
      <c r="AN10" s="212"/>
      <c r="AO10" s="212"/>
    </row>
    <row r="11" spans="1:48" ht="15.5">
      <c r="A11" s="209"/>
      <c r="B11" s="210"/>
      <c r="C11" s="210"/>
      <c r="D11" s="227"/>
      <c r="E11" s="227" t="s">
        <v>316</v>
      </c>
      <c r="F11" s="227" t="s">
        <v>317</v>
      </c>
      <c r="G11" s="227" t="s">
        <v>318</v>
      </c>
      <c r="H11" s="209" t="s">
        <v>322</v>
      </c>
      <c r="I11" s="209"/>
      <c r="J11" s="209"/>
      <c r="K11" s="217" t="s">
        <v>320</v>
      </c>
      <c r="L11" s="209" t="s">
        <v>321</v>
      </c>
      <c r="M11" s="228">
        <v>16117</v>
      </c>
      <c r="N11" s="228">
        <v>17270</v>
      </c>
      <c r="O11" s="228">
        <v>17909</v>
      </c>
      <c r="P11" s="228"/>
      <c r="Q11" s="228"/>
      <c r="X11" s="212"/>
      <c r="Y11" s="212"/>
      <c r="Z11" s="212"/>
      <c r="AA11" s="212"/>
      <c r="AB11" s="212"/>
      <c r="AC11" s="209"/>
      <c r="AD11" s="209"/>
      <c r="AE11" s="209"/>
      <c r="AF11" s="209"/>
      <c r="AG11" s="209"/>
      <c r="AH11" s="209"/>
      <c r="AI11" s="209"/>
      <c r="AJ11" s="209"/>
      <c r="AK11" s="212"/>
      <c r="AL11" s="212"/>
      <c r="AM11" s="212"/>
      <c r="AN11" s="212"/>
      <c r="AO11" s="212"/>
    </row>
    <row r="12" spans="1:48" ht="15.5">
      <c r="A12" s="209"/>
      <c r="B12" s="210"/>
      <c r="C12" s="210"/>
      <c r="D12" s="227"/>
      <c r="E12" s="227" t="s">
        <v>316</v>
      </c>
      <c r="F12" s="227" t="s">
        <v>317</v>
      </c>
      <c r="G12" s="227" t="s">
        <v>318</v>
      </c>
      <c r="H12" s="209" t="s">
        <v>322</v>
      </c>
      <c r="I12" s="209" t="s">
        <v>323</v>
      </c>
      <c r="J12" s="209"/>
      <c r="K12" s="217" t="s">
        <v>320</v>
      </c>
      <c r="L12" s="209" t="s">
        <v>73</v>
      </c>
      <c r="M12" s="229">
        <f>IF(ISERROR(+M11/M10),"",(M11/M10))</f>
        <v>0.99795665634674924</v>
      </c>
      <c r="N12" s="229">
        <f t="shared" ref="N12:Q12" si="0">IF(ISERROR(+N11/N10),"",(N11/N10))</f>
        <v>0.97847025495750706</v>
      </c>
      <c r="O12" s="229">
        <f t="shared" si="0"/>
        <v>0.98846451043161498</v>
      </c>
      <c r="P12" s="229" t="str">
        <f t="shared" si="0"/>
        <v/>
      </c>
      <c r="Q12" s="229" t="str">
        <f t="shared" si="0"/>
        <v/>
      </c>
      <c r="X12" s="212"/>
      <c r="Y12" s="212"/>
      <c r="Z12" s="212"/>
      <c r="AA12" s="212"/>
      <c r="AB12" s="212"/>
      <c r="AC12" s="209"/>
      <c r="AD12" s="209"/>
      <c r="AE12" s="209"/>
      <c r="AF12" s="209"/>
      <c r="AG12" s="209"/>
      <c r="AH12" s="209"/>
      <c r="AI12" s="209"/>
      <c r="AJ12" s="209"/>
      <c r="AK12" s="212"/>
      <c r="AL12" s="212"/>
      <c r="AM12" s="212"/>
      <c r="AN12" s="212"/>
      <c r="AO12" s="212"/>
    </row>
    <row r="14" spans="1:48" s="230" customFormat="1">
      <c r="D14" s="231"/>
      <c r="E14" s="227" t="s">
        <v>316</v>
      </c>
      <c r="F14" s="231" t="s">
        <v>317</v>
      </c>
      <c r="G14" s="231" t="s">
        <v>324</v>
      </c>
      <c r="H14" s="209" t="s">
        <v>325</v>
      </c>
      <c r="I14" s="209"/>
      <c r="J14" s="209"/>
      <c r="K14" s="217" t="s">
        <v>320</v>
      </c>
      <c r="L14" s="231" t="s">
        <v>321</v>
      </c>
      <c r="M14" s="228">
        <v>33134</v>
      </c>
      <c r="N14" s="228">
        <v>36033</v>
      </c>
      <c r="O14" s="228">
        <v>33369</v>
      </c>
      <c r="P14" s="228"/>
      <c r="Q14" s="228"/>
      <c r="R14" s="213"/>
      <c r="S14" s="213"/>
      <c r="T14" s="213"/>
      <c r="U14" s="213"/>
      <c r="V14" s="213"/>
      <c r="W14" s="213"/>
      <c r="X14" s="231"/>
      <c r="Y14" s="232"/>
      <c r="Z14" s="232"/>
      <c r="AA14" s="232"/>
      <c r="AC14" s="233"/>
      <c r="AD14" s="232"/>
      <c r="AE14" s="231"/>
      <c r="AF14" s="231"/>
      <c r="AG14" s="231"/>
      <c r="AH14" s="231"/>
      <c r="AI14" s="231"/>
      <c r="AJ14" s="231"/>
      <c r="AK14" s="231"/>
      <c r="AL14" s="231"/>
      <c r="AM14" s="232"/>
      <c r="AN14" s="232"/>
      <c r="AO14" s="232"/>
      <c r="AP14" s="232"/>
      <c r="AQ14" s="232"/>
      <c r="AR14" s="232"/>
      <c r="AS14" s="232"/>
      <c r="AT14" s="232"/>
      <c r="AU14" s="232"/>
      <c r="AV14" s="231"/>
    </row>
    <row r="15" spans="1:48" s="230" customFormat="1">
      <c r="D15" s="231"/>
      <c r="E15" s="227" t="s">
        <v>316</v>
      </c>
      <c r="F15" s="231" t="s">
        <v>317</v>
      </c>
      <c r="G15" s="231" t="s">
        <v>324</v>
      </c>
      <c r="H15" s="209" t="s">
        <v>322</v>
      </c>
      <c r="I15" s="209"/>
      <c r="J15" s="209"/>
      <c r="K15" s="217" t="s">
        <v>320</v>
      </c>
      <c r="L15" s="231" t="s">
        <v>321</v>
      </c>
      <c r="M15" s="228">
        <v>32887</v>
      </c>
      <c r="N15" s="228">
        <v>35180</v>
      </c>
      <c r="O15" s="228">
        <v>32838</v>
      </c>
      <c r="P15" s="228"/>
      <c r="Q15" s="228"/>
      <c r="R15" s="213"/>
      <c r="S15" s="213"/>
      <c r="T15" s="213"/>
      <c r="U15" s="213"/>
      <c r="V15" s="213"/>
      <c r="W15" s="213"/>
      <c r="X15" s="231"/>
      <c r="Y15" s="232"/>
      <c r="Z15" s="232"/>
      <c r="AA15" s="232"/>
      <c r="AC15" s="233"/>
      <c r="AD15" s="232"/>
      <c r="AE15" s="231"/>
      <c r="AF15" s="231"/>
      <c r="AG15" s="231"/>
      <c r="AH15" s="231"/>
      <c r="AI15" s="231"/>
      <c r="AJ15" s="231"/>
      <c r="AK15" s="231"/>
      <c r="AL15" s="231"/>
      <c r="AM15" s="232"/>
      <c r="AN15" s="232"/>
      <c r="AO15" s="232"/>
      <c r="AP15" s="232"/>
      <c r="AQ15" s="232"/>
      <c r="AR15" s="232"/>
      <c r="AS15" s="232"/>
      <c r="AT15" s="232"/>
      <c r="AU15" s="232"/>
      <c r="AV15" s="231"/>
    </row>
    <row r="16" spans="1:48" s="230" customFormat="1">
      <c r="D16" s="231"/>
      <c r="E16" s="227" t="s">
        <v>316</v>
      </c>
      <c r="F16" s="231" t="s">
        <v>317</v>
      </c>
      <c r="G16" s="231" t="s">
        <v>324</v>
      </c>
      <c r="H16" s="209" t="s">
        <v>322</v>
      </c>
      <c r="I16" s="209" t="s">
        <v>323</v>
      </c>
      <c r="J16" s="209"/>
      <c r="K16" s="217" t="s">
        <v>320</v>
      </c>
      <c r="L16" s="231" t="s">
        <v>73</v>
      </c>
      <c r="M16" s="229">
        <f>IF(ISERROR(+M15/M14),"",(M15/M14))</f>
        <v>0.99254542162129533</v>
      </c>
      <c r="N16" s="229">
        <f t="shared" ref="N16:Q16" si="1">IF(ISERROR(+N15/N14),"",(N15/N14))</f>
        <v>0.97632725557128186</v>
      </c>
      <c r="O16" s="229">
        <f t="shared" si="1"/>
        <v>0.98408702688123706</v>
      </c>
      <c r="P16" s="229" t="str">
        <f t="shared" si="1"/>
        <v/>
      </c>
      <c r="Q16" s="229" t="str">
        <f t="shared" si="1"/>
        <v/>
      </c>
      <c r="R16" s="213"/>
      <c r="S16" s="213"/>
      <c r="T16" s="213"/>
      <c r="U16" s="213"/>
      <c r="V16" s="213"/>
      <c r="W16" s="213"/>
      <c r="X16" s="231"/>
      <c r="Y16" s="232"/>
      <c r="Z16" s="232"/>
      <c r="AA16" s="232"/>
      <c r="AC16" s="233"/>
      <c r="AD16" s="232"/>
      <c r="AE16" s="231"/>
      <c r="AF16" s="231"/>
      <c r="AG16" s="231"/>
      <c r="AH16" s="231"/>
      <c r="AI16" s="231"/>
      <c r="AJ16" s="231"/>
      <c r="AK16" s="231"/>
      <c r="AL16" s="231"/>
      <c r="AM16" s="232"/>
      <c r="AN16" s="232"/>
      <c r="AO16" s="232"/>
      <c r="AP16" s="232"/>
      <c r="AQ16" s="232"/>
      <c r="AR16" s="232"/>
      <c r="AS16" s="232"/>
      <c r="AT16" s="232"/>
      <c r="AU16" s="232"/>
      <c r="AV16" s="231"/>
    </row>
    <row r="18" spans="2:48" s="230" customFormat="1">
      <c r="D18" s="231"/>
      <c r="E18" s="227" t="s">
        <v>316</v>
      </c>
      <c r="F18" s="231" t="s">
        <v>317</v>
      </c>
      <c r="G18" s="231" t="s">
        <v>326</v>
      </c>
      <c r="H18" s="209" t="s">
        <v>327</v>
      </c>
      <c r="I18" s="209"/>
      <c r="J18" s="209"/>
      <c r="K18" s="217" t="s">
        <v>320</v>
      </c>
      <c r="L18" s="231" t="s">
        <v>321</v>
      </c>
      <c r="M18" s="228">
        <v>4228</v>
      </c>
      <c r="N18" s="228">
        <v>4121</v>
      </c>
      <c r="O18" s="228">
        <v>3497</v>
      </c>
      <c r="P18" s="228"/>
      <c r="Q18" s="228"/>
      <c r="R18" s="213"/>
      <c r="S18" s="213"/>
      <c r="T18" s="213"/>
      <c r="U18" s="213"/>
      <c r="V18" s="213"/>
      <c r="W18" s="213"/>
      <c r="X18" s="231"/>
      <c r="Y18" s="232"/>
      <c r="Z18" s="232"/>
      <c r="AA18" s="232"/>
      <c r="AC18" s="233"/>
      <c r="AD18" s="232"/>
      <c r="AE18" s="231"/>
      <c r="AF18" s="231"/>
      <c r="AG18" s="231"/>
      <c r="AH18" s="231"/>
      <c r="AI18" s="231"/>
      <c r="AJ18" s="231"/>
      <c r="AK18" s="231"/>
      <c r="AL18" s="231"/>
      <c r="AM18" s="232"/>
      <c r="AN18" s="232"/>
      <c r="AO18" s="232"/>
      <c r="AP18" s="232"/>
      <c r="AQ18" s="232"/>
      <c r="AR18" s="232"/>
      <c r="AS18" s="232"/>
      <c r="AT18" s="232"/>
      <c r="AU18" s="232"/>
      <c r="AV18" s="231"/>
    </row>
    <row r="20" spans="2:48" s="225" customFormat="1" ht="18">
      <c r="B20" s="234" t="s">
        <v>328</v>
      </c>
      <c r="R20" s="213"/>
      <c r="S20" s="213"/>
      <c r="T20" s="213"/>
      <c r="U20" s="213"/>
      <c r="V20" s="213"/>
      <c r="W20" s="213"/>
    </row>
    <row r="22" spans="2:48">
      <c r="D22" s="227"/>
      <c r="E22" s="227" t="s">
        <v>316</v>
      </c>
      <c r="F22" s="227" t="s">
        <v>328</v>
      </c>
      <c r="G22" s="209" t="s">
        <v>329</v>
      </c>
      <c r="H22" s="209" t="s">
        <v>330</v>
      </c>
      <c r="I22" s="209" t="s">
        <v>331</v>
      </c>
      <c r="J22" s="209" t="s">
        <v>332</v>
      </c>
      <c r="K22" s="217" t="s">
        <v>320</v>
      </c>
      <c r="L22" s="209" t="s">
        <v>321</v>
      </c>
      <c r="M22" s="228">
        <v>2914</v>
      </c>
      <c r="N22" s="228">
        <v>3008</v>
      </c>
      <c r="O22" s="228">
        <v>3647</v>
      </c>
      <c r="P22" s="228"/>
      <c r="Q22" s="228"/>
    </row>
    <row r="23" spans="2:48">
      <c r="D23" s="227"/>
      <c r="E23" s="227" t="s">
        <v>316</v>
      </c>
      <c r="F23" s="227" t="s">
        <v>328</v>
      </c>
      <c r="G23" s="209" t="s">
        <v>329</v>
      </c>
      <c r="H23" s="209" t="s">
        <v>330</v>
      </c>
      <c r="I23" s="209" t="s">
        <v>333</v>
      </c>
      <c r="J23" s="209" t="s">
        <v>332</v>
      </c>
      <c r="K23" s="217" t="s">
        <v>320</v>
      </c>
      <c r="L23" s="209" t="s">
        <v>321</v>
      </c>
      <c r="M23" s="228">
        <v>6495</v>
      </c>
      <c r="N23" s="228">
        <v>6471</v>
      </c>
      <c r="O23" s="228">
        <v>5521</v>
      </c>
      <c r="P23" s="228"/>
      <c r="Q23" s="228"/>
    </row>
    <row r="24" spans="2:48">
      <c r="D24" s="227"/>
      <c r="E24" s="227" t="s">
        <v>316</v>
      </c>
      <c r="F24" s="227" t="s">
        <v>328</v>
      </c>
      <c r="G24" s="209" t="s">
        <v>329</v>
      </c>
      <c r="H24" s="209" t="s">
        <v>330</v>
      </c>
      <c r="I24" s="209" t="s">
        <v>334</v>
      </c>
      <c r="J24" s="209" t="s">
        <v>335</v>
      </c>
      <c r="K24" s="217" t="s">
        <v>320</v>
      </c>
      <c r="L24" s="209" t="s">
        <v>321</v>
      </c>
      <c r="M24" s="228">
        <v>307.53729933899905</v>
      </c>
      <c r="N24" s="228">
        <v>164.90211132437619</v>
      </c>
      <c r="O24" s="242">
        <v>208.54143646408841</v>
      </c>
      <c r="P24" s="228"/>
      <c r="Q24" s="228"/>
    </row>
    <row r="25" spans="2:48">
      <c r="D25" s="227"/>
      <c r="E25" s="227" t="s">
        <v>316</v>
      </c>
      <c r="F25" s="227" t="s">
        <v>328</v>
      </c>
      <c r="G25" s="209" t="s">
        <v>329</v>
      </c>
      <c r="H25" s="209" t="s">
        <v>330</v>
      </c>
      <c r="I25" s="209" t="s">
        <v>336</v>
      </c>
      <c r="J25" s="209" t="s">
        <v>335</v>
      </c>
      <c r="K25" s="217" t="s">
        <v>320</v>
      </c>
      <c r="L25" s="209" t="s">
        <v>321</v>
      </c>
      <c r="M25" s="228">
        <v>774.46270066100089</v>
      </c>
      <c r="N25" s="228">
        <v>501.09788867562384</v>
      </c>
      <c r="O25" s="242">
        <v>723.45856353591159</v>
      </c>
      <c r="P25" s="228"/>
      <c r="Q25" s="228"/>
    </row>
    <row r="26" spans="2:48">
      <c r="D26" s="227"/>
      <c r="E26" s="227" t="s">
        <v>316</v>
      </c>
      <c r="F26" s="227" t="s">
        <v>328</v>
      </c>
      <c r="G26" s="209" t="s">
        <v>329</v>
      </c>
      <c r="H26" s="209" t="s">
        <v>337</v>
      </c>
      <c r="I26" s="209" t="s">
        <v>331</v>
      </c>
      <c r="J26" s="209"/>
      <c r="K26" s="217" t="s">
        <v>320</v>
      </c>
      <c r="L26" s="209" t="s">
        <v>321</v>
      </c>
      <c r="M26" s="228">
        <v>13</v>
      </c>
      <c r="N26" s="228">
        <v>12</v>
      </c>
      <c r="O26" s="228">
        <v>6</v>
      </c>
      <c r="P26" s="228"/>
      <c r="Q26" s="228"/>
    </row>
    <row r="27" spans="2:48">
      <c r="D27" s="227"/>
      <c r="E27" s="227" t="s">
        <v>316</v>
      </c>
      <c r="F27" s="227" t="s">
        <v>328</v>
      </c>
      <c r="G27" s="209" t="s">
        <v>329</v>
      </c>
      <c r="H27" s="209" t="s">
        <v>337</v>
      </c>
      <c r="I27" s="209" t="s">
        <v>333</v>
      </c>
      <c r="J27" s="209"/>
      <c r="K27" s="217" t="s">
        <v>320</v>
      </c>
      <c r="L27" s="209" t="s">
        <v>321</v>
      </c>
      <c r="M27" s="228">
        <v>370</v>
      </c>
      <c r="N27" s="228">
        <v>294</v>
      </c>
      <c r="O27" s="228">
        <v>185</v>
      </c>
      <c r="P27" s="228"/>
      <c r="Q27" s="228"/>
    </row>
    <row r="29" spans="2:48">
      <c r="D29" s="227"/>
      <c r="E29" s="227" t="s">
        <v>316</v>
      </c>
      <c r="F29" s="227" t="s">
        <v>328</v>
      </c>
      <c r="G29" s="209" t="s">
        <v>338</v>
      </c>
      <c r="H29" s="209" t="s">
        <v>339</v>
      </c>
      <c r="I29" s="209"/>
      <c r="J29" s="209"/>
      <c r="K29" s="217" t="s">
        <v>320</v>
      </c>
      <c r="L29" s="209" t="s">
        <v>321</v>
      </c>
      <c r="M29" s="228">
        <v>1811</v>
      </c>
      <c r="N29" s="228">
        <v>1773</v>
      </c>
      <c r="O29" s="228">
        <v>2217</v>
      </c>
      <c r="P29" s="228"/>
      <c r="Q29" s="228"/>
    </row>
    <row r="30" spans="2:48">
      <c r="D30" s="227"/>
      <c r="E30" s="227" t="s">
        <v>316</v>
      </c>
      <c r="F30" s="227" t="s">
        <v>328</v>
      </c>
      <c r="G30" s="209" t="s">
        <v>338</v>
      </c>
      <c r="H30" s="209" t="s">
        <v>340</v>
      </c>
      <c r="I30" s="209"/>
      <c r="J30" s="209"/>
      <c r="K30" s="217" t="s">
        <v>320</v>
      </c>
      <c r="L30" s="209" t="s">
        <v>321</v>
      </c>
      <c r="M30" s="228">
        <v>4742</v>
      </c>
      <c r="N30" s="228">
        <v>6087</v>
      </c>
      <c r="O30" s="228">
        <v>7446</v>
      </c>
      <c r="P30" s="228"/>
      <c r="Q30" s="228"/>
    </row>
    <row r="31" spans="2:48">
      <c r="D31" s="227"/>
      <c r="E31" s="227" t="s">
        <v>316</v>
      </c>
      <c r="F31" s="227" t="s">
        <v>328</v>
      </c>
      <c r="G31" s="209" t="s">
        <v>338</v>
      </c>
      <c r="H31" s="209" t="s">
        <v>337</v>
      </c>
      <c r="I31" s="209" t="s">
        <v>341</v>
      </c>
      <c r="J31" s="209"/>
      <c r="K31" s="217" t="s">
        <v>320</v>
      </c>
      <c r="L31" s="209" t="s">
        <v>321</v>
      </c>
      <c r="M31" s="228">
        <v>40713</v>
      </c>
      <c r="N31" s="228">
        <v>43786</v>
      </c>
      <c r="O31" s="228">
        <v>42047</v>
      </c>
      <c r="P31" s="228"/>
      <c r="Q31" s="228"/>
    </row>
    <row r="33" spans="2:48" s="225" customFormat="1" ht="18">
      <c r="B33" s="234" t="s">
        <v>342</v>
      </c>
      <c r="R33" s="213"/>
      <c r="S33" s="213"/>
      <c r="T33" s="213"/>
      <c r="U33" s="213"/>
      <c r="V33" s="213"/>
      <c r="W33" s="213"/>
    </row>
    <row r="34" spans="2:48" s="230" customFormat="1">
      <c r="E34" s="209"/>
      <c r="F34" s="209"/>
      <c r="G34" s="209"/>
      <c r="H34" s="209"/>
      <c r="I34" s="209"/>
      <c r="J34" s="209"/>
      <c r="K34" s="235"/>
      <c r="L34" s="231"/>
      <c r="O34" s="233"/>
      <c r="P34" s="232"/>
      <c r="Q34" s="231"/>
      <c r="R34" s="213"/>
      <c r="S34" s="213"/>
      <c r="T34" s="213"/>
      <c r="U34" s="213"/>
      <c r="V34" s="213"/>
      <c r="W34" s="213"/>
      <c r="X34" s="231"/>
      <c r="Y34" s="232"/>
      <c r="Z34" s="232"/>
      <c r="AA34" s="232"/>
      <c r="AC34" s="233"/>
      <c r="AD34" s="232"/>
      <c r="AE34" s="231"/>
      <c r="AF34" s="231"/>
      <c r="AG34" s="231"/>
      <c r="AH34" s="231"/>
      <c r="AI34" s="231"/>
      <c r="AJ34" s="231"/>
      <c r="AK34" s="231"/>
      <c r="AL34" s="231"/>
      <c r="AM34" s="232"/>
      <c r="AN34" s="232"/>
      <c r="AO34" s="232"/>
      <c r="AP34" s="232"/>
      <c r="AQ34" s="232"/>
      <c r="AR34" s="232"/>
      <c r="AS34" s="232"/>
      <c r="AT34" s="232"/>
      <c r="AU34" s="232"/>
      <c r="AV34" s="231"/>
    </row>
    <row r="35" spans="2:48">
      <c r="D35" s="227"/>
      <c r="E35" s="227" t="s">
        <v>316</v>
      </c>
      <c r="F35" s="227" t="s">
        <v>342</v>
      </c>
      <c r="G35" s="209" t="s">
        <v>343</v>
      </c>
      <c r="H35" s="209" t="s">
        <v>331</v>
      </c>
      <c r="I35" s="209" t="s">
        <v>332</v>
      </c>
      <c r="J35" s="209" t="s">
        <v>344</v>
      </c>
      <c r="K35" s="217" t="s">
        <v>320</v>
      </c>
      <c r="L35" s="209" t="s">
        <v>321</v>
      </c>
      <c r="M35" s="228">
        <v>341.32057416267941</v>
      </c>
      <c r="N35" s="228">
        <v>367.01662408949289</v>
      </c>
      <c r="O35" s="244">
        <v>341.04482642399728</v>
      </c>
      <c r="P35" s="228"/>
      <c r="Q35" s="228"/>
    </row>
    <row r="36" spans="2:48">
      <c r="D36" s="227"/>
      <c r="E36" s="227" t="s">
        <v>316</v>
      </c>
      <c r="F36" s="227" t="s">
        <v>342</v>
      </c>
      <c r="G36" s="209" t="s">
        <v>343</v>
      </c>
      <c r="H36" s="209" t="s">
        <v>331</v>
      </c>
      <c r="I36" s="209" t="s">
        <v>332</v>
      </c>
      <c r="J36" s="209" t="s">
        <v>345</v>
      </c>
      <c r="K36" s="217" t="s">
        <v>320</v>
      </c>
      <c r="L36" s="209" t="s">
        <v>321</v>
      </c>
      <c r="M36" s="228">
        <v>1091.3971291866028</v>
      </c>
      <c r="N36" s="228">
        <v>1081.4724673561475</v>
      </c>
      <c r="O36" s="244">
        <v>790.22581732389619</v>
      </c>
      <c r="P36" s="228"/>
      <c r="Q36" s="228"/>
    </row>
    <row r="37" spans="2:48">
      <c r="D37" s="227"/>
      <c r="E37" s="227" t="s">
        <v>316</v>
      </c>
      <c r="F37" s="227" t="s">
        <v>342</v>
      </c>
      <c r="G37" s="209" t="s">
        <v>343</v>
      </c>
      <c r="H37" s="209" t="s">
        <v>331</v>
      </c>
      <c r="I37" s="209" t="s">
        <v>332</v>
      </c>
      <c r="J37" s="209" t="s">
        <v>346</v>
      </c>
      <c r="K37" s="217" t="s">
        <v>320</v>
      </c>
      <c r="L37" s="209" t="s">
        <v>321</v>
      </c>
      <c r="M37" s="228">
        <v>665.66028708133967</v>
      </c>
      <c r="N37" s="228">
        <v>690.662407001421</v>
      </c>
      <c r="O37" s="244">
        <v>719.52140208965284</v>
      </c>
      <c r="P37" s="228"/>
      <c r="Q37" s="228"/>
    </row>
    <row r="38" spans="2:48">
      <c r="D38" s="227"/>
      <c r="E38" s="227" t="s">
        <v>316</v>
      </c>
      <c r="F38" s="227" t="s">
        <v>342</v>
      </c>
      <c r="G38" s="209" t="s">
        <v>343</v>
      </c>
      <c r="H38" s="209" t="s">
        <v>331</v>
      </c>
      <c r="I38" s="209" t="s">
        <v>332</v>
      </c>
      <c r="J38" s="209" t="s">
        <v>347</v>
      </c>
      <c r="K38" s="217" t="s">
        <v>320</v>
      </c>
      <c r="L38" s="209" t="s">
        <v>321</v>
      </c>
      <c r="M38" s="228">
        <v>360.61722488038276</v>
      </c>
      <c r="N38" s="228">
        <v>404.06887470623701</v>
      </c>
      <c r="O38" s="244">
        <v>367.03909673070439</v>
      </c>
      <c r="P38" s="228"/>
      <c r="Q38" s="228"/>
    </row>
    <row r="39" spans="2:48">
      <c r="D39" s="227"/>
      <c r="E39" s="227" t="s">
        <v>316</v>
      </c>
      <c r="F39" s="227" t="s">
        <v>342</v>
      </c>
      <c r="G39" s="209" t="s">
        <v>343</v>
      </c>
      <c r="H39" s="209" t="s">
        <v>331</v>
      </c>
      <c r="I39" s="209" t="s">
        <v>332</v>
      </c>
      <c r="J39" s="209" t="s">
        <v>348</v>
      </c>
      <c r="K39" s="217" t="s">
        <v>320</v>
      </c>
      <c r="L39" s="209" t="s">
        <v>321</v>
      </c>
      <c r="M39" s="228">
        <v>9.2248803827751189</v>
      </c>
      <c r="N39" s="228">
        <v>15.947034515267886</v>
      </c>
      <c r="O39" s="244">
        <v>15.596562184024267</v>
      </c>
      <c r="P39" s="228"/>
      <c r="Q39" s="228"/>
    </row>
    <row r="40" spans="2:48">
      <c r="D40" s="227"/>
      <c r="E40" s="227" t="s">
        <v>316</v>
      </c>
      <c r="F40" s="227" t="s">
        <v>342</v>
      </c>
      <c r="G40" s="209" t="s">
        <v>343</v>
      </c>
      <c r="H40" s="209" t="s">
        <v>331</v>
      </c>
      <c r="I40" s="209" t="s">
        <v>332</v>
      </c>
      <c r="J40" s="209" t="s">
        <v>349</v>
      </c>
      <c r="K40" s="217" t="s">
        <v>320</v>
      </c>
      <c r="L40" s="209" t="s">
        <v>321</v>
      </c>
      <c r="M40" s="228">
        <v>392.22009569377991</v>
      </c>
      <c r="N40" s="228">
        <v>497.20518659125815</v>
      </c>
      <c r="O40" s="244">
        <v>524.04448938321536</v>
      </c>
      <c r="P40" s="228"/>
      <c r="Q40" s="228"/>
    </row>
    <row r="41" spans="2:48">
      <c r="C41" s="236"/>
      <c r="D41" s="227"/>
      <c r="E41" s="227" t="s">
        <v>316</v>
      </c>
      <c r="F41" s="227" t="s">
        <v>342</v>
      </c>
      <c r="G41" s="209" t="s">
        <v>343</v>
      </c>
      <c r="H41" s="209" t="s">
        <v>331</v>
      </c>
      <c r="I41" s="209" t="s">
        <v>332</v>
      </c>
      <c r="J41" s="209" t="s">
        <v>350</v>
      </c>
      <c r="K41" s="217" t="s">
        <v>320</v>
      </c>
      <c r="L41" s="209" t="s">
        <v>321</v>
      </c>
      <c r="M41" s="228">
        <v>100.32057416267942</v>
      </c>
      <c r="N41" s="228">
        <v>116.13133020960046</v>
      </c>
      <c r="O41" s="244">
        <v>147.64745534209641</v>
      </c>
      <c r="P41" s="228"/>
      <c r="Q41" s="228"/>
    </row>
    <row r="42" spans="2:48">
      <c r="D42" s="227"/>
      <c r="E42" s="227" t="s">
        <v>316</v>
      </c>
      <c r="F42" s="227" t="s">
        <v>342</v>
      </c>
      <c r="G42" s="209" t="s">
        <v>343</v>
      </c>
      <c r="H42" s="209" t="s">
        <v>331</v>
      </c>
      <c r="I42" s="209" t="s">
        <v>332</v>
      </c>
      <c r="J42" s="209" t="s">
        <v>351</v>
      </c>
      <c r="K42" s="217" t="s">
        <v>320</v>
      </c>
      <c r="L42" s="209" t="s">
        <v>321</v>
      </c>
      <c r="M42" s="228">
        <v>98.10526315789474</v>
      </c>
      <c r="N42" s="228">
        <v>98.622129936509197</v>
      </c>
      <c r="O42" s="244">
        <v>151.80653859116953</v>
      </c>
      <c r="P42" s="228"/>
      <c r="Q42" s="228"/>
    </row>
    <row r="43" spans="2:48">
      <c r="D43" s="227"/>
      <c r="E43" s="227" t="s">
        <v>316</v>
      </c>
      <c r="F43" s="227" t="s">
        <v>342</v>
      </c>
      <c r="G43" s="209" t="s">
        <v>343</v>
      </c>
      <c r="H43" s="209" t="s">
        <v>331</v>
      </c>
      <c r="I43" s="209" t="s">
        <v>332</v>
      </c>
      <c r="J43" s="209" t="s">
        <v>352</v>
      </c>
      <c r="K43" s="217" t="s">
        <v>320</v>
      </c>
      <c r="L43" s="209" t="s">
        <v>321</v>
      </c>
      <c r="M43" s="228">
        <v>31.133971291866029</v>
      </c>
      <c r="N43" s="228">
        <v>17.873945594066011</v>
      </c>
      <c r="O43" s="244">
        <v>28.073811931243682</v>
      </c>
      <c r="P43" s="228"/>
      <c r="Q43" s="228"/>
    </row>
    <row r="44" spans="2:48">
      <c r="D44" s="227"/>
      <c r="E44" s="227" t="s">
        <v>316</v>
      </c>
      <c r="F44" s="227" t="s">
        <v>342</v>
      </c>
      <c r="G44" s="209" t="s">
        <v>343</v>
      </c>
      <c r="H44" s="209" t="s">
        <v>331</v>
      </c>
      <c r="I44" s="209" t="s">
        <v>353</v>
      </c>
      <c r="J44" s="209" t="s">
        <v>354</v>
      </c>
      <c r="K44" s="217" t="s">
        <v>320</v>
      </c>
      <c r="L44" s="209" t="s">
        <v>321</v>
      </c>
      <c r="M44" s="228">
        <v>467.54347826086956</v>
      </c>
      <c r="N44" s="228">
        <v>312.90211132437622</v>
      </c>
      <c r="O44" s="244">
        <v>317.54143646408841</v>
      </c>
      <c r="P44" s="228"/>
      <c r="Q44" s="228"/>
    </row>
    <row r="45" spans="2:48" s="230" customFormat="1">
      <c r="E45" s="209"/>
      <c r="F45" s="209"/>
      <c r="G45" s="209"/>
      <c r="H45" s="209"/>
      <c r="I45" s="209"/>
      <c r="J45" s="209"/>
      <c r="K45" s="235"/>
      <c r="L45" s="231"/>
      <c r="O45" s="233"/>
      <c r="P45" s="232"/>
      <c r="Q45" s="231"/>
      <c r="R45" s="213"/>
      <c r="S45" s="213"/>
      <c r="T45" s="213"/>
      <c r="U45" s="213"/>
      <c r="V45" s="213"/>
      <c r="W45" s="213"/>
      <c r="X45" s="231"/>
      <c r="Y45" s="232"/>
      <c r="Z45" s="232"/>
      <c r="AA45" s="232"/>
      <c r="AC45" s="233"/>
      <c r="AD45" s="232"/>
      <c r="AE45" s="231"/>
      <c r="AF45" s="231"/>
      <c r="AG45" s="231"/>
      <c r="AH45" s="231"/>
      <c r="AI45" s="231"/>
      <c r="AJ45" s="231"/>
      <c r="AK45" s="231"/>
      <c r="AL45" s="231"/>
      <c r="AM45" s="232"/>
      <c r="AN45" s="232"/>
      <c r="AO45" s="232"/>
      <c r="AP45" s="232"/>
      <c r="AQ45" s="232"/>
      <c r="AR45" s="232"/>
      <c r="AS45" s="232"/>
      <c r="AT45" s="232"/>
      <c r="AU45" s="232"/>
      <c r="AV45" s="231"/>
    </row>
    <row r="46" spans="2:48">
      <c r="D46" s="227"/>
      <c r="E46" s="227" t="s">
        <v>316</v>
      </c>
      <c r="F46" s="227" t="s">
        <v>342</v>
      </c>
      <c r="G46" s="209" t="s">
        <v>343</v>
      </c>
      <c r="H46" s="209" t="s">
        <v>355</v>
      </c>
      <c r="I46" s="209" t="s">
        <v>332</v>
      </c>
      <c r="J46" s="209"/>
      <c r="K46" s="217" t="s">
        <v>320</v>
      </c>
      <c r="L46" s="209" t="s">
        <v>321</v>
      </c>
      <c r="M46" s="228">
        <v>8120</v>
      </c>
      <c r="N46" s="228">
        <v>7770</v>
      </c>
      <c r="O46" s="228">
        <v>7552</v>
      </c>
      <c r="P46" s="228"/>
      <c r="Q46" s="228"/>
    </row>
    <row r="47" spans="2:48" s="230" customFormat="1">
      <c r="E47" s="209"/>
      <c r="F47" s="209"/>
      <c r="G47" s="209"/>
      <c r="H47" s="209"/>
      <c r="I47" s="209"/>
      <c r="J47" s="209"/>
      <c r="K47" s="235"/>
      <c r="L47" s="231"/>
      <c r="O47" s="233"/>
      <c r="P47" s="232"/>
      <c r="Q47" s="231"/>
      <c r="R47" s="213"/>
      <c r="S47" s="213"/>
      <c r="T47" s="213"/>
      <c r="U47" s="213"/>
      <c r="V47" s="213"/>
      <c r="W47" s="213"/>
      <c r="X47" s="231"/>
      <c r="Y47" s="232"/>
      <c r="Z47" s="232"/>
      <c r="AA47" s="232"/>
      <c r="AC47" s="233"/>
      <c r="AD47" s="232"/>
      <c r="AE47" s="231"/>
      <c r="AF47" s="231"/>
      <c r="AG47" s="231"/>
      <c r="AH47" s="231"/>
      <c r="AI47" s="231"/>
      <c r="AJ47" s="231"/>
      <c r="AK47" s="231"/>
      <c r="AL47" s="231"/>
      <c r="AM47" s="232"/>
      <c r="AN47" s="232"/>
      <c r="AO47" s="232"/>
      <c r="AP47" s="232"/>
      <c r="AQ47" s="232"/>
      <c r="AR47" s="232"/>
      <c r="AS47" s="232"/>
      <c r="AT47" s="232"/>
      <c r="AU47" s="232"/>
      <c r="AV47" s="231"/>
    </row>
    <row r="48" spans="2:48">
      <c r="D48" s="227"/>
      <c r="E48" s="227" t="s">
        <v>316</v>
      </c>
      <c r="F48" s="227" t="s">
        <v>342</v>
      </c>
      <c r="G48" s="209" t="s">
        <v>343</v>
      </c>
      <c r="H48" s="209" t="s">
        <v>355</v>
      </c>
      <c r="I48" s="209" t="s">
        <v>353</v>
      </c>
      <c r="J48" s="209"/>
      <c r="K48" s="217" t="s">
        <v>320</v>
      </c>
      <c r="L48" s="209" t="s">
        <v>321</v>
      </c>
      <c r="M48" s="228">
        <v>1442</v>
      </c>
      <c r="N48" s="228">
        <v>1042.0978886756238</v>
      </c>
      <c r="O48" s="240">
        <v>1214.4585635359117</v>
      </c>
      <c r="P48" s="228"/>
      <c r="Q48" s="228"/>
    </row>
    <row r="49" spans="1:48" s="230" customFormat="1">
      <c r="E49" s="209"/>
      <c r="F49" s="209"/>
      <c r="G49" s="209"/>
      <c r="H49" s="209"/>
      <c r="I49" s="209"/>
      <c r="J49" s="209"/>
      <c r="K49" s="235"/>
      <c r="L49" s="231"/>
      <c r="O49" s="233"/>
      <c r="P49" s="232"/>
      <c r="Q49" s="231"/>
      <c r="R49" s="213"/>
      <c r="S49" s="213"/>
      <c r="T49" s="213"/>
      <c r="U49" s="213"/>
      <c r="V49" s="213"/>
      <c r="W49" s="213"/>
      <c r="X49" s="231"/>
      <c r="Y49" s="232"/>
      <c r="Z49" s="232"/>
      <c r="AA49" s="232"/>
      <c r="AC49" s="233"/>
      <c r="AD49" s="232"/>
      <c r="AE49" s="231"/>
      <c r="AF49" s="231"/>
      <c r="AG49" s="231"/>
      <c r="AH49" s="231"/>
      <c r="AI49" s="231"/>
      <c r="AJ49" s="231"/>
      <c r="AK49" s="231"/>
      <c r="AL49" s="231"/>
      <c r="AM49" s="232"/>
      <c r="AN49" s="232"/>
      <c r="AO49" s="232"/>
      <c r="AP49" s="232"/>
      <c r="AQ49" s="232"/>
      <c r="AR49" s="232"/>
      <c r="AS49" s="232"/>
      <c r="AT49" s="232"/>
      <c r="AU49" s="232"/>
      <c r="AV49" s="231"/>
    </row>
    <row r="50" spans="1:48">
      <c r="A50" s="213" t="s">
        <v>356</v>
      </c>
      <c r="D50" s="227"/>
      <c r="E50" s="227" t="s">
        <v>316</v>
      </c>
      <c r="F50" s="227" t="s">
        <v>342</v>
      </c>
      <c r="G50" s="209" t="s">
        <v>357</v>
      </c>
      <c r="H50" s="209" t="s">
        <v>358</v>
      </c>
      <c r="I50" s="209" t="s">
        <v>359</v>
      </c>
      <c r="J50" s="209"/>
      <c r="K50" s="217" t="s">
        <v>320</v>
      </c>
      <c r="L50" s="209" t="s">
        <v>321</v>
      </c>
      <c r="M50" s="228">
        <v>4069</v>
      </c>
      <c r="N50" s="228">
        <v>3219</v>
      </c>
      <c r="O50" s="228">
        <v>4615</v>
      </c>
      <c r="P50" s="228"/>
      <c r="Q50" s="228"/>
    </row>
    <row r="51" spans="1:48">
      <c r="D51" s="227"/>
      <c r="E51" s="227" t="s">
        <v>316</v>
      </c>
      <c r="F51" s="227" t="s">
        <v>342</v>
      </c>
      <c r="G51" s="209" t="s">
        <v>357</v>
      </c>
      <c r="H51" s="209" t="s">
        <v>358</v>
      </c>
      <c r="I51" s="209" t="s">
        <v>360</v>
      </c>
      <c r="J51" s="209"/>
      <c r="K51" s="217" t="s">
        <v>320</v>
      </c>
      <c r="L51" s="209" t="s">
        <v>321</v>
      </c>
      <c r="M51" s="228">
        <v>947</v>
      </c>
      <c r="N51" s="228">
        <v>1502</v>
      </c>
      <c r="O51" s="228">
        <v>1342</v>
      </c>
      <c r="P51" s="228"/>
      <c r="Q51" s="228"/>
    </row>
    <row r="52" spans="1:48">
      <c r="D52" s="227"/>
      <c r="E52" s="227" t="s">
        <v>316</v>
      </c>
      <c r="F52" s="227" t="s">
        <v>342</v>
      </c>
      <c r="G52" s="209" t="s">
        <v>361</v>
      </c>
      <c r="H52" s="209" t="s">
        <v>362</v>
      </c>
      <c r="I52" s="209" t="s">
        <v>363</v>
      </c>
      <c r="J52" s="209"/>
      <c r="K52" s="217" t="s">
        <v>320</v>
      </c>
      <c r="L52" s="209" t="s">
        <v>321</v>
      </c>
      <c r="M52" s="228">
        <v>71</v>
      </c>
      <c r="N52" s="228">
        <v>198</v>
      </c>
      <c r="O52" s="228">
        <v>193</v>
      </c>
      <c r="P52" s="228"/>
      <c r="Q52" s="228"/>
    </row>
    <row r="53" spans="1:48">
      <c r="D53" s="227"/>
      <c r="E53" s="227" t="s">
        <v>316</v>
      </c>
      <c r="F53" s="227" t="s">
        <v>342</v>
      </c>
      <c r="G53" s="209" t="s">
        <v>361</v>
      </c>
      <c r="H53" s="209" t="s">
        <v>362</v>
      </c>
      <c r="I53" s="209" t="s">
        <v>364</v>
      </c>
      <c r="J53" s="209"/>
      <c r="K53" s="217" t="s">
        <v>320</v>
      </c>
      <c r="L53" s="209" t="s">
        <v>321</v>
      </c>
      <c r="M53" s="228">
        <v>41</v>
      </c>
      <c r="N53" s="228">
        <v>133</v>
      </c>
      <c r="O53" s="228">
        <v>156</v>
      </c>
      <c r="P53" s="228"/>
      <c r="Q53" s="228"/>
    </row>
    <row r="54" spans="1:48">
      <c r="D54" s="227"/>
      <c r="E54" s="227" t="s">
        <v>316</v>
      </c>
      <c r="F54" s="227" t="s">
        <v>342</v>
      </c>
      <c r="G54" s="209" t="s">
        <v>361</v>
      </c>
      <c r="H54" s="209" t="s">
        <v>362</v>
      </c>
      <c r="I54" s="209" t="s">
        <v>365</v>
      </c>
      <c r="J54" s="209"/>
      <c r="K54" s="217" t="s">
        <v>320</v>
      </c>
      <c r="L54" s="209" t="s">
        <v>321</v>
      </c>
      <c r="M54" s="228">
        <v>15</v>
      </c>
      <c r="N54" s="228">
        <v>93</v>
      </c>
      <c r="O54" s="228">
        <v>100</v>
      </c>
      <c r="P54" s="228"/>
      <c r="Q54" s="228"/>
    </row>
    <row r="55" spans="1:48">
      <c r="D55" s="227"/>
      <c r="E55" s="227" t="s">
        <v>316</v>
      </c>
      <c r="F55" s="227" t="s">
        <v>342</v>
      </c>
      <c r="G55" s="209" t="s">
        <v>361</v>
      </c>
      <c r="H55" s="209" t="s">
        <v>362</v>
      </c>
      <c r="I55" s="209" t="s">
        <v>366</v>
      </c>
      <c r="J55" s="209"/>
      <c r="K55" s="217" t="s">
        <v>320</v>
      </c>
      <c r="L55" s="209" t="s">
        <v>321</v>
      </c>
      <c r="M55" s="228">
        <v>15</v>
      </c>
      <c r="N55" s="228">
        <v>54</v>
      </c>
      <c r="O55" s="228">
        <v>59</v>
      </c>
      <c r="P55" s="228"/>
      <c r="Q55" s="228"/>
    </row>
    <row r="56" spans="1:48">
      <c r="D56" s="227"/>
      <c r="E56" s="227" t="s">
        <v>316</v>
      </c>
      <c r="F56" s="227" t="s">
        <v>342</v>
      </c>
      <c r="G56" s="209" t="s">
        <v>361</v>
      </c>
      <c r="H56" s="209" t="s">
        <v>362</v>
      </c>
      <c r="I56" s="209" t="s">
        <v>367</v>
      </c>
      <c r="J56" s="209"/>
      <c r="K56" s="217" t="s">
        <v>320</v>
      </c>
      <c r="L56" s="209" t="s">
        <v>321</v>
      </c>
      <c r="M56" s="228">
        <v>86</v>
      </c>
      <c r="N56" s="228">
        <v>298</v>
      </c>
      <c r="O56" s="228">
        <v>245</v>
      </c>
      <c r="P56" s="228"/>
      <c r="Q56" s="228"/>
    </row>
    <row r="57" spans="1:48">
      <c r="D57" s="227"/>
      <c r="E57" s="227" t="s">
        <v>316</v>
      </c>
      <c r="F57" s="227" t="s">
        <v>342</v>
      </c>
      <c r="G57" s="209" t="s">
        <v>361</v>
      </c>
      <c r="H57" s="209" t="s">
        <v>362</v>
      </c>
      <c r="I57" s="209" t="s">
        <v>368</v>
      </c>
      <c r="J57" s="209"/>
      <c r="K57" s="217" t="s">
        <v>320</v>
      </c>
      <c r="L57" s="209" t="s">
        <v>369</v>
      </c>
      <c r="M57" s="228">
        <v>43</v>
      </c>
      <c r="N57" s="228">
        <v>44.5</v>
      </c>
      <c r="O57" s="228">
        <v>44</v>
      </c>
      <c r="P57" s="228"/>
      <c r="Q57" s="228"/>
    </row>
    <row r="59" spans="1:48" s="225" customFormat="1" ht="18">
      <c r="B59" s="234" t="s">
        <v>370</v>
      </c>
      <c r="R59" s="213"/>
      <c r="S59" s="213"/>
      <c r="T59" s="213"/>
      <c r="U59" s="213"/>
      <c r="V59" s="213"/>
      <c r="W59" s="213"/>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1"/>
  <sheetViews>
    <sheetView zoomScale="85" zoomScaleNormal="85" workbookViewId="0">
      <selection activeCell="B3" sqref="B3"/>
    </sheetView>
  </sheetViews>
  <sheetFormatPr defaultColWidth="9" defaultRowHeight="13.5"/>
  <cols>
    <col min="1" max="1" width="32.15234375" style="66" bestFit="1" customWidth="1"/>
    <col min="2" max="2" width="49.61328125" style="66" customWidth="1"/>
    <col min="3" max="3" width="6.4609375" style="66" customWidth="1"/>
    <col min="4" max="4" width="12.4609375" style="66" customWidth="1"/>
    <col min="5" max="5" width="10" style="66" customWidth="1"/>
    <col min="6" max="13" width="14.4609375" style="66" customWidth="1"/>
    <col min="14" max="14" width="9.61328125" style="66" customWidth="1"/>
    <col min="15" max="16384" width="9" style="66"/>
  </cols>
  <sheetData>
    <row r="1" spans="1:14" s="327" customFormat="1" ht="56.9" customHeight="1"/>
    <row r="2" spans="1:14">
      <c r="A2" s="159"/>
    </row>
    <row r="3" spans="1:14" ht="54">
      <c r="A3" s="160" t="s">
        <v>0</v>
      </c>
      <c r="B3" s="158" t="s">
        <v>1</v>
      </c>
    </row>
    <row r="4" spans="1:14">
      <c r="A4" s="159"/>
    </row>
    <row r="5" spans="1:14">
      <c r="A5" s="160" t="s">
        <v>2</v>
      </c>
      <c r="B5" s="160" t="s">
        <v>3</v>
      </c>
      <c r="C5" s="328" t="s">
        <v>4</v>
      </c>
      <c r="D5" s="328"/>
      <c r="E5" s="328"/>
      <c r="F5" s="328"/>
      <c r="G5" s="328"/>
      <c r="H5" s="328"/>
      <c r="I5" s="328"/>
      <c r="J5" s="328"/>
      <c r="K5" s="328"/>
      <c r="L5" s="328"/>
      <c r="M5" s="328"/>
      <c r="N5" s="328"/>
    </row>
    <row r="6" spans="1:14" ht="83.65" customHeight="1">
      <c r="A6" s="160" t="s">
        <v>5</v>
      </c>
      <c r="B6" s="158" t="s">
        <v>6</v>
      </c>
      <c r="C6" s="329" t="s">
        <v>7</v>
      </c>
      <c r="D6" s="325"/>
      <c r="E6" s="325"/>
      <c r="F6" s="325"/>
      <c r="G6" s="325"/>
      <c r="H6" s="325"/>
      <c r="I6" s="325"/>
      <c r="J6" s="325"/>
      <c r="K6" s="325"/>
      <c r="L6" s="325"/>
      <c r="M6" s="325"/>
      <c r="N6" s="325"/>
    </row>
    <row r="7" spans="1:14" ht="70.900000000000006" customHeight="1">
      <c r="A7" s="67" t="s">
        <v>8</v>
      </c>
      <c r="B7" s="158" t="s">
        <v>9</v>
      </c>
      <c r="C7" s="325" t="s">
        <v>10</v>
      </c>
      <c r="D7" s="325"/>
      <c r="E7" s="325"/>
      <c r="F7" s="325"/>
      <c r="G7" s="325"/>
      <c r="H7" s="325"/>
      <c r="I7" s="325"/>
      <c r="J7" s="325"/>
      <c r="K7" s="325"/>
      <c r="L7" s="325"/>
      <c r="M7" s="325"/>
      <c r="N7" s="325"/>
    </row>
    <row r="8" spans="1:14" ht="158.65" customHeight="1">
      <c r="A8" s="160" t="s">
        <v>11</v>
      </c>
      <c r="B8" s="158" t="s">
        <v>12</v>
      </c>
      <c r="C8" s="325" t="s">
        <v>13</v>
      </c>
      <c r="D8" s="325"/>
      <c r="E8" s="325"/>
      <c r="F8" s="325"/>
      <c r="G8" s="325"/>
      <c r="H8" s="325"/>
      <c r="I8" s="325"/>
      <c r="J8" s="325"/>
      <c r="K8" s="325"/>
      <c r="L8" s="325"/>
      <c r="M8" s="325"/>
      <c r="N8" s="325"/>
    </row>
    <row r="9" spans="1:14" ht="46.5" customHeight="1">
      <c r="A9" s="160" t="s">
        <v>14</v>
      </c>
      <c r="B9" s="158" t="s">
        <v>15</v>
      </c>
      <c r="C9" s="326" t="s">
        <v>16</v>
      </c>
      <c r="D9" s="326"/>
      <c r="E9" s="326"/>
      <c r="F9" s="326"/>
      <c r="G9" s="326"/>
      <c r="H9" s="326"/>
      <c r="I9" s="326"/>
      <c r="J9" s="326"/>
      <c r="K9" s="326"/>
      <c r="L9" s="326"/>
      <c r="M9" s="326"/>
      <c r="N9" s="326"/>
    </row>
    <row r="10" spans="1:14" ht="67.5">
      <c r="A10" s="160" t="s">
        <v>17</v>
      </c>
      <c r="B10" s="158" t="s">
        <v>18</v>
      </c>
      <c r="C10" s="325" t="s">
        <v>19</v>
      </c>
      <c r="D10" s="325"/>
      <c r="E10" s="325"/>
      <c r="F10" s="325"/>
      <c r="G10" s="325"/>
      <c r="H10" s="325"/>
      <c r="I10" s="325"/>
      <c r="J10" s="325"/>
      <c r="K10" s="325"/>
      <c r="L10" s="325"/>
      <c r="M10" s="325"/>
      <c r="N10" s="325"/>
    </row>
    <row r="11" spans="1:14" ht="299.25" customHeight="1">
      <c r="A11" s="160" t="s">
        <v>20</v>
      </c>
      <c r="B11" s="158" t="s">
        <v>21</v>
      </c>
      <c r="C11" s="325" t="s">
        <v>22</v>
      </c>
      <c r="D11" s="326"/>
      <c r="E11" s="326"/>
      <c r="F11" s="326"/>
      <c r="G11" s="326"/>
      <c r="H11" s="326"/>
      <c r="I11" s="326"/>
      <c r="J11" s="326"/>
      <c r="K11" s="326"/>
      <c r="L11" s="326"/>
      <c r="M11" s="326"/>
      <c r="N11" s="326"/>
    </row>
    <row r="14" spans="1:14">
      <c r="A14" s="64" t="s">
        <v>23</v>
      </c>
      <c r="B14" s="64"/>
    </row>
    <row r="15" spans="1:14">
      <c r="A15" s="62" t="s">
        <v>24</v>
      </c>
      <c r="B15" s="63"/>
    </row>
    <row r="16" spans="1:14">
      <c r="A16" s="52" t="s">
        <v>25</v>
      </c>
      <c r="B16" s="25"/>
    </row>
    <row r="17" spans="1:2">
      <c r="A17" s="11" t="s">
        <v>26</v>
      </c>
      <c r="B17" s="11"/>
    </row>
    <row r="18" spans="1:2">
      <c r="A18" s="12" t="s">
        <v>27</v>
      </c>
      <c r="B18" s="12"/>
    </row>
    <row r="31" spans="1:2" ht="12.75" customHeight="1"/>
  </sheetData>
  <mergeCells count="8">
    <mergeCell ref="C10:N10"/>
    <mergeCell ref="C11:N11"/>
    <mergeCell ref="A1:XFD1"/>
    <mergeCell ref="C5:N5"/>
    <mergeCell ref="C6:N6"/>
    <mergeCell ref="C7:N7"/>
    <mergeCell ref="C8:N8"/>
    <mergeCell ref="C9:N9"/>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E168-E824-4B89-B7B2-D8E3E88D4ADC}">
  <sheetPr>
    <tabColor theme="6"/>
    <pageSetUpPr autoPageBreaks="0" fitToPage="1"/>
  </sheetPr>
  <dimension ref="A1:BA62"/>
  <sheetViews>
    <sheetView zoomScaleNormal="100" workbookViewId="0">
      <pane ySplit="6" topLeftCell="A35" activePane="bottomLeft" state="frozen"/>
      <selection sqref="A1:XFD1048576"/>
      <selection pane="bottomLeft" activeCell="I67" sqref="I67"/>
    </sheetView>
  </sheetViews>
  <sheetFormatPr defaultColWidth="0" defaultRowHeight="14"/>
  <cols>
    <col min="1" max="1" width="12.23046875" style="213" customWidth="1"/>
    <col min="2" max="3" width="1.23046875" style="213" customWidth="1"/>
    <col min="4" max="4" width="19.84375" style="213" bestFit="1" customWidth="1"/>
    <col min="5" max="5" width="16.4609375" style="213" bestFit="1" customWidth="1"/>
    <col min="6" max="6" width="12.15234375" style="213" bestFit="1" customWidth="1"/>
    <col min="7" max="7" width="17.765625" style="213" bestFit="1" customWidth="1"/>
    <col min="8" max="8" width="32.3828125" style="213" bestFit="1" customWidth="1"/>
    <col min="9" max="9" width="26.84375" style="213" bestFit="1" customWidth="1"/>
    <col min="10" max="10" width="14.61328125" style="213" bestFit="1" customWidth="1"/>
    <col min="11" max="11" width="9.15234375" style="213" bestFit="1" customWidth="1"/>
    <col min="12" max="12" width="4.61328125" style="213" bestFit="1" customWidth="1"/>
    <col min="13" max="17" width="15.61328125" style="213" customWidth="1"/>
    <col min="18" max="23" width="1.23046875" style="213" customWidth="1"/>
    <col min="24" max="41" width="15.61328125" style="213" hidden="1" customWidth="1"/>
    <col min="42" max="48" width="11.84375" style="213" hidden="1" customWidth="1"/>
    <col min="49" max="53" width="15.61328125" style="213" hidden="1" customWidth="1"/>
    <col min="54" max="16384" width="11.84375" style="213" hidden="1"/>
  </cols>
  <sheetData>
    <row r="1" spans="1:48" s="204" customFormat="1" ht="25">
      <c r="A1" s="202" t="s">
        <v>304</v>
      </c>
      <c r="B1" s="203"/>
      <c r="E1" s="205"/>
      <c r="F1" s="205"/>
      <c r="G1" s="205"/>
      <c r="H1" s="205"/>
      <c r="I1" s="205"/>
      <c r="J1" s="205"/>
      <c r="O1" s="203"/>
      <c r="AC1" s="203"/>
    </row>
    <row r="2" spans="1:48" s="204" customFormat="1" ht="25">
      <c r="A2" s="205" t="s">
        <v>377</v>
      </c>
      <c r="B2" s="203"/>
    </row>
    <row r="3" spans="1:48" s="204" customFormat="1" ht="25">
      <c r="A3" s="205">
        <v>2024</v>
      </c>
      <c r="B3" s="205"/>
      <c r="C3" s="205"/>
      <c r="D3" s="205"/>
    </row>
    <row r="4" spans="1:48" s="208" customFormat="1" ht="25.5" thickBot="1">
      <c r="A4" s="206" t="s">
        <v>306</v>
      </c>
      <c r="B4" s="207"/>
    </row>
    <row r="5" spans="1:48" ht="18">
      <c r="A5" s="209"/>
      <c r="B5" s="210"/>
      <c r="C5" s="210"/>
      <c r="D5" s="211"/>
      <c r="E5" s="212"/>
      <c r="F5" s="212"/>
      <c r="G5" s="212"/>
      <c r="H5" s="212"/>
      <c r="I5" s="212"/>
      <c r="J5" s="212"/>
      <c r="K5" s="212"/>
      <c r="L5" s="209"/>
      <c r="M5" s="214" t="s">
        <v>56</v>
      </c>
      <c r="N5" s="215"/>
      <c r="O5" s="215"/>
      <c r="P5" s="215"/>
      <c r="Q5" s="216"/>
      <c r="X5" s="212"/>
      <c r="Y5" s="212"/>
      <c r="Z5" s="212"/>
      <c r="AA5" s="212"/>
      <c r="AB5" s="212"/>
      <c r="AC5" s="209"/>
      <c r="AD5" s="209"/>
      <c r="AE5" s="209"/>
      <c r="AF5" s="209"/>
      <c r="AG5" s="209"/>
      <c r="AH5" s="209"/>
      <c r="AI5" s="209"/>
      <c r="AJ5" s="209"/>
      <c r="AK5" s="212"/>
      <c r="AL5" s="212"/>
      <c r="AM5" s="212"/>
      <c r="AN5" s="212"/>
      <c r="AO5" s="212"/>
    </row>
    <row r="6" spans="1:48" s="224" customFormat="1" ht="15.5">
      <c r="A6" s="217"/>
      <c r="B6" s="218"/>
      <c r="C6" s="218"/>
      <c r="D6" s="219" t="s">
        <v>307</v>
      </c>
      <c r="E6" s="220" t="s">
        <v>308</v>
      </c>
      <c r="F6" s="220" t="s">
        <v>309</v>
      </c>
      <c r="G6" s="220" t="s">
        <v>310</v>
      </c>
      <c r="H6" s="220" t="s">
        <v>311</v>
      </c>
      <c r="I6" s="220" t="s">
        <v>312</v>
      </c>
      <c r="J6" s="220" t="s">
        <v>313</v>
      </c>
      <c r="K6" s="220" t="s">
        <v>314</v>
      </c>
      <c r="L6" s="220" t="s">
        <v>52</v>
      </c>
      <c r="M6" s="221">
        <v>2022</v>
      </c>
      <c r="N6" s="222">
        <v>2023</v>
      </c>
      <c r="O6" s="222">
        <v>2024</v>
      </c>
      <c r="P6" s="222">
        <v>2025</v>
      </c>
      <c r="Q6" s="223">
        <v>2026</v>
      </c>
      <c r="R6" s="213"/>
      <c r="S6" s="213"/>
      <c r="T6" s="213"/>
      <c r="U6" s="213"/>
      <c r="V6" s="213"/>
      <c r="W6" s="213"/>
      <c r="X6" s="217"/>
      <c r="Y6" s="217"/>
      <c r="Z6" s="217"/>
      <c r="AA6" s="217"/>
      <c r="AB6" s="217"/>
      <c r="AC6" s="217"/>
      <c r="AD6" s="217"/>
      <c r="AE6" s="217"/>
      <c r="AF6" s="217"/>
      <c r="AG6" s="217"/>
      <c r="AH6" s="217"/>
      <c r="AI6" s="217"/>
      <c r="AJ6" s="217"/>
      <c r="AK6" s="217"/>
      <c r="AL6" s="217"/>
      <c r="AM6" s="217"/>
      <c r="AN6" s="217"/>
      <c r="AO6" s="217"/>
    </row>
    <row r="8" spans="1:48" s="225" customFormat="1" ht="23">
      <c r="B8" s="226" t="s">
        <v>315</v>
      </c>
      <c r="R8" s="213"/>
      <c r="S8" s="213"/>
      <c r="T8" s="213"/>
      <c r="U8" s="213"/>
      <c r="V8" s="213"/>
      <c r="W8" s="213"/>
    </row>
    <row r="10" spans="1:48" ht="15.5">
      <c r="A10" s="209"/>
      <c r="B10" s="210"/>
      <c r="C10" s="210"/>
      <c r="D10" s="227"/>
      <c r="E10" s="227" t="s">
        <v>316</v>
      </c>
      <c r="F10" s="227" t="s">
        <v>317</v>
      </c>
      <c r="G10" s="227" t="s">
        <v>318</v>
      </c>
      <c r="H10" s="209" t="s">
        <v>319</v>
      </c>
      <c r="I10" s="209"/>
      <c r="J10" s="209"/>
      <c r="K10" s="217" t="s">
        <v>320</v>
      </c>
      <c r="L10" s="209" t="s">
        <v>321</v>
      </c>
      <c r="M10" s="242">
        <v>23091</v>
      </c>
      <c r="N10" s="228">
        <v>25153</v>
      </c>
      <c r="O10" s="260">
        <v>27224</v>
      </c>
      <c r="P10" s="228"/>
      <c r="Q10" s="228"/>
      <c r="X10" s="212"/>
      <c r="Y10" s="212"/>
      <c r="Z10" s="212"/>
      <c r="AA10" s="212"/>
      <c r="AB10" s="212"/>
      <c r="AC10" s="209"/>
      <c r="AD10" s="209"/>
      <c r="AE10" s="209"/>
      <c r="AF10" s="209"/>
      <c r="AG10" s="209"/>
      <c r="AH10" s="209"/>
      <c r="AI10" s="209"/>
      <c r="AJ10" s="209"/>
      <c r="AK10" s="212"/>
      <c r="AL10" s="212"/>
      <c r="AM10" s="212"/>
      <c r="AN10" s="212"/>
      <c r="AO10" s="212"/>
    </row>
    <row r="11" spans="1:48" ht="15.5">
      <c r="A11" s="209"/>
      <c r="B11" s="210"/>
      <c r="C11" s="210"/>
      <c r="D11" s="227"/>
      <c r="E11" s="227" t="s">
        <v>316</v>
      </c>
      <c r="F11" s="227" t="s">
        <v>317</v>
      </c>
      <c r="G11" s="227" t="s">
        <v>318</v>
      </c>
      <c r="H11" s="209" t="s">
        <v>322</v>
      </c>
      <c r="I11" s="209"/>
      <c r="J11" s="209"/>
      <c r="K11" s="217" t="s">
        <v>320</v>
      </c>
      <c r="L11" s="209" t="s">
        <v>321</v>
      </c>
      <c r="M11" s="242">
        <v>23064</v>
      </c>
      <c r="N11" s="228">
        <v>24990</v>
      </c>
      <c r="O11" s="260">
        <v>27175</v>
      </c>
      <c r="P11" s="228"/>
      <c r="Q11" s="228"/>
      <c r="X11" s="212"/>
      <c r="Y11" s="212"/>
      <c r="Z11" s="212"/>
      <c r="AA11" s="212"/>
      <c r="AB11" s="212"/>
      <c r="AC11" s="209"/>
      <c r="AD11" s="209"/>
      <c r="AE11" s="209"/>
      <c r="AF11" s="209"/>
      <c r="AG11" s="209"/>
      <c r="AH11" s="209"/>
      <c r="AI11" s="209"/>
      <c r="AJ11" s="209"/>
      <c r="AK11" s="212"/>
      <c r="AL11" s="212"/>
      <c r="AM11" s="212"/>
      <c r="AN11" s="212"/>
      <c r="AO11" s="212"/>
    </row>
    <row r="12" spans="1:48" ht="15.5">
      <c r="A12" s="209"/>
      <c r="B12" s="210"/>
      <c r="C12" s="210"/>
      <c r="D12" s="227"/>
      <c r="E12" s="227" t="s">
        <v>316</v>
      </c>
      <c r="F12" s="227" t="s">
        <v>317</v>
      </c>
      <c r="G12" s="227" t="s">
        <v>318</v>
      </c>
      <c r="H12" s="209" t="s">
        <v>322</v>
      </c>
      <c r="I12" s="209" t="s">
        <v>323</v>
      </c>
      <c r="J12" s="209"/>
      <c r="K12" s="217" t="s">
        <v>320</v>
      </c>
      <c r="L12" s="209" t="s">
        <v>73</v>
      </c>
      <c r="M12" s="229">
        <v>0.99883071326490835</v>
      </c>
      <c r="N12" s="229">
        <v>0.99351965968274158</v>
      </c>
      <c r="O12" s="229">
        <v>0.99820011754334415</v>
      </c>
      <c r="P12" s="229" t="s">
        <v>378</v>
      </c>
      <c r="Q12" s="229" t="s">
        <v>378</v>
      </c>
      <c r="X12" s="212"/>
      <c r="Y12" s="212"/>
      <c r="Z12" s="212"/>
      <c r="AA12" s="212"/>
      <c r="AB12" s="212"/>
      <c r="AC12" s="209"/>
      <c r="AD12" s="209"/>
      <c r="AE12" s="209"/>
      <c r="AF12" s="209"/>
      <c r="AG12" s="209"/>
      <c r="AH12" s="209"/>
      <c r="AI12" s="209"/>
      <c r="AJ12" s="209"/>
      <c r="AK12" s="212"/>
      <c r="AL12" s="212"/>
      <c r="AM12" s="212"/>
      <c r="AN12" s="212"/>
      <c r="AO12" s="212"/>
    </row>
    <row r="14" spans="1:48" s="230" customFormat="1">
      <c r="D14" s="231"/>
      <c r="E14" s="227" t="s">
        <v>316</v>
      </c>
      <c r="F14" s="231" t="s">
        <v>317</v>
      </c>
      <c r="G14" s="231" t="s">
        <v>324</v>
      </c>
      <c r="H14" s="209" t="s">
        <v>325</v>
      </c>
      <c r="I14" s="209"/>
      <c r="J14" s="209"/>
      <c r="K14" s="217" t="s">
        <v>320</v>
      </c>
      <c r="L14" s="231" t="s">
        <v>321</v>
      </c>
      <c r="M14" s="242">
        <v>43956</v>
      </c>
      <c r="N14" s="228">
        <v>47789</v>
      </c>
      <c r="O14" s="260">
        <v>45181</v>
      </c>
      <c r="P14" s="228"/>
      <c r="Q14" s="228"/>
      <c r="R14" s="213"/>
      <c r="S14" s="213"/>
      <c r="T14" s="213"/>
      <c r="U14" s="213"/>
      <c r="V14" s="213"/>
      <c r="W14" s="213"/>
      <c r="X14" s="231"/>
      <c r="Y14" s="232"/>
      <c r="Z14" s="232"/>
      <c r="AA14" s="232"/>
      <c r="AC14" s="233"/>
      <c r="AD14" s="232"/>
      <c r="AE14" s="231"/>
      <c r="AF14" s="231"/>
      <c r="AG14" s="231"/>
      <c r="AH14" s="231"/>
      <c r="AI14" s="231"/>
      <c r="AJ14" s="231"/>
      <c r="AK14" s="231"/>
      <c r="AL14" s="231"/>
      <c r="AM14" s="232"/>
      <c r="AN14" s="232"/>
      <c r="AO14" s="232"/>
      <c r="AP14" s="232"/>
      <c r="AQ14" s="232"/>
      <c r="AR14" s="232"/>
      <c r="AS14" s="232"/>
      <c r="AT14" s="232"/>
      <c r="AU14" s="232"/>
      <c r="AV14" s="231"/>
    </row>
    <row r="15" spans="1:48" s="230" customFormat="1">
      <c r="D15" s="231"/>
      <c r="E15" s="227" t="s">
        <v>316</v>
      </c>
      <c r="F15" s="231" t="s">
        <v>317</v>
      </c>
      <c r="G15" s="231" t="s">
        <v>324</v>
      </c>
      <c r="H15" s="209" t="s">
        <v>322</v>
      </c>
      <c r="I15" s="209"/>
      <c r="J15" s="209"/>
      <c r="K15" s="217" t="s">
        <v>320</v>
      </c>
      <c r="L15" s="231" t="s">
        <v>321</v>
      </c>
      <c r="M15" s="242">
        <v>43524</v>
      </c>
      <c r="N15" s="228">
        <v>47126</v>
      </c>
      <c r="O15" s="260">
        <v>44846</v>
      </c>
      <c r="P15" s="228"/>
      <c r="Q15" s="228"/>
      <c r="R15" s="213"/>
      <c r="S15" s="213"/>
      <c r="T15" s="213"/>
      <c r="U15" s="213"/>
      <c r="V15" s="213"/>
      <c r="W15" s="213"/>
      <c r="X15" s="231"/>
      <c r="Y15" s="232"/>
      <c r="Z15" s="232"/>
      <c r="AA15" s="232"/>
      <c r="AC15" s="233"/>
      <c r="AD15" s="232"/>
      <c r="AE15" s="231"/>
      <c r="AF15" s="231"/>
      <c r="AG15" s="231"/>
      <c r="AH15" s="231"/>
      <c r="AI15" s="231"/>
      <c r="AJ15" s="231"/>
      <c r="AK15" s="231"/>
      <c r="AL15" s="231"/>
      <c r="AM15" s="232"/>
      <c r="AN15" s="232"/>
      <c r="AO15" s="232"/>
      <c r="AP15" s="232"/>
      <c r="AQ15" s="232"/>
      <c r="AR15" s="232"/>
      <c r="AS15" s="232"/>
      <c r="AT15" s="232"/>
      <c r="AU15" s="232"/>
      <c r="AV15" s="231"/>
    </row>
    <row r="16" spans="1:48" s="230" customFormat="1">
      <c r="D16" s="231"/>
      <c r="E16" s="227" t="s">
        <v>316</v>
      </c>
      <c r="F16" s="231" t="s">
        <v>317</v>
      </c>
      <c r="G16" s="231" t="s">
        <v>324</v>
      </c>
      <c r="H16" s="209" t="s">
        <v>322</v>
      </c>
      <c r="I16" s="209" t="s">
        <v>323</v>
      </c>
      <c r="J16" s="209"/>
      <c r="K16" s="217" t="s">
        <v>320</v>
      </c>
      <c r="L16" s="231" t="s">
        <v>73</v>
      </c>
      <c r="M16" s="229">
        <v>0.9901719901719902</v>
      </c>
      <c r="N16" s="229">
        <v>0.98612651446985711</v>
      </c>
      <c r="O16" s="229">
        <v>0.99258537880967668</v>
      </c>
      <c r="P16" s="229" t="s">
        <v>378</v>
      </c>
      <c r="Q16" s="229" t="s">
        <v>378</v>
      </c>
      <c r="R16" s="213"/>
      <c r="S16" s="213"/>
      <c r="T16" s="213"/>
      <c r="U16" s="213"/>
      <c r="V16" s="213"/>
      <c r="W16" s="213"/>
      <c r="X16" s="231"/>
      <c r="Y16" s="232"/>
      <c r="Z16" s="232"/>
      <c r="AA16" s="232"/>
      <c r="AC16" s="233"/>
      <c r="AD16" s="232"/>
      <c r="AE16" s="231"/>
      <c r="AF16" s="231"/>
      <c r="AG16" s="231"/>
      <c r="AH16" s="231"/>
      <c r="AI16" s="231"/>
      <c r="AJ16" s="231"/>
      <c r="AK16" s="231"/>
      <c r="AL16" s="231"/>
      <c r="AM16" s="232"/>
      <c r="AN16" s="232"/>
      <c r="AO16" s="232"/>
      <c r="AP16" s="232"/>
      <c r="AQ16" s="232"/>
      <c r="AR16" s="232"/>
      <c r="AS16" s="232"/>
      <c r="AT16" s="232"/>
      <c r="AU16" s="232"/>
      <c r="AV16" s="231"/>
    </row>
    <row r="18" spans="2:48" s="230" customFormat="1">
      <c r="D18" s="231"/>
      <c r="E18" s="227" t="s">
        <v>316</v>
      </c>
      <c r="F18" s="231" t="s">
        <v>317</v>
      </c>
      <c r="G18" s="231" t="s">
        <v>326</v>
      </c>
      <c r="H18" s="209" t="s">
        <v>327</v>
      </c>
      <c r="I18" s="209"/>
      <c r="J18" s="209"/>
      <c r="K18" s="217" t="s">
        <v>320</v>
      </c>
      <c r="L18" s="231" t="s">
        <v>321</v>
      </c>
      <c r="M18" s="242">
        <v>0</v>
      </c>
      <c r="N18" s="228">
        <v>0</v>
      </c>
      <c r="O18" s="260">
        <v>0</v>
      </c>
      <c r="P18" s="228"/>
      <c r="Q18" s="228"/>
      <c r="R18" s="213"/>
      <c r="S18" s="213"/>
      <c r="T18" s="213"/>
      <c r="U18" s="213"/>
      <c r="V18" s="213"/>
      <c r="W18" s="213"/>
      <c r="X18" s="231"/>
      <c r="Y18" s="232"/>
      <c r="Z18" s="232"/>
      <c r="AA18" s="232"/>
      <c r="AC18" s="233"/>
      <c r="AD18" s="232"/>
      <c r="AE18" s="231"/>
      <c r="AF18" s="231"/>
      <c r="AG18" s="231"/>
      <c r="AH18" s="231"/>
      <c r="AI18" s="231"/>
      <c r="AJ18" s="231"/>
      <c r="AK18" s="231"/>
      <c r="AL18" s="231"/>
      <c r="AM18" s="232"/>
      <c r="AN18" s="232"/>
      <c r="AO18" s="232"/>
      <c r="AP18" s="232"/>
      <c r="AQ18" s="232"/>
      <c r="AR18" s="232"/>
      <c r="AS18" s="232"/>
      <c r="AT18" s="232"/>
      <c r="AU18" s="232"/>
      <c r="AV18" s="231"/>
    </row>
    <row r="20" spans="2:48" s="225" customFormat="1" ht="18">
      <c r="B20" s="234" t="s">
        <v>328</v>
      </c>
      <c r="R20" s="213"/>
      <c r="S20" s="213"/>
      <c r="T20" s="213"/>
      <c r="U20" s="213"/>
      <c r="V20" s="213"/>
      <c r="W20" s="213"/>
    </row>
    <row r="22" spans="2:48">
      <c r="D22" s="227"/>
      <c r="E22" s="227" t="s">
        <v>316</v>
      </c>
      <c r="F22" s="227" t="s">
        <v>328</v>
      </c>
      <c r="G22" s="209" t="s">
        <v>329</v>
      </c>
      <c r="H22" s="209" t="s">
        <v>330</v>
      </c>
      <c r="I22" s="209" t="s">
        <v>331</v>
      </c>
      <c r="J22" s="209" t="s">
        <v>332</v>
      </c>
      <c r="K22" s="217" t="s">
        <v>320</v>
      </c>
      <c r="L22" s="209" t="s">
        <v>321</v>
      </c>
      <c r="M22" s="242">
        <v>4105</v>
      </c>
      <c r="N22" s="228">
        <v>4541</v>
      </c>
      <c r="O22" s="260">
        <v>4482</v>
      </c>
      <c r="P22" s="228"/>
      <c r="Q22" s="228"/>
    </row>
    <row r="23" spans="2:48">
      <c r="D23" s="227"/>
      <c r="E23" s="227" t="s">
        <v>316</v>
      </c>
      <c r="F23" s="227" t="s">
        <v>328</v>
      </c>
      <c r="G23" s="209" t="s">
        <v>329</v>
      </c>
      <c r="H23" s="209" t="s">
        <v>330</v>
      </c>
      <c r="I23" s="209" t="s">
        <v>333</v>
      </c>
      <c r="J23" s="209" t="s">
        <v>332</v>
      </c>
      <c r="K23" s="217" t="s">
        <v>320</v>
      </c>
      <c r="L23" s="209" t="s">
        <v>321</v>
      </c>
      <c r="M23" s="242">
        <v>5779</v>
      </c>
      <c r="N23" s="228">
        <v>5803</v>
      </c>
      <c r="O23" s="260">
        <v>6397</v>
      </c>
      <c r="P23" s="228"/>
      <c r="Q23" s="228"/>
    </row>
    <row r="24" spans="2:48">
      <c r="D24" s="227"/>
      <c r="E24" s="227" t="s">
        <v>316</v>
      </c>
      <c r="F24" s="227" t="s">
        <v>328</v>
      </c>
      <c r="G24" s="209" t="s">
        <v>329</v>
      </c>
      <c r="H24" s="209" t="s">
        <v>330</v>
      </c>
      <c r="I24" s="209" t="s">
        <v>334</v>
      </c>
      <c r="J24" s="209" t="s">
        <v>335</v>
      </c>
      <c r="K24" s="217" t="s">
        <v>320</v>
      </c>
      <c r="L24" s="209" t="s">
        <v>321</v>
      </c>
      <c r="M24" s="242">
        <v>339</v>
      </c>
      <c r="N24" s="228">
        <v>293</v>
      </c>
      <c r="O24" s="260">
        <v>247</v>
      </c>
      <c r="P24" s="228"/>
      <c r="Q24" s="228"/>
    </row>
    <row r="25" spans="2:48">
      <c r="D25" s="227"/>
      <c r="E25" s="227" t="s">
        <v>316</v>
      </c>
      <c r="F25" s="227" t="s">
        <v>328</v>
      </c>
      <c r="G25" s="209" t="s">
        <v>329</v>
      </c>
      <c r="H25" s="209" t="s">
        <v>330</v>
      </c>
      <c r="I25" s="209" t="s">
        <v>336</v>
      </c>
      <c r="J25" s="209" t="s">
        <v>335</v>
      </c>
      <c r="K25" s="217" t="s">
        <v>320</v>
      </c>
      <c r="L25" s="209" t="s">
        <v>321</v>
      </c>
      <c r="M25" s="242">
        <v>1562</v>
      </c>
      <c r="N25" s="228">
        <v>1498</v>
      </c>
      <c r="O25" s="260">
        <v>1345</v>
      </c>
      <c r="P25" s="228"/>
      <c r="Q25" s="228"/>
    </row>
    <row r="26" spans="2:48">
      <c r="D26" s="227"/>
      <c r="E26" s="227" t="s">
        <v>316</v>
      </c>
      <c r="F26" s="227" t="s">
        <v>328</v>
      </c>
      <c r="G26" s="209" t="s">
        <v>329</v>
      </c>
      <c r="H26" s="209" t="s">
        <v>337</v>
      </c>
      <c r="I26" s="209" t="s">
        <v>331</v>
      </c>
      <c r="J26" s="209"/>
      <c r="K26" s="217" t="s">
        <v>320</v>
      </c>
      <c r="L26" s="209" t="s">
        <v>321</v>
      </c>
      <c r="M26" s="242">
        <v>349</v>
      </c>
      <c r="N26" s="228">
        <v>384</v>
      </c>
      <c r="O26" s="260">
        <v>394</v>
      </c>
      <c r="P26" s="228"/>
      <c r="Q26" s="228"/>
    </row>
    <row r="27" spans="2:48">
      <c r="D27" s="227"/>
      <c r="E27" s="227" t="s">
        <v>316</v>
      </c>
      <c r="F27" s="227" t="s">
        <v>328</v>
      </c>
      <c r="G27" s="209" t="s">
        <v>329</v>
      </c>
      <c r="H27" s="209" t="s">
        <v>337</v>
      </c>
      <c r="I27" s="209" t="s">
        <v>333</v>
      </c>
      <c r="J27" s="209"/>
      <c r="K27" s="217" t="s">
        <v>320</v>
      </c>
      <c r="L27" s="209" t="s">
        <v>321</v>
      </c>
      <c r="M27" s="242">
        <v>0</v>
      </c>
      <c r="N27" s="228">
        <v>0</v>
      </c>
      <c r="O27" s="260">
        <v>0</v>
      </c>
      <c r="P27" s="228"/>
      <c r="Q27" s="228"/>
    </row>
    <row r="28" spans="2:48">
      <c r="O28" s="261"/>
    </row>
    <row r="29" spans="2:48">
      <c r="D29" s="227"/>
      <c r="E29" s="227" t="s">
        <v>316</v>
      </c>
      <c r="F29" s="227" t="s">
        <v>328</v>
      </c>
      <c r="G29" s="209" t="s">
        <v>338</v>
      </c>
      <c r="H29" s="209" t="s">
        <v>339</v>
      </c>
      <c r="I29" s="209"/>
      <c r="J29" s="209"/>
      <c r="K29" s="217" t="s">
        <v>320</v>
      </c>
      <c r="L29" s="209" t="s">
        <v>321</v>
      </c>
      <c r="M29" s="242">
        <v>4973</v>
      </c>
      <c r="N29" s="228">
        <v>6059</v>
      </c>
      <c r="O29" s="260">
        <v>5790</v>
      </c>
      <c r="P29" s="228"/>
      <c r="Q29" s="228"/>
    </row>
    <row r="30" spans="2:48">
      <c r="D30" s="227"/>
      <c r="E30" s="227" t="s">
        <v>316</v>
      </c>
      <c r="F30" s="227" t="s">
        <v>328</v>
      </c>
      <c r="G30" s="209" t="s">
        <v>338</v>
      </c>
      <c r="H30" s="209" t="s">
        <v>340</v>
      </c>
      <c r="I30" s="209"/>
      <c r="J30" s="209"/>
      <c r="K30" s="217" t="s">
        <v>320</v>
      </c>
      <c r="L30" s="209" t="s">
        <v>321</v>
      </c>
      <c r="M30" s="242">
        <v>4240</v>
      </c>
      <c r="N30" s="228">
        <v>4614</v>
      </c>
      <c r="O30" s="260">
        <v>6007</v>
      </c>
      <c r="P30" s="228"/>
      <c r="Q30" s="228"/>
    </row>
    <row r="31" spans="2:48">
      <c r="D31" s="227"/>
      <c r="E31" s="227" t="s">
        <v>316</v>
      </c>
      <c r="F31" s="227" t="s">
        <v>328</v>
      </c>
      <c r="G31" s="209" t="s">
        <v>338</v>
      </c>
      <c r="H31" s="209" t="s">
        <v>337</v>
      </c>
      <c r="I31" s="209" t="s">
        <v>341</v>
      </c>
      <c r="J31" s="209"/>
      <c r="K31" s="217" t="s">
        <v>320</v>
      </c>
      <c r="L31" s="209" t="s">
        <v>321</v>
      </c>
      <c r="M31" s="242">
        <v>45700</v>
      </c>
      <c r="N31" s="228">
        <v>49750</v>
      </c>
      <c r="O31" s="260">
        <v>47743</v>
      </c>
      <c r="P31" s="228"/>
      <c r="Q31" s="228"/>
    </row>
    <row r="32" spans="2:48">
      <c r="O32" s="261"/>
    </row>
    <row r="33" spans="2:48" s="225" customFormat="1" ht="18">
      <c r="B33" s="234" t="s">
        <v>342</v>
      </c>
      <c r="O33" s="262"/>
      <c r="R33" s="213"/>
      <c r="S33" s="213"/>
      <c r="T33" s="213"/>
      <c r="U33" s="213"/>
      <c r="V33" s="213"/>
      <c r="W33" s="213"/>
    </row>
    <row r="34" spans="2:48" s="230" customFormat="1">
      <c r="E34" s="209"/>
      <c r="F34" s="209"/>
      <c r="G34" s="209"/>
      <c r="H34" s="209"/>
      <c r="I34" s="209"/>
      <c r="J34" s="209"/>
      <c r="K34" s="235"/>
      <c r="L34" s="231"/>
      <c r="O34" s="263"/>
      <c r="P34" s="232"/>
      <c r="Q34" s="231"/>
      <c r="R34" s="213"/>
      <c r="S34" s="213"/>
      <c r="T34" s="213"/>
      <c r="U34" s="213"/>
      <c r="V34" s="213"/>
      <c r="W34" s="213"/>
      <c r="X34" s="231"/>
      <c r="Y34" s="232"/>
      <c r="Z34" s="232"/>
      <c r="AA34" s="232"/>
      <c r="AC34" s="233"/>
      <c r="AD34" s="232"/>
      <c r="AE34" s="231"/>
      <c r="AF34" s="231"/>
      <c r="AG34" s="231"/>
      <c r="AH34" s="231"/>
      <c r="AI34" s="231"/>
      <c r="AJ34" s="231"/>
      <c r="AK34" s="231"/>
      <c r="AL34" s="231"/>
      <c r="AM34" s="232"/>
      <c r="AN34" s="232"/>
      <c r="AO34" s="232"/>
      <c r="AP34" s="232"/>
      <c r="AQ34" s="232"/>
      <c r="AR34" s="232"/>
      <c r="AS34" s="232"/>
      <c r="AT34" s="232"/>
      <c r="AU34" s="232"/>
      <c r="AV34" s="231"/>
    </row>
    <row r="35" spans="2:48">
      <c r="D35" s="227"/>
      <c r="E35" s="227" t="s">
        <v>316</v>
      </c>
      <c r="F35" s="227" t="s">
        <v>342</v>
      </c>
      <c r="G35" s="209" t="s">
        <v>343</v>
      </c>
      <c r="H35" s="209" t="s">
        <v>331</v>
      </c>
      <c r="I35" s="209" t="s">
        <v>332</v>
      </c>
      <c r="J35" s="209" t="s">
        <v>344</v>
      </c>
      <c r="K35" s="217" t="s">
        <v>320</v>
      </c>
      <c r="L35" s="209" t="s">
        <v>321</v>
      </c>
      <c r="M35" s="242">
        <v>1091</v>
      </c>
      <c r="N35" s="228">
        <v>1298</v>
      </c>
      <c r="O35" s="260">
        <v>1283</v>
      </c>
      <c r="P35" s="228"/>
      <c r="Q35" s="228"/>
    </row>
    <row r="36" spans="2:48">
      <c r="D36" s="227"/>
      <c r="E36" s="227" t="s">
        <v>316</v>
      </c>
      <c r="F36" s="227" t="s">
        <v>342</v>
      </c>
      <c r="G36" s="209" t="s">
        <v>343</v>
      </c>
      <c r="H36" s="209" t="s">
        <v>331</v>
      </c>
      <c r="I36" s="209" t="s">
        <v>332</v>
      </c>
      <c r="J36" s="209" t="s">
        <v>345</v>
      </c>
      <c r="K36" s="217" t="s">
        <v>320</v>
      </c>
      <c r="L36" s="209" t="s">
        <v>321</v>
      </c>
      <c r="M36" s="242">
        <v>1841</v>
      </c>
      <c r="N36" s="228">
        <v>1956</v>
      </c>
      <c r="O36" s="260">
        <v>1740</v>
      </c>
      <c r="P36" s="228"/>
      <c r="Q36" s="228"/>
    </row>
    <row r="37" spans="2:48">
      <c r="D37" s="227"/>
      <c r="E37" s="227" t="s">
        <v>316</v>
      </c>
      <c r="F37" s="227" t="s">
        <v>342</v>
      </c>
      <c r="G37" s="209" t="s">
        <v>343</v>
      </c>
      <c r="H37" s="209" t="s">
        <v>331</v>
      </c>
      <c r="I37" s="209" t="s">
        <v>332</v>
      </c>
      <c r="J37" s="209" t="s">
        <v>346</v>
      </c>
      <c r="K37" s="217" t="s">
        <v>320</v>
      </c>
      <c r="L37" s="209" t="s">
        <v>321</v>
      </c>
      <c r="M37" s="242">
        <v>1607</v>
      </c>
      <c r="N37" s="228">
        <v>1661</v>
      </c>
      <c r="O37" s="260">
        <v>1608</v>
      </c>
      <c r="P37" s="228"/>
      <c r="Q37" s="228"/>
    </row>
    <row r="38" spans="2:48">
      <c r="D38" s="227"/>
      <c r="E38" s="227" t="s">
        <v>316</v>
      </c>
      <c r="F38" s="227" t="s">
        <v>342</v>
      </c>
      <c r="G38" s="209" t="s">
        <v>343</v>
      </c>
      <c r="H38" s="209" t="s">
        <v>331</v>
      </c>
      <c r="I38" s="209" t="s">
        <v>332</v>
      </c>
      <c r="J38" s="209" t="s">
        <v>347</v>
      </c>
      <c r="K38" s="217" t="s">
        <v>320</v>
      </c>
      <c r="L38" s="209" t="s">
        <v>321</v>
      </c>
      <c r="M38" s="242">
        <v>669</v>
      </c>
      <c r="N38" s="228">
        <v>847</v>
      </c>
      <c r="O38" s="260">
        <v>759</v>
      </c>
      <c r="P38" s="228"/>
      <c r="Q38" s="228"/>
    </row>
    <row r="39" spans="2:48">
      <c r="D39" s="227"/>
      <c r="E39" s="227" t="s">
        <v>316</v>
      </c>
      <c r="F39" s="227" t="s">
        <v>342</v>
      </c>
      <c r="G39" s="209" t="s">
        <v>343</v>
      </c>
      <c r="H39" s="209" t="s">
        <v>331</v>
      </c>
      <c r="I39" s="209" t="s">
        <v>332</v>
      </c>
      <c r="J39" s="209" t="s">
        <v>348</v>
      </c>
      <c r="K39" s="217" t="s">
        <v>320</v>
      </c>
      <c r="L39" s="209" t="s">
        <v>321</v>
      </c>
      <c r="M39" s="242">
        <v>124</v>
      </c>
      <c r="N39" s="228">
        <v>116</v>
      </c>
      <c r="O39" s="260">
        <v>156</v>
      </c>
      <c r="P39" s="228"/>
      <c r="Q39" s="228"/>
    </row>
    <row r="40" spans="2:48">
      <c r="D40" s="227"/>
      <c r="E40" s="227" t="s">
        <v>316</v>
      </c>
      <c r="F40" s="227" t="s">
        <v>342</v>
      </c>
      <c r="G40" s="209" t="s">
        <v>343</v>
      </c>
      <c r="H40" s="209" t="s">
        <v>331</v>
      </c>
      <c r="I40" s="209" t="s">
        <v>332</v>
      </c>
      <c r="J40" s="209" t="s">
        <v>349</v>
      </c>
      <c r="K40" s="217" t="s">
        <v>320</v>
      </c>
      <c r="L40" s="209" t="s">
        <v>321</v>
      </c>
      <c r="M40" s="242">
        <v>783</v>
      </c>
      <c r="N40" s="228">
        <v>894</v>
      </c>
      <c r="O40" s="260">
        <v>886</v>
      </c>
      <c r="P40" s="228"/>
      <c r="Q40" s="228"/>
    </row>
    <row r="41" spans="2:48">
      <c r="C41" s="236"/>
      <c r="D41" s="227"/>
      <c r="E41" s="227" t="s">
        <v>316</v>
      </c>
      <c r="F41" s="227" t="s">
        <v>342</v>
      </c>
      <c r="G41" s="209" t="s">
        <v>343</v>
      </c>
      <c r="H41" s="209" t="s">
        <v>331</v>
      </c>
      <c r="I41" s="209" t="s">
        <v>332</v>
      </c>
      <c r="J41" s="209" t="s">
        <v>350</v>
      </c>
      <c r="K41" s="217" t="s">
        <v>320</v>
      </c>
      <c r="L41" s="209" t="s">
        <v>321</v>
      </c>
      <c r="M41" s="242">
        <v>139</v>
      </c>
      <c r="N41" s="228">
        <v>176</v>
      </c>
      <c r="O41" s="260">
        <v>193</v>
      </c>
      <c r="P41" s="228"/>
      <c r="Q41" s="228"/>
    </row>
    <row r="42" spans="2:48">
      <c r="D42" s="227"/>
      <c r="E42" s="227" t="s">
        <v>316</v>
      </c>
      <c r="F42" s="227" t="s">
        <v>342</v>
      </c>
      <c r="G42" s="209" t="s">
        <v>343</v>
      </c>
      <c r="H42" s="209" t="s">
        <v>331</v>
      </c>
      <c r="I42" s="209" t="s">
        <v>332</v>
      </c>
      <c r="J42" s="209" t="s">
        <v>351</v>
      </c>
      <c r="K42" s="217" t="s">
        <v>320</v>
      </c>
      <c r="L42" s="209" t="s">
        <v>321</v>
      </c>
      <c r="M42" s="242">
        <v>216</v>
      </c>
      <c r="N42" s="228">
        <v>242</v>
      </c>
      <c r="O42" s="260">
        <v>289</v>
      </c>
      <c r="P42" s="228"/>
      <c r="Q42" s="228"/>
    </row>
    <row r="43" spans="2:48">
      <c r="D43" s="227"/>
      <c r="E43" s="227" t="s">
        <v>316</v>
      </c>
      <c r="F43" s="227" t="s">
        <v>342</v>
      </c>
      <c r="G43" s="209" t="s">
        <v>343</v>
      </c>
      <c r="H43" s="209" t="s">
        <v>331</v>
      </c>
      <c r="I43" s="209" t="s">
        <v>332</v>
      </c>
      <c r="J43" s="209" t="s">
        <v>352</v>
      </c>
      <c r="K43" s="217" t="s">
        <v>320</v>
      </c>
      <c r="L43" s="209" t="s">
        <v>321</v>
      </c>
      <c r="M43" s="242">
        <v>3</v>
      </c>
      <c r="N43" s="228">
        <v>1</v>
      </c>
      <c r="O43" s="260">
        <v>5</v>
      </c>
      <c r="P43" s="228"/>
      <c r="Q43" s="228"/>
    </row>
    <row r="44" spans="2:48">
      <c r="D44" s="227"/>
      <c r="E44" s="227" t="s">
        <v>316</v>
      </c>
      <c r="F44" s="227" t="s">
        <v>342</v>
      </c>
      <c r="G44" s="209" t="s">
        <v>343</v>
      </c>
      <c r="H44" s="209" t="s">
        <v>331</v>
      </c>
      <c r="I44" s="209" t="s">
        <v>353</v>
      </c>
      <c r="J44" s="209" t="s">
        <v>354</v>
      </c>
      <c r="K44" s="217" t="s">
        <v>320</v>
      </c>
      <c r="L44" s="209" t="s">
        <v>321</v>
      </c>
      <c r="M44" s="242">
        <v>355</v>
      </c>
      <c r="N44" s="228">
        <v>306</v>
      </c>
      <c r="O44" s="260">
        <v>267</v>
      </c>
      <c r="P44" s="228"/>
      <c r="Q44" s="228"/>
    </row>
    <row r="45" spans="2:48" s="230" customFormat="1">
      <c r="E45" s="209"/>
      <c r="F45" s="209"/>
      <c r="G45" s="209"/>
      <c r="H45" s="209"/>
      <c r="I45" s="209"/>
      <c r="J45" s="209"/>
      <c r="K45" s="235"/>
      <c r="L45" s="231"/>
      <c r="O45" s="263"/>
      <c r="P45" s="232"/>
      <c r="Q45" s="231"/>
      <c r="R45" s="213"/>
      <c r="S45" s="213"/>
      <c r="T45" s="213"/>
      <c r="U45" s="213"/>
      <c r="V45" s="213"/>
      <c r="W45" s="213"/>
      <c r="X45" s="231"/>
      <c r="Y45" s="232"/>
      <c r="Z45" s="232"/>
      <c r="AA45" s="232"/>
      <c r="AC45" s="233"/>
      <c r="AD45" s="232"/>
      <c r="AE45" s="231"/>
      <c r="AF45" s="231"/>
      <c r="AG45" s="231"/>
      <c r="AH45" s="231"/>
      <c r="AI45" s="231"/>
      <c r="AJ45" s="231"/>
      <c r="AK45" s="231"/>
      <c r="AL45" s="231"/>
      <c r="AM45" s="232"/>
      <c r="AN45" s="232"/>
      <c r="AO45" s="232"/>
      <c r="AP45" s="232"/>
      <c r="AQ45" s="232"/>
      <c r="AR45" s="232"/>
      <c r="AS45" s="232"/>
      <c r="AT45" s="232"/>
      <c r="AU45" s="232"/>
      <c r="AV45" s="231"/>
    </row>
    <row r="46" spans="2:48">
      <c r="D46" s="227"/>
      <c r="E46" s="227" t="s">
        <v>316</v>
      </c>
      <c r="F46" s="227" t="s">
        <v>342</v>
      </c>
      <c r="G46" s="209" t="s">
        <v>343</v>
      </c>
      <c r="H46" s="209" t="s">
        <v>355</v>
      </c>
      <c r="I46" s="209" t="s">
        <v>332</v>
      </c>
      <c r="J46" s="209"/>
      <c r="K46" s="217" t="s">
        <v>320</v>
      </c>
      <c r="L46" s="209" t="s">
        <v>321</v>
      </c>
      <c r="M46" s="242">
        <v>6430</v>
      </c>
      <c r="N46" s="228">
        <v>6906</v>
      </c>
      <c r="O46" s="260">
        <v>7161</v>
      </c>
      <c r="P46" s="228"/>
      <c r="Q46" s="228"/>
    </row>
    <row r="47" spans="2:48" s="230" customFormat="1">
      <c r="E47" s="209"/>
      <c r="F47" s="209"/>
      <c r="G47" s="209"/>
      <c r="H47" s="209"/>
      <c r="I47" s="209"/>
      <c r="J47" s="209"/>
      <c r="K47" s="235"/>
      <c r="L47" s="231"/>
      <c r="O47" s="263"/>
      <c r="P47" s="232"/>
      <c r="Q47" s="231"/>
      <c r="R47" s="213"/>
      <c r="S47" s="213"/>
      <c r="T47" s="213"/>
      <c r="U47" s="213"/>
      <c r="V47" s="213"/>
      <c r="W47" s="213"/>
      <c r="X47" s="231"/>
      <c r="Y47" s="232"/>
      <c r="Z47" s="232"/>
      <c r="AA47" s="232"/>
      <c r="AC47" s="233"/>
      <c r="AD47" s="232"/>
      <c r="AE47" s="231"/>
      <c r="AF47" s="231"/>
      <c r="AG47" s="231"/>
      <c r="AH47" s="231"/>
      <c r="AI47" s="231"/>
      <c r="AJ47" s="231"/>
      <c r="AK47" s="231"/>
      <c r="AL47" s="231"/>
      <c r="AM47" s="232"/>
      <c r="AN47" s="232"/>
      <c r="AO47" s="232"/>
      <c r="AP47" s="232"/>
      <c r="AQ47" s="232"/>
      <c r="AR47" s="232"/>
      <c r="AS47" s="232"/>
      <c r="AT47" s="232"/>
      <c r="AU47" s="232"/>
      <c r="AV47" s="231"/>
    </row>
    <row r="48" spans="2:48">
      <c r="D48" s="227"/>
      <c r="E48" s="227" t="s">
        <v>316</v>
      </c>
      <c r="F48" s="227" t="s">
        <v>342</v>
      </c>
      <c r="G48" s="209" t="s">
        <v>343</v>
      </c>
      <c r="H48" s="209" t="s">
        <v>355</v>
      </c>
      <c r="I48" s="209" t="s">
        <v>353</v>
      </c>
      <c r="J48" s="209"/>
      <c r="K48" s="217" t="s">
        <v>320</v>
      </c>
      <c r="L48" s="209" t="s">
        <v>321</v>
      </c>
      <c r="M48" s="242">
        <v>1627</v>
      </c>
      <c r="N48" s="228">
        <v>1543</v>
      </c>
      <c r="O48" s="260">
        <v>1428</v>
      </c>
      <c r="P48" s="228"/>
      <c r="Q48" s="228"/>
    </row>
    <row r="49" spans="1:48" s="230" customFormat="1">
      <c r="E49" s="209"/>
      <c r="F49" s="209"/>
      <c r="G49" s="209"/>
      <c r="H49" s="209"/>
      <c r="I49" s="209"/>
      <c r="J49" s="209"/>
      <c r="K49" s="235"/>
      <c r="L49" s="231"/>
      <c r="O49" s="263"/>
      <c r="P49" s="232"/>
      <c r="Q49" s="231"/>
      <c r="R49" s="213"/>
      <c r="S49" s="213"/>
      <c r="T49" s="213"/>
      <c r="U49" s="213"/>
      <c r="V49" s="213"/>
      <c r="W49" s="213"/>
      <c r="X49" s="231"/>
      <c r="Y49" s="232"/>
      <c r="Z49" s="232"/>
      <c r="AA49" s="232"/>
      <c r="AC49" s="233"/>
      <c r="AD49" s="232"/>
      <c r="AE49" s="231"/>
      <c r="AF49" s="231"/>
      <c r="AG49" s="231"/>
      <c r="AH49" s="231"/>
      <c r="AI49" s="231"/>
      <c r="AJ49" s="231"/>
      <c r="AK49" s="231"/>
      <c r="AL49" s="231"/>
      <c r="AM49" s="232"/>
      <c r="AN49" s="232"/>
      <c r="AO49" s="232"/>
      <c r="AP49" s="232"/>
      <c r="AQ49" s="232"/>
      <c r="AR49" s="232"/>
      <c r="AS49" s="232"/>
      <c r="AT49" s="232"/>
      <c r="AU49" s="232"/>
      <c r="AV49" s="231"/>
    </row>
    <row r="50" spans="1:48">
      <c r="A50" s="213" t="s">
        <v>356</v>
      </c>
      <c r="D50" s="227"/>
      <c r="E50" s="227" t="s">
        <v>316</v>
      </c>
      <c r="F50" s="227" t="s">
        <v>342</v>
      </c>
      <c r="G50" s="209" t="s">
        <v>357</v>
      </c>
      <c r="H50" s="209" t="s">
        <v>358</v>
      </c>
      <c r="I50" s="209" t="s">
        <v>359</v>
      </c>
      <c r="J50" s="209"/>
      <c r="K50" s="217" t="s">
        <v>320</v>
      </c>
      <c r="L50" s="209" t="s">
        <v>321</v>
      </c>
      <c r="M50" s="242">
        <v>12600</v>
      </c>
      <c r="N50" s="228">
        <v>14214</v>
      </c>
      <c r="O50" s="260">
        <v>13496</v>
      </c>
      <c r="P50" s="228"/>
      <c r="Q50" s="228"/>
    </row>
    <row r="51" spans="1:48">
      <c r="D51" s="227"/>
      <c r="E51" s="227" t="s">
        <v>316</v>
      </c>
      <c r="F51" s="227" t="s">
        <v>342</v>
      </c>
      <c r="G51" s="209" t="s">
        <v>357</v>
      </c>
      <c r="H51" s="209" t="s">
        <v>358</v>
      </c>
      <c r="I51" s="209" t="s">
        <v>360</v>
      </c>
      <c r="J51" s="209"/>
      <c r="K51" s="217" t="s">
        <v>320</v>
      </c>
      <c r="L51" s="209" t="s">
        <v>321</v>
      </c>
      <c r="M51" s="242">
        <v>1735</v>
      </c>
      <c r="N51" s="228">
        <v>2842</v>
      </c>
      <c r="O51" s="260">
        <v>1826</v>
      </c>
      <c r="P51" s="228"/>
      <c r="Q51" s="228"/>
    </row>
    <row r="52" spans="1:48">
      <c r="D52" s="227"/>
      <c r="E52" s="227" t="s">
        <v>316</v>
      </c>
      <c r="F52" s="227" t="s">
        <v>342</v>
      </c>
      <c r="G52" s="209" t="s">
        <v>361</v>
      </c>
      <c r="H52" s="209" t="s">
        <v>362</v>
      </c>
      <c r="I52" s="209" t="s">
        <v>363</v>
      </c>
      <c r="J52" s="209"/>
      <c r="K52" s="217" t="s">
        <v>320</v>
      </c>
      <c r="L52" s="209" t="s">
        <v>321</v>
      </c>
      <c r="M52" s="242">
        <v>147</v>
      </c>
      <c r="N52" s="228">
        <v>268</v>
      </c>
      <c r="O52" s="260">
        <v>172</v>
      </c>
      <c r="P52" s="228"/>
      <c r="Q52" s="228"/>
    </row>
    <row r="53" spans="1:48">
      <c r="D53" s="227"/>
      <c r="E53" s="227" t="s">
        <v>316</v>
      </c>
      <c r="F53" s="227" t="s">
        <v>342</v>
      </c>
      <c r="G53" s="209" t="s">
        <v>361</v>
      </c>
      <c r="H53" s="209" t="s">
        <v>362</v>
      </c>
      <c r="I53" s="209" t="s">
        <v>364</v>
      </c>
      <c r="J53" s="209"/>
      <c r="K53" s="217" t="s">
        <v>320</v>
      </c>
      <c r="L53" s="209" t="s">
        <v>321</v>
      </c>
      <c r="M53" s="242">
        <v>73</v>
      </c>
      <c r="N53" s="228">
        <v>114</v>
      </c>
      <c r="O53" s="260">
        <v>71</v>
      </c>
      <c r="P53" s="228"/>
      <c r="Q53" s="228"/>
    </row>
    <row r="54" spans="1:48">
      <c r="D54" s="227"/>
      <c r="E54" s="227" t="s">
        <v>316</v>
      </c>
      <c r="F54" s="227" t="s">
        <v>342</v>
      </c>
      <c r="G54" s="209" t="s">
        <v>361</v>
      </c>
      <c r="H54" s="209" t="s">
        <v>362</v>
      </c>
      <c r="I54" s="209" t="s">
        <v>365</v>
      </c>
      <c r="J54" s="209"/>
      <c r="K54" s="217" t="s">
        <v>320</v>
      </c>
      <c r="L54" s="209" t="s">
        <v>321</v>
      </c>
      <c r="M54" s="242">
        <v>38</v>
      </c>
      <c r="N54" s="228">
        <v>91</v>
      </c>
      <c r="O54" s="260">
        <v>45</v>
      </c>
      <c r="P54" s="228"/>
      <c r="Q54" s="228"/>
    </row>
    <row r="55" spans="1:48">
      <c r="D55" s="227"/>
      <c r="E55" s="227" t="s">
        <v>316</v>
      </c>
      <c r="F55" s="227" t="s">
        <v>342</v>
      </c>
      <c r="G55" s="209" t="s">
        <v>361</v>
      </c>
      <c r="H55" s="209" t="s">
        <v>362</v>
      </c>
      <c r="I55" s="209" t="s">
        <v>366</v>
      </c>
      <c r="J55" s="209"/>
      <c r="K55" s="217" t="s">
        <v>320</v>
      </c>
      <c r="L55" s="209" t="s">
        <v>321</v>
      </c>
      <c r="M55" s="242">
        <v>30</v>
      </c>
      <c r="N55" s="228">
        <v>67</v>
      </c>
      <c r="O55" s="260">
        <v>49</v>
      </c>
      <c r="P55" s="228"/>
      <c r="Q55" s="228"/>
    </row>
    <row r="56" spans="1:48">
      <c r="D56" s="227"/>
      <c r="E56" s="227" t="s">
        <v>316</v>
      </c>
      <c r="F56" s="227" t="s">
        <v>342</v>
      </c>
      <c r="G56" s="209" t="s">
        <v>361</v>
      </c>
      <c r="H56" s="209" t="s">
        <v>362</v>
      </c>
      <c r="I56" s="209" t="s">
        <v>367</v>
      </c>
      <c r="J56" s="209"/>
      <c r="K56" s="217" t="s">
        <v>320</v>
      </c>
      <c r="L56" s="209" t="s">
        <v>321</v>
      </c>
      <c r="M56" s="242">
        <v>262</v>
      </c>
      <c r="N56" s="228">
        <v>431</v>
      </c>
      <c r="O56" s="260">
        <v>259</v>
      </c>
      <c r="P56" s="228"/>
      <c r="Q56" s="228"/>
    </row>
    <row r="57" spans="1:48">
      <c r="D57" s="227"/>
      <c r="E57" s="227" t="s">
        <v>316</v>
      </c>
      <c r="F57" s="227" t="s">
        <v>342</v>
      </c>
      <c r="G57" s="209" t="s">
        <v>361</v>
      </c>
      <c r="H57" s="209" t="s">
        <v>362</v>
      </c>
      <c r="I57" s="209" t="s">
        <v>368</v>
      </c>
      <c r="J57" s="209"/>
      <c r="K57" s="217" t="s">
        <v>320</v>
      </c>
      <c r="L57" s="209" t="s">
        <v>369</v>
      </c>
      <c r="M57" s="242">
        <v>52</v>
      </c>
      <c r="N57" s="228">
        <v>51</v>
      </c>
      <c r="O57" s="260">
        <v>50</v>
      </c>
      <c r="P57" s="228"/>
      <c r="Q57" s="228"/>
    </row>
    <row r="58" spans="1:48">
      <c r="M58" s="243"/>
      <c r="N58" s="243"/>
    </row>
    <row r="59" spans="1:48" s="225" customFormat="1" ht="18">
      <c r="B59" s="234" t="s">
        <v>370</v>
      </c>
      <c r="R59" s="213"/>
      <c r="S59" s="213"/>
      <c r="T59" s="213"/>
      <c r="U59" s="213"/>
      <c r="V59" s="213"/>
      <c r="W59" s="213"/>
    </row>
    <row r="60" spans="1:48">
      <c r="M60" s="243"/>
      <c r="N60" s="243"/>
    </row>
    <row r="61" spans="1:48">
      <c r="M61" s="243"/>
      <c r="N61" s="243"/>
    </row>
    <row r="62" spans="1:48">
      <c r="I62" s="209"/>
    </row>
  </sheetData>
  <pageMargins left="0.7" right="0.7" top="0.75" bottom="0.75" header="0.3" footer="0.3"/>
  <pageSetup paperSize="8" scale="43"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sheetPr>
  <dimension ref="A1:CS239"/>
  <sheetViews>
    <sheetView topLeftCell="A55"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IF((INDEX($F$50:$BD$50,G50))&lt;((INDEX($F$50:$BD$50,$G$50)+(INDEX($F$50:$BD$50,#REF!)))),$F$79*((#REF!-Option_2!E50)/((#REF!*(#REF!+1))/2)),0)</f>
        <v>#REF!</v>
      </c>
      <c r="H81" s="23" t="e">
        <f>IF((INDEX($F$50:$BD$50,H50))&lt;((INDEX($F$50:$BD$50,$G$50)+(INDEX($F$50:$BD$50,#REF!)))),$F$79*((#REF!-Option_2!F50)/((#REF!*(#REF!+1))/2)),0)</f>
        <v>#REF!</v>
      </c>
      <c r="I81" s="23" t="e">
        <f>IF((INDEX($F$50:$BD$50,I50))&lt;((INDEX($F$50:$BD$50,$G$50)+(INDEX($F$50:$BD$50,#REF!)))),$F$79*((#REF!-Option_2!G50)/((#REF!*(#REF!+1))/2)),0)</f>
        <v>#REF!</v>
      </c>
      <c r="J81" s="23" t="e">
        <f>IF((INDEX($F$50:$BD$50,J50))&lt;((INDEX($F$50:$BD$50,$G$50)+(INDEX($F$50:$BD$50,#REF!)))),$F$79*((#REF!-Option_2!H50)/((#REF!*(#REF!+1))/2)),0)</f>
        <v>#REF!</v>
      </c>
      <c r="K81" s="23" t="e">
        <f>IF((INDEX($F$50:$BD$50,K50))&lt;((INDEX($F$50:$BD$50,$G$50)+(INDEX($F$50:$BD$50,#REF!)))),$F$79*((#REF!-Option_2!I50)/((#REF!*(#REF!+1))/2)),0)</f>
        <v>#REF!</v>
      </c>
      <c r="L81" s="23" t="e">
        <f>IF((INDEX($F$50:$BD$50,L50))&lt;((INDEX($F$50:$BD$50,$G$50)+(INDEX($F$50:$BD$50,#REF!)))),$F$79*((#REF!-Option_2!J50)/((#REF!*(#REF!+1))/2)),0)</f>
        <v>#REF!</v>
      </c>
      <c r="M81" s="23" t="e">
        <f>IF((INDEX($F$50:$BD$50,M50))&lt;((INDEX($F$50:$BD$50,$G$50)+(INDEX($F$50:$BD$50,#REF!)))),$F$79*((#REF!-Option_2!K50)/((#REF!*(#REF!+1))/2)),0)</f>
        <v>#REF!</v>
      </c>
      <c r="N81" s="23" t="e">
        <f>IF((INDEX($F$50:$BD$50,N50))&lt;((INDEX($F$50:$BD$50,$G$50)+(INDEX($F$50:$BD$50,#REF!)))),$F$79*((#REF!-Option_2!L50)/((#REF!*(#REF!+1))/2)),0)</f>
        <v>#REF!</v>
      </c>
      <c r="O81" s="23" t="e">
        <f>IF((INDEX($F$50:$BD$50,O50))&lt;((INDEX($F$50:$BD$50,$G$50)+(INDEX($F$50:$BD$50,#REF!)))),$F$79*((#REF!-Option_2!M50)/((#REF!*(#REF!+1))/2)),0)</f>
        <v>#REF!</v>
      </c>
      <c r="P81" s="23" t="e">
        <f>IF((INDEX($F$50:$BD$50,P50))&lt;((INDEX($F$50:$BD$50,$G$50)+(INDEX($F$50:$BD$50,#REF!)))),$F$79*((#REF!-Option_2!N50)/((#REF!*(#REF!+1))/2)),0)</f>
        <v>#REF!</v>
      </c>
      <c r="Q81" s="23" t="e">
        <f>IF((INDEX($F$50:$BD$50,Q50))&lt;((INDEX($F$50:$BD$50,$G$50)+(INDEX($F$50:$BD$50,#REF!)))),$F$79*((#REF!-Option_2!O50)/((#REF!*(#REF!+1))/2)),0)</f>
        <v>#REF!</v>
      </c>
      <c r="R81" s="23" t="e">
        <f>IF((INDEX($F$50:$BD$50,R50))&lt;((INDEX($F$50:$BD$50,$G$50)+(INDEX($F$50:$BD$50,#REF!)))),$F$79*((#REF!-Option_2!P50)/((#REF!*(#REF!+1))/2)),0)</f>
        <v>#REF!</v>
      </c>
      <c r="S81" s="23" t="e">
        <f>IF((INDEX($F$50:$BD$50,S50))&lt;((INDEX($F$50:$BD$50,$G$50)+(INDEX($F$50:$BD$50,#REF!)))),$F$79*((#REF!-Option_2!Q50)/((#REF!*(#REF!+1))/2)),0)</f>
        <v>#REF!</v>
      </c>
      <c r="T81" s="23" t="e">
        <f>IF((INDEX($F$50:$BD$50,T50))&lt;((INDEX($F$50:$BD$50,$G$50)+(INDEX($F$50:$BD$50,#REF!)))),$F$79*((#REF!-Option_2!R50)/((#REF!*(#REF!+1))/2)),0)</f>
        <v>#REF!</v>
      </c>
      <c r="U81" s="23" t="e">
        <f>IF((INDEX($F$50:$BD$50,U50))&lt;((INDEX($F$50:$BD$50,$G$50)+(INDEX($F$50:$BD$50,#REF!)))),$F$79*((#REF!-Option_2!S50)/((#REF!*(#REF!+1))/2)),0)</f>
        <v>#REF!</v>
      </c>
      <c r="V81" s="23" t="e">
        <f>IF((INDEX($F$50:$BD$50,V50))&lt;((INDEX($F$50:$BD$50,$G$50)+(INDEX($F$50:$BD$50,#REF!)))),$F$79*((#REF!-Option_2!T50)/((#REF!*(#REF!+1))/2)),0)</f>
        <v>#REF!</v>
      </c>
      <c r="W81" s="23" t="e">
        <f>IF((INDEX($F$50:$BD$50,W50))&lt;((INDEX($F$50:$BD$50,$G$50)+(INDEX($F$50:$BD$50,#REF!)))),$F$79*((#REF!-Option_2!U50)/((#REF!*(#REF!+1))/2)),0)</f>
        <v>#REF!</v>
      </c>
      <c r="X81" s="23" t="e">
        <f>IF((INDEX($F$50:$BD$50,X50))&lt;((INDEX($F$50:$BD$50,$G$50)+(INDEX($F$50:$BD$50,#REF!)))),$F$79*((#REF!-Option_2!V50)/((#REF!*(#REF!+1))/2)),0)</f>
        <v>#REF!</v>
      </c>
      <c r="Y81" s="23" t="e">
        <f>IF((INDEX($F$50:$BD$50,Y50))&lt;((INDEX($F$50:$BD$50,$G$50)+(INDEX($F$50:$BD$50,#REF!)))),$F$79*((#REF!-Option_2!W50)/((#REF!*(#REF!+1))/2)),0)</f>
        <v>#REF!</v>
      </c>
      <c r="Z81" s="23" t="e">
        <f>IF((INDEX($F$50:$BD$50,Z50))&lt;((INDEX($F$50:$BD$50,$G$50)+(INDEX($F$50:$BD$50,#REF!)))),$F$79*((#REF!-Option_2!X50)/((#REF!*(#REF!+1))/2)),0)</f>
        <v>#REF!</v>
      </c>
      <c r="AA81" s="23" t="e">
        <f>IF((INDEX($F$50:$BD$50,AA50))&lt;((INDEX($F$50:$BD$50,$G$50)+(INDEX($F$50:$BD$50,#REF!)))),$F$79*((#REF!-Option_2!Y50)/((#REF!*(#REF!+1))/2)),0)</f>
        <v>#REF!</v>
      </c>
      <c r="AB81" s="23" t="e">
        <f>IF((INDEX($F$50:$BD$50,AB50))&lt;((INDEX($F$50:$BD$50,$G$50)+(INDEX($F$50:$BD$50,#REF!)))),$F$79*((#REF!-Option_2!Z50)/((#REF!*(#REF!+1))/2)),0)</f>
        <v>#REF!</v>
      </c>
      <c r="AC81" s="23" t="e">
        <f>IF((INDEX($F$50:$BD$50,AC50))&lt;((INDEX($F$50:$BD$50,$G$50)+(INDEX($F$50:$BD$50,#REF!)))),$F$79*((#REF!-Option_2!AA50)/((#REF!*(#REF!+1))/2)),0)</f>
        <v>#REF!</v>
      </c>
      <c r="AD81" s="23" t="e">
        <f>IF((INDEX($F$50:$BD$50,AD50))&lt;((INDEX($F$50:$BD$50,$G$50)+(INDEX($F$50:$BD$50,#REF!)))),$F$79*((#REF!-Option_2!AB50)/((#REF!*(#REF!+1))/2)),0)</f>
        <v>#REF!</v>
      </c>
      <c r="AE81" s="23" t="e">
        <f>IF((INDEX($F$50:$BD$50,AE50))&lt;((INDEX($F$50:$BD$50,$G$50)+(INDEX($F$50:$BD$50,#REF!)))),$F$79*((#REF!-Option_2!AC50)/((#REF!*(#REF!+1))/2)),0)</f>
        <v>#REF!</v>
      </c>
      <c r="AF81" s="23" t="e">
        <f>IF((INDEX($F$50:$BD$50,AF50))&lt;((INDEX($F$50:$BD$50,$G$50)+(INDEX($F$50:$BD$50,#REF!)))),$F$79*((#REF!-Option_2!AD50)/((#REF!*(#REF!+1))/2)),0)</f>
        <v>#REF!</v>
      </c>
      <c r="AG81" s="23" t="e">
        <f>IF((INDEX($F$50:$BD$50,AG50))&lt;((INDEX($F$50:$BD$50,$G$50)+(INDEX($F$50:$BD$50,#REF!)))),$F$79*((#REF!-Option_2!AE50)/((#REF!*(#REF!+1))/2)),0)</f>
        <v>#REF!</v>
      </c>
      <c r="AH81" s="23" t="e">
        <f>IF((INDEX($F$50:$BD$50,AH50))&lt;((INDEX($F$50:$BD$50,$G$50)+(INDEX($F$50:$BD$50,#REF!)))),$F$79*((#REF!-Option_2!AF50)/((#REF!*(#REF!+1))/2)),0)</f>
        <v>#REF!</v>
      </c>
      <c r="AI81" s="23" t="e">
        <f>IF((INDEX($F$50:$BD$50,AI50))&lt;((INDEX($F$50:$BD$50,$G$50)+(INDEX($F$50:$BD$50,#REF!)))),$F$79*((#REF!-Option_2!AG50)/((#REF!*(#REF!+1))/2)),0)</f>
        <v>#REF!</v>
      </c>
      <c r="AJ81" s="23" t="e">
        <f>IF((INDEX($F$50:$BD$50,AJ50))&lt;((INDEX($F$50:$BD$50,$G$50)+(INDEX($F$50:$BD$50,#REF!)))),$F$79*((#REF!-Option_2!AH50)/((#REF!*(#REF!+1))/2)),0)</f>
        <v>#REF!</v>
      </c>
      <c r="AK81" s="23" t="e">
        <f>IF((INDEX($F$50:$BD$50,AK50))&lt;((INDEX($F$50:$BD$50,$G$50)+(INDEX($F$50:$BD$50,#REF!)))),$F$79*((#REF!-Option_2!AI50)/((#REF!*(#REF!+1))/2)),0)</f>
        <v>#REF!</v>
      </c>
      <c r="AL81" s="23" t="e">
        <f>IF((INDEX($F$50:$BD$50,AL50))&lt;((INDEX($F$50:$BD$50,$G$50)+(INDEX($F$50:$BD$50,#REF!)))),$F$79*((#REF!-Option_2!AJ50)/((#REF!*(#REF!+1))/2)),0)</f>
        <v>#REF!</v>
      </c>
      <c r="AM81" s="23" t="e">
        <f>IF((INDEX($F$50:$BD$50,AM50))&lt;((INDEX($F$50:$BD$50,$G$50)+(INDEX($F$50:$BD$50,#REF!)))),$F$79*((#REF!-Option_2!AK50)/((#REF!*(#REF!+1))/2)),0)</f>
        <v>#REF!</v>
      </c>
      <c r="AN81" s="23" t="e">
        <f>IF((INDEX($F$50:$BD$50,AN50))&lt;((INDEX($F$50:$BD$50,$G$50)+(INDEX($F$50:$BD$50,#REF!)))),$F$79*((#REF!-Option_2!AL50)/((#REF!*(#REF!+1))/2)),0)</f>
        <v>#REF!</v>
      </c>
      <c r="AO81" s="23" t="e">
        <f>IF((INDEX($F$50:$BD$50,AO50))&lt;((INDEX($F$50:$BD$50,$G$50)+(INDEX($F$50:$BD$50,#REF!)))),$F$79*((#REF!-Option_2!AM50)/((#REF!*(#REF!+1))/2)),0)</f>
        <v>#REF!</v>
      </c>
      <c r="AP81" s="23" t="e">
        <f>IF((INDEX($F$50:$BD$50,AP50))&lt;((INDEX($F$50:$BD$50,$G$50)+(INDEX($F$50:$BD$50,#REF!)))),$F$79*((#REF!-Option_2!AN50)/((#REF!*(#REF!+1))/2)),0)</f>
        <v>#REF!</v>
      </c>
      <c r="AQ81" s="23" t="e">
        <f>IF((INDEX($F$50:$BD$50,AQ50))&lt;((INDEX($F$50:$BD$50,$G$50)+(INDEX($F$50:$BD$50,#REF!)))),$F$79*((#REF!-Option_2!AO50)/((#REF!*(#REF!+1))/2)),0)</f>
        <v>#REF!</v>
      </c>
      <c r="AR81" s="23" t="e">
        <f>IF((INDEX($F$50:$BD$50,AR50))&lt;((INDEX($F$50:$BD$50,$G$50)+(INDEX($F$50:$BD$50,#REF!)))),$F$79*((#REF!-Option_2!AP50)/((#REF!*(#REF!+1))/2)),0)</f>
        <v>#REF!</v>
      </c>
      <c r="AS81" s="23" t="e">
        <f>IF((INDEX($F$50:$BD$50,AS50))&lt;((INDEX($F$50:$BD$50,$G$50)+(INDEX($F$50:$BD$50,#REF!)))),$F$79*((#REF!-Option_2!AQ50)/((#REF!*(#REF!+1))/2)),0)</f>
        <v>#REF!</v>
      </c>
      <c r="AT81" s="23" t="e">
        <f>IF((INDEX($F$50:$BD$50,AT50))&lt;((INDEX($F$50:$BD$50,$G$50)+(INDEX($F$50:$BD$50,#REF!)))),$F$79*((#REF!-Option_2!AR50)/((#REF!*(#REF!+1))/2)),0)</f>
        <v>#REF!</v>
      </c>
      <c r="AU81" s="23" t="e">
        <f>IF((INDEX($F$50:$BD$50,AU50))&lt;((INDEX($F$50:$BD$50,$G$50)+(INDEX($F$50:$BD$50,#REF!)))),$F$79*((#REF!-Option_2!AS50)/((#REF!*(#REF!+1))/2)),0)</f>
        <v>#REF!</v>
      </c>
      <c r="AV81" s="23" t="e">
        <f>IF((INDEX($F$50:$BD$50,AV50))&lt;((INDEX($F$50:$BD$50,$G$50)+(INDEX($F$50:$BD$50,#REF!)))),$F$79*((#REF!-Option_2!AT50)/((#REF!*(#REF!+1))/2)),0)</f>
        <v>#REF!</v>
      </c>
      <c r="AW81" s="23" t="e">
        <f>IF((INDEX($F$50:$BD$50,AW50))&lt;((INDEX($F$50:$BD$50,$G$50)+(INDEX($F$50:$BD$50,#REF!)))),$F$79*((#REF!-Option_2!AU50)/((#REF!*(#REF!+1))/2)),0)</f>
        <v>#REF!</v>
      </c>
      <c r="AX81" s="23" t="e">
        <f>IF((INDEX($F$50:$BD$50,AX50))&lt;((INDEX($F$50:$BD$50,$G$50)+(INDEX($F$50:$BD$50,#REF!)))),$F$79*((#REF!-Option_2!AV50)/((#REF!*(#REF!+1))/2)),0)</f>
        <v>#REF!</v>
      </c>
      <c r="AY81" s="23" t="e">
        <f>IF((INDEX($F$50:$BD$50,AY50))&lt;((INDEX($F$50:$BD$50,$G$50)+(INDEX($F$50:$BD$50,#REF!)))),$F$79*((#REF!-Option_2!AW50)/((#REF!*(#REF!+1))/2)),0)</f>
        <v>#REF!</v>
      </c>
      <c r="AZ81" s="23" t="e">
        <f>IF((INDEX($F$50:$BD$50,AZ50))&lt;((INDEX($F$50:$BD$50,$G$50)+(INDEX($F$50:$BD$50,#REF!)))),$F$79*((#REF!-Option_2!AX50)/((#REF!*(#REF!+1))/2)),0)</f>
        <v>#REF!</v>
      </c>
      <c r="BA81" s="23" t="e">
        <f>IF((INDEX($F$50:$BD$50,BA50))&lt;((INDEX($F$50:$BD$50,$G$50)+(INDEX($F$50:$BD$50,#REF!)))),$F$79*((#REF!-Option_2!AY50)/((#REF!*(#REF!+1))/2)),0)</f>
        <v>#REF!</v>
      </c>
      <c r="BB81" s="23" t="e">
        <f>IF((INDEX($F$50:$BD$50,BB50))&lt;((INDEX($F$50:$BD$50,$G$50)+(INDEX($F$50:$BD$50,#REF!)))),$F$79*((#REF!-Option_2!AZ50)/((#REF!*(#REF!+1))/2)),0)</f>
        <v>#REF!</v>
      </c>
      <c r="BC81" s="23" t="e">
        <f>IF((INDEX($F$50:$BD$50,BC50))&lt;((INDEX($F$50:$BD$50,$G$50)+(INDEX($F$50:$BD$50,#REF!)))),$F$79*((#REF!-Option_2!BA50)/((#REF!*(#REF!+1))/2)),0)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IF((INDEX($F$50:$BD$50,H50))&lt;((INDEX($F$50:$BD$50,$H$50)+(INDEX($F$50:$BD$50,#REF!)))),$G$79*((#REF!-Option_2!E50)/((#REF!*(#REF!+1))/2)),0)</f>
        <v>#REF!</v>
      </c>
      <c r="I82" s="23" t="e">
        <f>IF((INDEX($F$50:$BD$50,I50))&lt;((INDEX($F$50:$BD$50,$H$50)+(INDEX($F$50:$BD$50,#REF!)))),$G$79*((#REF!-Option_2!F50)/((#REF!*(#REF!+1))/2)),0)</f>
        <v>#REF!</v>
      </c>
      <c r="J82" s="23" t="e">
        <f>IF((INDEX($F$50:$BD$50,J50))&lt;((INDEX($F$50:$BD$50,$H$50)+(INDEX($F$50:$BD$50,#REF!)))),$G$79*((#REF!-Option_2!G50)/((#REF!*(#REF!+1))/2)),0)</f>
        <v>#REF!</v>
      </c>
      <c r="K82" s="23" t="e">
        <f>IF((INDEX($F$50:$BD$50,K50))&lt;((INDEX($F$50:$BD$50,$H$50)+(INDEX($F$50:$BD$50,#REF!)))),$G$79*((#REF!-Option_2!H50)/((#REF!*(#REF!+1))/2)),0)</f>
        <v>#REF!</v>
      </c>
      <c r="L82" s="23" t="e">
        <f>IF((INDEX($F$50:$BD$50,L50))&lt;((INDEX($F$50:$BD$50,$H$50)+(INDEX($F$50:$BD$50,#REF!)))),$G$79*((#REF!-Option_2!I50)/((#REF!*(#REF!+1))/2)),0)</f>
        <v>#REF!</v>
      </c>
      <c r="M82" s="23" t="e">
        <f>IF((INDEX($F$50:$BD$50,M50))&lt;((INDEX($F$50:$BD$50,$H$50)+(INDEX($F$50:$BD$50,#REF!)))),$G$79*((#REF!-Option_2!J50)/((#REF!*(#REF!+1))/2)),0)</f>
        <v>#REF!</v>
      </c>
      <c r="N82" s="23" t="e">
        <f>IF((INDEX($F$50:$BD$50,N50))&lt;((INDEX($F$50:$BD$50,$H$50)+(INDEX($F$50:$BD$50,#REF!)))),$G$79*((#REF!-Option_2!K50)/((#REF!*(#REF!+1))/2)),0)</f>
        <v>#REF!</v>
      </c>
      <c r="O82" s="23" t="e">
        <f>IF((INDEX($F$50:$BD$50,O50))&lt;((INDEX($F$50:$BD$50,$H$50)+(INDEX($F$50:$BD$50,#REF!)))),$G$79*((#REF!-Option_2!L50)/((#REF!*(#REF!+1))/2)),0)</f>
        <v>#REF!</v>
      </c>
      <c r="P82" s="23" t="e">
        <f>IF((INDEX($F$50:$BD$50,P50))&lt;((INDEX($F$50:$BD$50,$H$50)+(INDEX($F$50:$BD$50,#REF!)))),$G$79*((#REF!-Option_2!M50)/((#REF!*(#REF!+1))/2)),0)</f>
        <v>#REF!</v>
      </c>
      <c r="Q82" s="23" t="e">
        <f>IF((INDEX($F$50:$BD$50,Q50))&lt;((INDEX($F$50:$BD$50,$H$50)+(INDEX($F$50:$BD$50,#REF!)))),$G$79*((#REF!-Option_2!N50)/((#REF!*(#REF!+1))/2)),0)</f>
        <v>#REF!</v>
      </c>
      <c r="R82" s="23" t="e">
        <f>IF((INDEX($F$50:$BD$50,R50))&lt;((INDEX($F$50:$BD$50,$H$50)+(INDEX($F$50:$BD$50,#REF!)))),$G$79*((#REF!-Option_2!O50)/((#REF!*(#REF!+1))/2)),0)</f>
        <v>#REF!</v>
      </c>
      <c r="S82" s="23" t="e">
        <f>IF((INDEX($F$50:$BD$50,S50))&lt;((INDEX($F$50:$BD$50,$H$50)+(INDEX($F$50:$BD$50,#REF!)))),$G$79*((#REF!-Option_2!P50)/((#REF!*(#REF!+1))/2)),0)</f>
        <v>#REF!</v>
      </c>
      <c r="T82" s="23" t="e">
        <f>IF((INDEX($F$50:$BD$50,T50))&lt;((INDEX($F$50:$BD$50,$H$50)+(INDEX($F$50:$BD$50,#REF!)))),$G$79*((#REF!-Option_2!Q50)/((#REF!*(#REF!+1))/2)),0)</f>
        <v>#REF!</v>
      </c>
      <c r="U82" s="23" t="e">
        <f>IF((INDEX($F$50:$BD$50,U50))&lt;((INDEX($F$50:$BD$50,$H$50)+(INDEX($F$50:$BD$50,#REF!)))),$G$79*((#REF!-Option_2!R50)/((#REF!*(#REF!+1))/2)),0)</f>
        <v>#REF!</v>
      </c>
      <c r="V82" s="23" t="e">
        <f>IF((INDEX($F$50:$BD$50,V50))&lt;((INDEX($F$50:$BD$50,$H$50)+(INDEX($F$50:$BD$50,#REF!)))),$G$79*((#REF!-Option_2!S50)/((#REF!*(#REF!+1))/2)),0)</f>
        <v>#REF!</v>
      </c>
      <c r="W82" s="23" t="e">
        <f>IF((INDEX($F$50:$BD$50,W50))&lt;((INDEX($F$50:$BD$50,$H$50)+(INDEX($F$50:$BD$50,#REF!)))),$G$79*((#REF!-Option_2!T50)/((#REF!*(#REF!+1))/2)),0)</f>
        <v>#REF!</v>
      </c>
      <c r="X82" s="23" t="e">
        <f>IF((INDEX($F$50:$BD$50,X50))&lt;((INDEX($F$50:$BD$50,$H$50)+(INDEX($F$50:$BD$50,#REF!)))),$G$79*((#REF!-Option_2!U50)/((#REF!*(#REF!+1))/2)),0)</f>
        <v>#REF!</v>
      </c>
      <c r="Y82" s="23" t="e">
        <f>IF((INDEX($F$50:$BD$50,Y50))&lt;((INDEX($F$50:$BD$50,$H$50)+(INDEX($F$50:$BD$50,#REF!)))),$G$79*((#REF!-Option_2!V50)/((#REF!*(#REF!+1))/2)),0)</f>
        <v>#REF!</v>
      </c>
      <c r="Z82" s="23" t="e">
        <f>IF((INDEX($F$50:$BD$50,Z50))&lt;((INDEX($F$50:$BD$50,$H$50)+(INDEX($F$50:$BD$50,#REF!)))),$G$79*((#REF!-Option_2!W50)/((#REF!*(#REF!+1))/2)),0)</f>
        <v>#REF!</v>
      </c>
      <c r="AA82" s="23" t="e">
        <f>IF((INDEX($F$50:$BD$50,AA50))&lt;((INDEX($F$50:$BD$50,$H$50)+(INDEX($F$50:$BD$50,#REF!)))),$G$79*((#REF!-Option_2!X50)/((#REF!*(#REF!+1))/2)),0)</f>
        <v>#REF!</v>
      </c>
      <c r="AB82" s="23" t="e">
        <f>IF((INDEX($F$50:$BD$50,AB50))&lt;((INDEX($F$50:$BD$50,$H$50)+(INDEX($F$50:$BD$50,#REF!)))),$G$79*((#REF!-Option_2!Y50)/((#REF!*(#REF!+1))/2)),0)</f>
        <v>#REF!</v>
      </c>
      <c r="AC82" s="23" t="e">
        <f>IF((INDEX($F$50:$BD$50,AC50))&lt;((INDEX($F$50:$BD$50,$H$50)+(INDEX($F$50:$BD$50,#REF!)))),$G$79*((#REF!-Option_2!Z50)/((#REF!*(#REF!+1))/2)),0)</f>
        <v>#REF!</v>
      </c>
      <c r="AD82" s="23" t="e">
        <f>IF((INDEX($F$50:$BD$50,AD50))&lt;((INDEX($F$50:$BD$50,$H$50)+(INDEX($F$50:$BD$50,#REF!)))),$G$79*((#REF!-Option_2!AA50)/((#REF!*(#REF!+1))/2)),0)</f>
        <v>#REF!</v>
      </c>
      <c r="AE82" s="23" t="e">
        <f>IF((INDEX($F$50:$BD$50,AE50))&lt;((INDEX($F$50:$BD$50,$H$50)+(INDEX($F$50:$BD$50,#REF!)))),$G$79*((#REF!-Option_2!AB50)/((#REF!*(#REF!+1))/2)),0)</f>
        <v>#REF!</v>
      </c>
      <c r="AF82" s="23" t="e">
        <f>IF((INDEX($F$50:$BD$50,AF50))&lt;((INDEX($F$50:$BD$50,$H$50)+(INDEX($F$50:$BD$50,#REF!)))),$G$79*((#REF!-Option_2!AC50)/((#REF!*(#REF!+1))/2)),0)</f>
        <v>#REF!</v>
      </c>
      <c r="AG82" s="23" t="e">
        <f>IF((INDEX($F$50:$BD$50,AG50))&lt;((INDEX($F$50:$BD$50,$H$50)+(INDEX($F$50:$BD$50,#REF!)))),$G$79*((#REF!-Option_2!AD50)/((#REF!*(#REF!+1))/2)),0)</f>
        <v>#REF!</v>
      </c>
      <c r="AH82" s="23" t="e">
        <f>IF((INDEX($F$50:$BD$50,AH50))&lt;((INDEX($F$50:$BD$50,$H$50)+(INDEX($F$50:$BD$50,#REF!)))),$G$79*((#REF!-Option_2!AE50)/((#REF!*(#REF!+1))/2)),0)</f>
        <v>#REF!</v>
      </c>
      <c r="AI82" s="23" t="e">
        <f>IF((INDEX($F$50:$BD$50,AI50))&lt;((INDEX($F$50:$BD$50,$H$50)+(INDEX($F$50:$BD$50,#REF!)))),$G$79*((#REF!-Option_2!AF50)/((#REF!*(#REF!+1))/2)),0)</f>
        <v>#REF!</v>
      </c>
      <c r="AJ82" s="23" t="e">
        <f>IF((INDEX($F$50:$BD$50,AJ50))&lt;((INDEX($F$50:$BD$50,$H$50)+(INDEX($F$50:$BD$50,#REF!)))),$G$79*((#REF!-Option_2!AG50)/((#REF!*(#REF!+1))/2)),0)</f>
        <v>#REF!</v>
      </c>
      <c r="AK82" s="23" t="e">
        <f>IF((INDEX($F$50:$BD$50,AK50))&lt;((INDEX($F$50:$BD$50,$H$50)+(INDEX($F$50:$BD$50,#REF!)))),$G$79*((#REF!-Option_2!AH50)/((#REF!*(#REF!+1))/2)),0)</f>
        <v>#REF!</v>
      </c>
      <c r="AL82" s="23" t="e">
        <f>IF((INDEX($F$50:$BD$50,AL50))&lt;((INDEX($F$50:$BD$50,$H$50)+(INDEX($F$50:$BD$50,#REF!)))),$G$79*((#REF!-Option_2!AI50)/((#REF!*(#REF!+1))/2)),0)</f>
        <v>#REF!</v>
      </c>
      <c r="AM82" s="23" t="e">
        <f>IF((INDEX($F$50:$BD$50,AM50))&lt;((INDEX($F$50:$BD$50,$H$50)+(INDEX($F$50:$BD$50,#REF!)))),$G$79*((#REF!-Option_2!AJ50)/((#REF!*(#REF!+1))/2)),0)</f>
        <v>#REF!</v>
      </c>
      <c r="AN82" s="23" t="e">
        <f>IF((INDEX($F$50:$BD$50,AN50))&lt;((INDEX($F$50:$BD$50,$H$50)+(INDEX($F$50:$BD$50,#REF!)))),$G$79*((#REF!-Option_2!AK50)/((#REF!*(#REF!+1))/2)),0)</f>
        <v>#REF!</v>
      </c>
      <c r="AO82" s="23" t="e">
        <f>IF((INDEX($F$50:$BD$50,AO50))&lt;((INDEX($F$50:$BD$50,$H$50)+(INDEX($F$50:$BD$50,#REF!)))),$G$79*((#REF!-Option_2!AL50)/((#REF!*(#REF!+1))/2)),0)</f>
        <v>#REF!</v>
      </c>
      <c r="AP82" s="23" t="e">
        <f>IF((INDEX($F$50:$BD$50,AP50))&lt;((INDEX($F$50:$BD$50,$H$50)+(INDEX($F$50:$BD$50,#REF!)))),$G$79*((#REF!-Option_2!AM50)/((#REF!*(#REF!+1))/2)),0)</f>
        <v>#REF!</v>
      </c>
      <c r="AQ82" s="23" t="e">
        <f>IF((INDEX($F$50:$BD$50,AQ50))&lt;((INDEX($F$50:$BD$50,$H$50)+(INDEX($F$50:$BD$50,#REF!)))),$G$79*((#REF!-Option_2!AN50)/((#REF!*(#REF!+1))/2)),0)</f>
        <v>#REF!</v>
      </c>
      <c r="AR82" s="23" t="e">
        <f>IF((INDEX($F$50:$BD$50,AR50))&lt;((INDEX($F$50:$BD$50,$H$50)+(INDEX($F$50:$BD$50,#REF!)))),$G$79*((#REF!-Option_2!AO50)/((#REF!*(#REF!+1))/2)),0)</f>
        <v>#REF!</v>
      </c>
      <c r="AS82" s="23" t="e">
        <f>IF((INDEX($F$50:$BD$50,AS50))&lt;((INDEX($F$50:$BD$50,$H$50)+(INDEX($F$50:$BD$50,#REF!)))),$G$79*((#REF!-Option_2!AP50)/((#REF!*(#REF!+1))/2)),0)</f>
        <v>#REF!</v>
      </c>
      <c r="AT82" s="23" t="e">
        <f>IF((INDEX($F$50:$BD$50,AT50))&lt;((INDEX($F$50:$BD$50,$H$50)+(INDEX($F$50:$BD$50,#REF!)))),$G$79*((#REF!-Option_2!AQ50)/((#REF!*(#REF!+1))/2)),0)</f>
        <v>#REF!</v>
      </c>
      <c r="AU82" s="23" t="e">
        <f>IF((INDEX($F$50:$BD$50,AU50))&lt;((INDEX($F$50:$BD$50,$H$50)+(INDEX($F$50:$BD$50,#REF!)))),$G$79*((#REF!-Option_2!AR50)/((#REF!*(#REF!+1))/2)),0)</f>
        <v>#REF!</v>
      </c>
      <c r="AV82" s="23" t="e">
        <f>IF((INDEX($F$50:$BD$50,AV50))&lt;((INDEX($F$50:$BD$50,$H$50)+(INDEX($F$50:$BD$50,#REF!)))),$G$79*((#REF!-Option_2!AS50)/((#REF!*(#REF!+1))/2)),0)</f>
        <v>#REF!</v>
      </c>
      <c r="AW82" s="23" t="e">
        <f>IF((INDEX($F$50:$BD$50,AW50))&lt;((INDEX($F$50:$BD$50,$H$50)+(INDEX($F$50:$BD$50,#REF!)))),$G$79*((#REF!-Option_2!AT50)/((#REF!*(#REF!+1))/2)),0)</f>
        <v>#REF!</v>
      </c>
      <c r="AX82" s="23" t="e">
        <f>IF((INDEX($F$50:$BD$50,AX50))&lt;((INDEX($F$50:$BD$50,$H$50)+(INDEX($F$50:$BD$50,#REF!)))),$G$79*((#REF!-Option_2!AU50)/((#REF!*(#REF!+1))/2)),0)</f>
        <v>#REF!</v>
      </c>
      <c r="AY82" s="23" t="e">
        <f>IF((INDEX($F$50:$BD$50,AY50))&lt;((INDEX($F$50:$BD$50,$H$50)+(INDEX($F$50:$BD$50,#REF!)))),$G$79*((#REF!-Option_2!AV50)/((#REF!*(#REF!+1))/2)),0)</f>
        <v>#REF!</v>
      </c>
      <c r="AZ82" s="23" t="e">
        <f>IF((INDEX($F$50:$BD$50,AZ50))&lt;((INDEX($F$50:$BD$50,$H$50)+(INDEX($F$50:$BD$50,#REF!)))),$G$79*((#REF!-Option_2!AW50)/((#REF!*(#REF!+1))/2)),0)</f>
        <v>#REF!</v>
      </c>
      <c r="BA82" s="23" t="e">
        <f>IF((INDEX($F$50:$BD$50,BA50))&lt;((INDEX($F$50:$BD$50,$H$50)+(INDEX($F$50:$BD$50,#REF!)))),$G$79*((#REF!-Option_2!AX50)/((#REF!*(#REF!+1))/2)),0)</f>
        <v>#REF!</v>
      </c>
      <c r="BB82" s="23" t="e">
        <f>IF((INDEX($F$50:$BD$50,BB50))&lt;((INDEX($F$50:$BD$50,$H$50)+(INDEX($F$50:$BD$50,#REF!)))),$G$79*((#REF!-Option_2!AY50)/((#REF!*(#REF!+1))/2)),0)</f>
        <v>#REF!</v>
      </c>
      <c r="BC82" s="23" t="e">
        <f>IF((INDEX($F$50:$BD$50,BC50))&lt;((INDEX($F$50:$BD$50,$H$50)+(INDEX($F$50:$BD$50,#REF!)))),$G$79*((#REF!-Option_2!AZ50)/((#REF!*(#REF!+1))/2)),0)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IF((INDEX($F$50:$BD$50,I50))&lt;((INDEX($F$50:$BD$50,$I$50)+(INDEX($F$50:$BD$50,#REF!)))),$H$79*((#REF!-Option_2!E50)/((#REF!*(#REF!+1))/2)),0)</f>
        <v>#REF!</v>
      </c>
      <c r="J83" s="23" t="e">
        <f>IF((INDEX($F$50:$BD$50,J50))&lt;((INDEX($F$50:$BD$50,$I$50)+(INDEX($F$50:$BD$50,#REF!)))),$H$79*((#REF!-Option_2!F50)/((#REF!*(#REF!+1))/2)),0)</f>
        <v>#REF!</v>
      </c>
      <c r="K83" s="23" t="e">
        <f>IF((INDEX($F$50:$BD$50,K50))&lt;((INDEX($F$50:$BD$50,$I$50)+(INDEX($F$50:$BD$50,#REF!)))),$H$79*((#REF!-Option_2!G50)/((#REF!*(#REF!+1))/2)),0)</f>
        <v>#REF!</v>
      </c>
      <c r="L83" s="23" t="e">
        <f>IF((INDEX($F$50:$BD$50,L50))&lt;((INDEX($F$50:$BD$50,$I$50)+(INDEX($F$50:$BD$50,#REF!)))),$H$79*((#REF!-Option_2!H50)/((#REF!*(#REF!+1))/2)),0)</f>
        <v>#REF!</v>
      </c>
      <c r="M83" s="23" t="e">
        <f>IF((INDEX($F$50:$BD$50,M50))&lt;((INDEX($F$50:$BD$50,$I$50)+(INDEX($F$50:$BD$50,#REF!)))),$H$79*((#REF!-Option_2!I50)/((#REF!*(#REF!+1))/2)),0)</f>
        <v>#REF!</v>
      </c>
      <c r="N83" s="23" t="e">
        <f>IF((INDEX($F$50:$BD$50,N50))&lt;((INDEX($F$50:$BD$50,$I$50)+(INDEX($F$50:$BD$50,#REF!)))),$H$79*((#REF!-Option_2!J50)/((#REF!*(#REF!+1))/2)),0)</f>
        <v>#REF!</v>
      </c>
      <c r="O83" s="23" t="e">
        <f>IF((INDEX($F$50:$BD$50,O50))&lt;((INDEX($F$50:$BD$50,$I$50)+(INDEX($F$50:$BD$50,#REF!)))),$H$79*((#REF!-Option_2!K50)/((#REF!*(#REF!+1))/2)),0)</f>
        <v>#REF!</v>
      </c>
      <c r="P83" s="23" t="e">
        <f>IF((INDEX($F$50:$BD$50,P50))&lt;((INDEX($F$50:$BD$50,$I$50)+(INDEX($F$50:$BD$50,#REF!)))),$H$79*((#REF!-Option_2!L50)/((#REF!*(#REF!+1))/2)),0)</f>
        <v>#REF!</v>
      </c>
      <c r="Q83" s="23" t="e">
        <f>IF((INDEX($F$50:$BD$50,Q50))&lt;((INDEX($F$50:$BD$50,$I$50)+(INDEX($F$50:$BD$50,#REF!)))),$H$79*((#REF!-Option_2!M50)/((#REF!*(#REF!+1))/2)),0)</f>
        <v>#REF!</v>
      </c>
      <c r="R83" s="23" t="e">
        <f>IF((INDEX($F$50:$BD$50,R50))&lt;((INDEX($F$50:$BD$50,$I$50)+(INDEX($F$50:$BD$50,#REF!)))),$H$79*((#REF!-Option_2!N50)/((#REF!*(#REF!+1))/2)),0)</f>
        <v>#REF!</v>
      </c>
      <c r="S83" s="23" t="e">
        <f>IF((INDEX($F$50:$BD$50,S50))&lt;((INDEX($F$50:$BD$50,$I$50)+(INDEX($F$50:$BD$50,#REF!)))),$H$79*((#REF!-Option_2!O50)/((#REF!*(#REF!+1))/2)),0)</f>
        <v>#REF!</v>
      </c>
      <c r="T83" s="23" t="e">
        <f>IF((INDEX($F$50:$BD$50,T50))&lt;((INDEX($F$50:$BD$50,$I$50)+(INDEX($F$50:$BD$50,#REF!)))),$H$79*((#REF!-Option_2!P50)/((#REF!*(#REF!+1))/2)),0)</f>
        <v>#REF!</v>
      </c>
      <c r="U83" s="23" t="e">
        <f>IF((INDEX($F$50:$BD$50,U50))&lt;((INDEX($F$50:$BD$50,$I$50)+(INDEX($F$50:$BD$50,#REF!)))),$H$79*((#REF!-Option_2!Q50)/((#REF!*(#REF!+1))/2)),0)</f>
        <v>#REF!</v>
      </c>
      <c r="V83" s="23" t="e">
        <f>IF((INDEX($F$50:$BD$50,V50))&lt;((INDEX($F$50:$BD$50,$I$50)+(INDEX($F$50:$BD$50,#REF!)))),$H$79*((#REF!-Option_2!R50)/((#REF!*(#REF!+1))/2)),0)</f>
        <v>#REF!</v>
      </c>
      <c r="W83" s="23" t="e">
        <f>IF((INDEX($F$50:$BD$50,W50))&lt;((INDEX($F$50:$BD$50,$I$50)+(INDEX($F$50:$BD$50,#REF!)))),$H$79*((#REF!-Option_2!S50)/((#REF!*(#REF!+1))/2)),0)</f>
        <v>#REF!</v>
      </c>
      <c r="X83" s="23" t="e">
        <f>IF((INDEX($F$50:$BD$50,X50))&lt;((INDEX($F$50:$BD$50,$I$50)+(INDEX($F$50:$BD$50,#REF!)))),$H$79*((#REF!-Option_2!T50)/((#REF!*(#REF!+1))/2)),0)</f>
        <v>#REF!</v>
      </c>
      <c r="Y83" s="23" t="e">
        <f>IF((INDEX($F$50:$BD$50,Y50))&lt;((INDEX($F$50:$BD$50,$I$50)+(INDEX($F$50:$BD$50,#REF!)))),$H$79*((#REF!-Option_2!U50)/((#REF!*(#REF!+1))/2)),0)</f>
        <v>#REF!</v>
      </c>
      <c r="Z83" s="23" t="e">
        <f>IF((INDEX($F$50:$BD$50,Z50))&lt;((INDEX($F$50:$BD$50,$I$50)+(INDEX($F$50:$BD$50,#REF!)))),$H$79*((#REF!-Option_2!V50)/((#REF!*(#REF!+1))/2)),0)</f>
        <v>#REF!</v>
      </c>
      <c r="AA83" s="23" t="e">
        <f>IF((INDEX($F$50:$BD$50,AA50))&lt;((INDEX($F$50:$BD$50,$I$50)+(INDEX($F$50:$BD$50,#REF!)))),$H$79*((#REF!-Option_2!W50)/((#REF!*(#REF!+1))/2)),0)</f>
        <v>#REF!</v>
      </c>
      <c r="AB83" s="23" t="e">
        <f>IF((INDEX($F$50:$BD$50,AB50))&lt;((INDEX($F$50:$BD$50,$I$50)+(INDEX($F$50:$BD$50,#REF!)))),$H$79*((#REF!-Option_2!X50)/((#REF!*(#REF!+1))/2)),0)</f>
        <v>#REF!</v>
      </c>
      <c r="AC83" s="23" t="e">
        <f>IF((INDEX($F$50:$BD$50,AC50))&lt;((INDEX($F$50:$BD$50,$I$50)+(INDEX($F$50:$BD$50,#REF!)))),$H$79*((#REF!-Option_2!Y50)/((#REF!*(#REF!+1))/2)),0)</f>
        <v>#REF!</v>
      </c>
      <c r="AD83" s="23" t="e">
        <f>IF((INDEX($F$50:$BD$50,AD50))&lt;((INDEX($F$50:$BD$50,$I$50)+(INDEX($F$50:$BD$50,#REF!)))),$H$79*((#REF!-Option_2!Z50)/((#REF!*(#REF!+1))/2)),0)</f>
        <v>#REF!</v>
      </c>
      <c r="AE83" s="23" t="e">
        <f>IF((INDEX($F$50:$BD$50,AE50))&lt;((INDEX($F$50:$BD$50,$I$50)+(INDEX($F$50:$BD$50,#REF!)))),$H$79*((#REF!-Option_2!AA50)/((#REF!*(#REF!+1))/2)),0)</f>
        <v>#REF!</v>
      </c>
      <c r="AF83" s="23" t="e">
        <f>IF((INDEX($F$50:$BD$50,AF50))&lt;((INDEX($F$50:$BD$50,$I$50)+(INDEX($F$50:$BD$50,#REF!)))),$H$79*((#REF!-Option_2!AB50)/((#REF!*(#REF!+1))/2)),0)</f>
        <v>#REF!</v>
      </c>
      <c r="AG83" s="23" t="e">
        <f>IF((INDEX($F$50:$BD$50,AG50))&lt;((INDEX($F$50:$BD$50,$I$50)+(INDEX($F$50:$BD$50,#REF!)))),$H$79*((#REF!-Option_2!AC50)/((#REF!*(#REF!+1))/2)),0)</f>
        <v>#REF!</v>
      </c>
      <c r="AH83" s="23" t="e">
        <f>IF((INDEX($F$50:$BD$50,AH50))&lt;((INDEX($F$50:$BD$50,$I$50)+(INDEX($F$50:$BD$50,#REF!)))),$H$79*((#REF!-Option_2!AD50)/((#REF!*(#REF!+1))/2)),0)</f>
        <v>#REF!</v>
      </c>
      <c r="AI83" s="23" t="e">
        <f>IF((INDEX($F$50:$BD$50,AI50))&lt;((INDEX($F$50:$BD$50,$I$50)+(INDEX($F$50:$BD$50,#REF!)))),$H$79*((#REF!-Option_2!AE50)/((#REF!*(#REF!+1))/2)),0)</f>
        <v>#REF!</v>
      </c>
      <c r="AJ83" s="23" t="e">
        <f>IF((INDEX($F$50:$BD$50,AJ50))&lt;((INDEX($F$50:$BD$50,$I$50)+(INDEX($F$50:$BD$50,#REF!)))),$H$79*((#REF!-Option_2!AF50)/((#REF!*(#REF!+1))/2)),0)</f>
        <v>#REF!</v>
      </c>
      <c r="AK83" s="23" t="e">
        <f>IF((INDEX($F$50:$BD$50,AK50))&lt;((INDEX($F$50:$BD$50,$I$50)+(INDEX($F$50:$BD$50,#REF!)))),$H$79*((#REF!-Option_2!AG50)/((#REF!*(#REF!+1))/2)),0)</f>
        <v>#REF!</v>
      </c>
      <c r="AL83" s="23" t="e">
        <f>IF((INDEX($F$50:$BD$50,AL50))&lt;((INDEX($F$50:$BD$50,$I$50)+(INDEX($F$50:$BD$50,#REF!)))),$H$79*((#REF!-Option_2!AH50)/((#REF!*(#REF!+1))/2)),0)</f>
        <v>#REF!</v>
      </c>
      <c r="AM83" s="23" t="e">
        <f>IF((INDEX($F$50:$BD$50,AM50))&lt;((INDEX($F$50:$BD$50,$I$50)+(INDEX($F$50:$BD$50,#REF!)))),$H$79*((#REF!-Option_2!AI50)/((#REF!*(#REF!+1))/2)),0)</f>
        <v>#REF!</v>
      </c>
      <c r="AN83" s="23" t="e">
        <f>IF((INDEX($F$50:$BD$50,AN50))&lt;((INDEX($F$50:$BD$50,$I$50)+(INDEX($F$50:$BD$50,#REF!)))),$H$79*((#REF!-Option_2!AJ50)/((#REF!*(#REF!+1))/2)),0)</f>
        <v>#REF!</v>
      </c>
      <c r="AO83" s="23" t="e">
        <f>IF((INDEX($F$50:$BD$50,AO50))&lt;((INDEX($F$50:$BD$50,$I$50)+(INDEX($F$50:$BD$50,#REF!)))),$H$79*((#REF!-Option_2!AK50)/((#REF!*(#REF!+1))/2)),0)</f>
        <v>#REF!</v>
      </c>
      <c r="AP83" s="23" t="e">
        <f>IF((INDEX($F$50:$BD$50,AP50))&lt;((INDEX($F$50:$BD$50,$I$50)+(INDEX($F$50:$BD$50,#REF!)))),$H$79*((#REF!-Option_2!AL50)/((#REF!*(#REF!+1))/2)),0)</f>
        <v>#REF!</v>
      </c>
      <c r="AQ83" s="23" t="e">
        <f>IF((INDEX($F$50:$BD$50,AQ50))&lt;((INDEX($F$50:$BD$50,$I$50)+(INDEX($F$50:$BD$50,#REF!)))),$H$79*((#REF!-Option_2!AM50)/((#REF!*(#REF!+1))/2)),0)</f>
        <v>#REF!</v>
      </c>
      <c r="AR83" s="23" t="e">
        <f>IF((INDEX($F$50:$BD$50,AR50))&lt;((INDEX($F$50:$BD$50,$I$50)+(INDEX($F$50:$BD$50,#REF!)))),$H$79*((#REF!-Option_2!AN50)/((#REF!*(#REF!+1))/2)),0)</f>
        <v>#REF!</v>
      </c>
      <c r="AS83" s="23" t="e">
        <f>IF((INDEX($F$50:$BD$50,AS50))&lt;((INDEX($F$50:$BD$50,$I$50)+(INDEX($F$50:$BD$50,#REF!)))),$H$79*((#REF!-Option_2!AO50)/((#REF!*(#REF!+1))/2)),0)</f>
        <v>#REF!</v>
      </c>
      <c r="AT83" s="23" t="e">
        <f>IF((INDEX($F$50:$BD$50,AT50))&lt;((INDEX($F$50:$BD$50,$I$50)+(INDEX($F$50:$BD$50,#REF!)))),$H$79*((#REF!-Option_2!AP50)/((#REF!*(#REF!+1))/2)),0)</f>
        <v>#REF!</v>
      </c>
      <c r="AU83" s="23" t="e">
        <f>IF((INDEX($F$50:$BD$50,AU50))&lt;((INDEX($F$50:$BD$50,$I$50)+(INDEX($F$50:$BD$50,#REF!)))),$H$79*((#REF!-Option_2!AQ50)/((#REF!*(#REF!+1))/2)),0)</f>
        <v>#REF!</v>
      </c>
      <c r="AV83" s="23" t="e">
        <f>IF((INDEX($F$50:$BD$50,AV50))&lt;((INDEX($F$50:$BD$50,$I$50)+(INDEX($F$50:$BD$50,#REF!)))),$H$79*((#REF!-Option_2!AR50)/((#REF!*(#REF!+1))/2)),0)</f>
        <v>#REF!</v>
      </c>
      <c r="AW83" s="23" t="e">
        <f>IF((INDEX($F$50:$BD$50,AW50))&lt;((INDEX($F$50:$BD$50,$I$50)+(INDEX($F$50:$BD$50,#REF!)))),$H$79*((#REF!-Option_2!AS50)/((#REF!*(#REF!+1))/2)),0)</f>
        <v>#REF!</v>
      </c>
      <c r="AX83" s="23" t="e">
        <f>IF((INDEX($F$50:$BD$50,AX50))&lt;((INDEX($F$50:$BD$50,$I$50)+(INDEX($F$50:$BD$50,#REF!)))),$H$79*((#REF!-Option_2!AT50)/((#REF!*(#REF!+1))/2)),0)</f>
        <v>#REF!</v>
      </c>
      <c r="AY83" s="23" t="e">
        <f>IF((INDEX($F$50:$BD$50,AY50))&lt;((INDEX($F$50:$BD$50,$I$50)+(INDEX($F$50:$BD$50,#REF!)))),$H$79*((#REF!-Option_2!AU50)/((#REF!*(#REF!+1))/2)),0)</f>
        <v>#REF!</v>
      </c>
      <c r="AZ83" s="23" t="e">
        <f>IF((INDEX($F$50:$BD$50,AZ50))&lt;((INDEX($F$50:$BD$50,$I$50)+(INDEX($F$50:$BD$50,#REF!)))),$H$79*((#REF!-Option_2!AV50)/((#REF!*(#REF!+1))/2)),0)</f>
        <v>#REF!</v>
      </c>
      <c r="BA83" s="23" t="e">
        <f>IF((INDEX($F$50:$BD$50,BA50))&lt;((INDEX($F$50:$BD$50,$I$50)+(INDEX($F$50:$BD$50,#REF!)))),$H$79*((#REF!-Option_2!AW50)/((#REF!*(#REF!+1))/2)),0)</f>
        <v>#REF!</v>
      </c>
      <c r="BB83" s="23" t="e">
        <f>IF((INDEX($F$50:$BD$50,BB50))&lt;((INDEX($F$50:$BD$50,$I$50)+(INDEX($F$50:$BD$50,#REF!)))),$H$79*((#REF!-Option_2!AX50)/((#REF!*(#REF!+1))/2)),0)</f>
        <v>#REF!</v>
      </c>
      <c r="BC83" s="23" t="e">
        <f>IF((INDEX($F$50:$BD$50,BC50))&lt;((INDEX($F$50:$BD$50,$I$50)+(INDEX($F$50:$BD$50,#REF!)))),$H$79*((#REF!-Option_2!AY50)/((#REF!*(#REF!+1))/2)),0)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IF((INDEX($F$50:$BD$50,J50))&lt;((INDEX($F$50:$BD$50,$J$50)+(INDEX($F$50:$BD$50,#REF!)))),$I$79*((#REF!-Option_2!E50)/((#REF!*(#REF!+1))/2)),0)</f>
        <v>#REF!</v>
      </c>
      <c r="K84" s="23" t="e">
        <f>IF((INDEX($F$50:$BD$50,K50))&lt;((INDEX($F$50:$BD$50,$J$50)+(INDEX($F$50:$BD$50,#REF!)))),$I$79*((#REF!-Option_2!F50)/((#REF!*(#REF!+1))/2)),0)</f>
        <v>#REF!</v>
      </c>
      <c r="L84" s="23" t="e">
        <f>IF((INDEX($F$50:$BD$50,L50))&lt;((INDEX($F$50:$BD$50,$J$50)+(INDEX($F$50:$BD$50,#REF!)))),$I$79*((#REF!-Option_2!G50)/((#REF!*(#REF!+1))/2)),0)</f>
        <v>#REF!</v>
      </c>
      <c r="M84" s="23" t="e">
        <f>IF((INDEX($F$50:$BD$50,M50))&lt;((INDEX($F$50:$BD$50,$J$50)+(INDEX($F$50:$BD$50,#REF!)))),$I$79*((#REF!-Option_2!H50)/((#REF!*(#REF!+1))/2)),0)</f>
        <v>#REF!</v>
      </c>
      <c r="N84" s="23" t="e">
        <f>IF((INDEX($F$50:$BD$50,N50))&lt;((INDEX($F$50:$BD$50,$J$50)+(INDEX($F$50:$BD$50,#REF!)))),$I$79*((#REF!-Option_2!I50)/((#REF!*(#REF!+1))/2)),0)</f>
        <v>#REF!</v>
      </c>
      <c r="O84" s="23" t="e">
        <f>IF((INDEX($F$50:$BD$50,O50))&lt;((INDEX($F$50:$BD$50,$J$50)+(INDEX($F$50:$BD$50,#REF!)))),$I$79*((#REF!-Option_2!J50)/((#REF!*(#REF!+1))/2)),0)</f>
        <v>#REF!</v>
      </c>
      <c r="P84" s="23" t="e">
        <f>IF((INDEX($F$50:$BD$50,P50))&lt;((INDEX($F$50:$BD$50,$J$50)+(INDEX($F$50:$BD$50,#REF!)))),$I$79*((#REF!-Option_2!K50)/((#REF!*(#REF!+1))/2)),0)</f>
        <v>#REF!</v>
      </c>
      <c r="Q84" s="23" t="e">
        <f>IF((INDEX($F$50:$BD$50,Q50))&lt;((INDEX($F$50:$BD$50,$J$50)+(INDEX($F$50:$BD$50,#REF!)))),$I$79*((#REF!-Option_2!L50)/((#REF!*(#REF!+1))/2)),0)</f>
        <v>#REF!</v>
      </c>
      <c r="R84" s="23" t="e">
        <f>IF((INDEX($F$50:$BD$50,R50))&lt;((INDEX($F$50:$BD$50,$J$50)+(INDEX($F$50:$BD$50,#REF!)))),$I$79*((#REF!-Option_2!M50)/((#REF!*(#REF!+1))/2)),0)</f>
        <v>#REF!</v>
      </c>
      <c r="S84" s="23" t="e">
        <f>IF((INDEX($F$50:$BD$50,S50))&lt;((INDEX($F$50:$BD$50,$J$50)+(INDEX($F$50:$BD$50,#REF!)))),$I$79*((#REF!-Option_2!N50)/((#REF!*(#REF!+1))/2)),0)</f>
        <v>#REF!</v>
      </c>
      <c r="T84" s="23" t="e">
        <f>IF((INDEX($F$50:$BD$50,T50))&lt;((INDEX($F$50:$BD$50,$J$50)+(INDEX($F$50:$BD$50,#REF!)))),$I$79*((#REF!-Option_2!O50)/((#REF!*(#REF!+1))/2)),0)</f>
        <v>#REF!</v>
      </c>
      <c r="U84" s="23" t="e">
        <f>IF((INDEX($F$50:$BD$50,U50))&lt;((INDEX($F$50:$BD$50,$J$50)+(INDEX($F$50:$BD$50,#REF!)))),$I$79*((#REF!-Option_2!P50)/((#REF!*(#REF!+1))/2)),0)</f>
        <v>#REF!</v>
      </c>
      <c r="V84" s="23" t="e">
        <f>IF((INDEX($F$50:$BD$50,V50))&lt;((INDEX($F$50:$BD$50,$J$50)+(INDEX($F$50:$BD$50,#REF!)))),$I$79*((#REF!-Option_2!Q50)/((#REF!*(#REF!+1))/2)),0)</f>
        <v>#REF!</v>
      </c>
      <c r="W84" s="23" t="e">
        <f>IF((INDEX($F$50:$BD$50,W50))&lt;((INDEX($F$50:$BD$50,$J$50)+(INDEX($F$50:$BD$50,#REF!)))),$I$79*((#REF!-Option_2!R50)/((#REF!*(#REF!+1))/2)),0)</f>
        <v>#REF!</v>
      </c>
      <c r="X84" s="23" t="e">
        <f>IF((INDEX($F$50:$BD$50,X50))&lt;((INDEX($F$50:$BD$50,$J$50)+(INDEX($F$50:$BD$50,#REF!)))),$I$79*((#REF!-Option_2!S50)/((#REF!*(#REF!+1))/2)),0)</f>
        <v>#REF!</v>
      </c>
      <c r="Y84" s="23" t="e">
        <f>IF((INDEX($F$50:$BD$50,Y50))&lt;((INDEX($F$50:$BD$50,$J$50)+(INDEX($F$50:$BD$50,#REF!)))),$I$79*((#REF!-Option_2!T50)/((#REF!*(#REF!+1))/2)),0)</f>
        <v>#REF!</v>
      </c>
      <c r="Z84" s="23" t="e">
        <f>IF((INDEX($F$50:$BD$50,Z50))&lt;((INDEX($F$50:$BD$50,$J$50)+(INDEX($F$50:$BD$50,#REF!)))),$I$79*((#REF!-Option_2!U50)/((#REF!*(#REF!+1))/2)),0)</f>
        <v>#REF!</v>
      </c>
      <c r="AA84" s="23" t="e">
        <f>IF((INDEX($F$50:$BD$50,AA50))&lt;((INDEX($F$50:$BD$50,$J$50)+(INDEX($F$50:$BD$50,#REF!)))),$I$79*((#REF!-Option_2!V50)/((#REF!*(#REF!+1))/2)),0)</f>
        <v>#REF!</v>
      </c>
      <c r="AB84" s="23" t="e">
        <f>IF((INDEX($F$50:$BD$50,AB50))&lt;((INDEX($F$50:$BD$50,$J$50)+(INDEX($F$50:$BD$50,#REF!)))),$I$79*((#REF!-Option_2!W50)/((#REF!*(#REF!+1))/2)),0)</f>
        <v>#REF!</v>
      </c>
      <c r="AC84" s="23" t="e">
        <f>IF((INDEX($F$50:$BD$50,AC50))&lt;((INDEX($F$50:$BD$50,$J$50)+(INDEX($F$50:$BD$50,#REF!)))),$I$79*((#REF!-Option_2!X50)/((#REF!*(#REF!+1))/2)),0)</f>
        <v>#REF!</v>
      </c>
      <c r="AD84" s="23" t="e">
        <f>IF((INDEX($F$50:$BD$50,AD50))&lt;((INDEX($F$50:$BD$50,$J$50)+(INDEX($F$50:$BD$50,#REF!)))),$I$79*((#REF!-Option_2!Y50)/((#REF!*(#REF!+1))/2)),0)</f>
        <v>#REF!</v>
      </c>
      <c r="AE84" s="23" t="e">
        <f>IF((INDEX($F$50:$BD$50,AE50))&lt;((INDEX($F$50:$BD$50,$J$50)+(INDEX($F$50:$BD$50,#REF!)))),$I$79*((#REF!-Option_2!Z50)/((#REF!*(#REF!+1))/2)),0)</f>
        <v>#REF!</v>
      </c>
      <c r="AF84" s="23" t="e">
        <f>IF((INDEX($F$50:$BD$50,AF50))&lt;((INDEX($F$50:$BD$50,$J$50)+(INDEX($F$50:$BD$50,#REF!)))),$I$79*((#REF!-Option_2!AA50)/((#REF!*(#REF!+1))/2)),0)</f>
        <v>#REF!</v>
      </c>
      <c r="AG84" s="23" t="e">
        <f>IF((INDEX($F$50:$BD$50,AG50))&lt;((INDEX($F$50:$BD$50,$J$50)+(INDEX($F$50:$BD$50,#REF!)))),$I$79*((#REF!-Option_2!AB50)/((#REF!*(#REF!+1))/2)),0)</f>
        <v>#REF!</v>
      </c>
      <c r="AH84" s="23" t="e">
        <f>IF((INDEX($F$50:$BD$50,AH50))&lt;((INDEX($F$50:$BD$50,$J$50)+(INDEX($F$50:$BD$50,#REF!)))),$I$79*((#REF!-Option_2!AC50)/((#REF!*(#REF!+1))/2)),0)</f>
        <v>#REF!</v>
      </c>
      <c r="AI84" s="23" t="e">
        <f>IF((INDEX($F$50:$BD$50,AI50))&lt;((INDEX($F$50:$BD$50,$J$50)+(INDEX($F$50:$BD$50,#REF!)))),$I$79*((#REF!-Option_2!AD50)/((#REF!*(#REF!+1))/2)),0)</f>
        <v>#REF!</v>
      </c>
      <c r="AJ84" s="23" t="e">
        <f>IF((INDEX($F$50:$BD$50,AJ50))&lt;((INDEX($F$50:$BD$50,$J$50)+(INDEX($F$50:$BD$50,#REF!)))),$I$79*((#REF!-Option_2!AE50)/((#REF!*(#REF!+1))/2)),0)</f>
        <v>#REF!</v>
      </c>
      <c r="AK84" s="23" t="e">
        <f>IF((INDEX($F$50:$BD$50,AK50))&lt;((INDEX($F$50:$BD$50,$J$50)+(INDEX($F$50:$BD$50,#REF!)))),$I$79*((#REF!-Option_2!AF50)/((#REF!*(#REF!+1))/2)),0)</f>
        <v>#REF!</v>
      </c>
      <c r="AL84" s="23" t="e">
        <f>IF((INDEX($F$50:$BD$50,AL50))&lt;((INDEX($F$50:$BD$50,$J$50)+(INDEX($F$50:$BD$50,#REF!)))),$I$79*((#REF!-Option_2!AG50)/((#REF!*(#REF!+1))/2)),0)</f>
        <v>#REF!</v>
      </c>
      <c r="AM84" s="23" t="e">
        <f>IF((INDEX($F$50:$BD$50,AM50))&lt;((INDEX($F$50:$BD$50,$J$50)+(INDEX($F$50:$BD$50,#REF!)))),$I$79*((#REF!-Option_2!AH50)/((#REF!*(#REF!+1))/2)),0)</f>
        <v>#REF!</v>
      </c>
      <c r="AN84" s="23" t="e">
        <f>IF((INDEX($F$50:$BD$50,AN50))&lt;((INDEX($F$50:$BD$50,$J$50)+(INDEX($F$50:$BD$50,#REF!)))),$I$79*((#REF!-Option_2!AI50)/((#REF!*(#REF!+1))/2)),0)</f>
        <v>#REF!</v>
      </c>
      <c r="AO84" s="23" t="e">
        <f>IF((INDEX($F$50:$BD$50,AO50))&lt;((INDEX($F$50:$BD$50,$J$50)+(INDEX($F$50:$BD$50,#REF!)))),$I$79*((#REF!-Option_2!AJ50)/((#REF!*(#REF!+1))/2)),0)</f>
        <v>#REF!</v>
      </c>
      <c r="AP84" s="23" t="e">
        <f>IF((INDEX($F$50:$BD$50,AP50))&lt;((INDEX($F$50:$BD$50,$J$50)+(INDEX($F$50:$BD$50,#REF!)))),$I$79*((#REF!-Option_2!AK50)/((#REF!*(#REF!+1))/2)),0)</f>
        <v>#REF!</v>
      </c>
      <c r="AQ84" s="23" t="e">
        <f>IF((INDEX($F$50:$BD$50,AQ50))&lt;((INDEX($F$50:$BD$50,$J$50)+(INDEX($F$50:$BD$50,#REF!)))),$I$79*((#REF!-Option_2!AL50)/((#REF!*(#REF!+1))/2)),0)</f>
        <v>#REF!</v>
      </c>
      <c r="AR84" s="23" t="e">
        <f>IF((INDEX($F$50:$BD$50,AR50))&lt;((INDEX($F$50:$BD$50,$J$50)+(INDEX($F$50:$BD$50,#REF!)))),$I$79*((#REF!-Option_2!AM50)/((#REF!*(#REF!+1))/2)),0)</f>
        <v>#REF!</v>
      </c>
      <c r="AS84" s="23" t="e">
        <f>IF((INDEX($F$50:$BD$50,AS50))&lt;((INDEX($F$50:$BD$50,$J$50)+(INDEX($F$50:$BD$50,#REF!)))),$I$79*((#REF!-Option_2!AN50)/((#REF!*(#REF!+1))/2)),0)</f>
        <v>#REF!</v>
      </c>
      <c r="AT84" s="23" t="e">
        <f>IF((INDEX($F$50:$BD$50,AT50))&lt;((INDEX($F$50:$BD$50,$J$50)+(INDEX($F$50:$BD$50,#REF!)))),$I$79*((#REF!-Option_2!AO50)/((#REF!*(#REF!+1))/2)),0)</f>
        <v>#REF!</v>
      </c>
      <c r="AU84" s="23" t="e">
        <f>IF((INDEX($F$50:$BD$50,AU50))&lt;((INDEX($F$50:$BD$50,$J$50)+(INDEX($F$50:$BD$50,#REF!)))),$I$79*((#REF!-Option_2!AP50)/((#REF!*(#REF!+1))/2)),0)</f>
        <v>#REF!</v>
      </c>
      <c r="AV84" s="23" t="e">
        <f>IF((INDEX($F$50:$BD$50,AV50))&lt;((INDEX($F$50:$BD$50,$J$50)+(INDEX($F$50:$BD$50,#REF!)))),$I$79*((#REF!-Option_2!AQ50)/((#REF!*(#REF!+1))/2)),0)</f>
        <v>#REF!</v>
      </c>
      <c r="AW84" s="23" t="e">
        <f>IF((INDEX($F$50:$BD$50,AW50))&lt;((INDEX($F$50:$BD$50,$J$50)+(INDEX($F$50:$BD$50,#REF!)))),$I$79*((#REF!-Option_2!AR50)/((#REF!*(#REF!+1))/2)),0)</f>
        <v>#REF!</v>
      </c>
      <c r="AX84" s="23" t="e">
        <f>IF((INDEX($F$50:$BD$50,AX50))&lt;((INDEX($F$50:$BD$50,$J$50)+(INDEX($F$50:$BD$50,#REF!)))),$I$79*((#REF!-Option_2!AS50)/((#REF!*(#REF!+1))/2)),0)</f>
        <v>#REF!</v>
      </c>
      <c r="AY84" s="23" t="e">
        <f>IF((INDEX($F$50:$BD$50,AY50))&lt;((INDEX($F$50:$BD$50,$J$50)+(INDEX($F$50:$BD$50,#REF!)))),$I$79*((#REF!-Option_2!AT50)/((#REF!*(#REF!+1))/2)),0)</f>
        <v>#REF!</v>
      </c>
      <c r="AZ84" s="23" t="e">
        <f>IF((INDEX($F$50:$BD$50,AZ50))&lt;((INDEX($F$50:$BD$50,$J$50)+(INDEX($F$50:$BD$50,#REF!)))),$I$79*((#REF!-Option_2!AU50)/((#REF!*(#REF!+1))/2)),0)</f>
        <v>#REF!</v>
      </c>
      <c r="BA84" s="23" t="e">
        <f>IF((INDEX($F$50:$BD$50,BA50))&lt;((INDEX($F$50:$BD$50,$J$50)+(INDEX($F$50:$BD$50,#REF!)))),$I$79*((#REF!-Option_2!AV50)/((#REF!*(#REF!+1))/2)),0)</f>
        <v>#REF!</v>
      </c>
      <c r="BB84" s="23" t="e">
        <f>IF((INDEX($F$50:$BD$50,BB50))&lt;((INDEX($F$50:$BD$50,$J$50)+(INDEX($F$50:$BD$50,#REF!)))),$I$79*((#REF!-Option_2!AW50)/((#REF!*(#REF!+1))/2)),0)</f>
        <v>#REF!</v>
      </c>
      <c r="BC84" s="23" t="e">
        <f>IF((INDEX($F$50:$BD$50,BC50))&lt;((INDEX($F$50:$BD$50,$J$50)+(INDEX($F$50:$BD$50,#REF!)))),$I$79*((#REF!-Option_2!AX50)/((#REF!*(#REF!+1))/2)),0)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IF((INDEX($F$50:$BD$50,K50))&lt;((INDEX($F$50:$BD$50,$K$50)+(INDEX($F$50:$BD$50,#REF!)))),$J$79*((#REF!-Option_2!E50)/(((#REF!*(#REF!+1)))/2)),0)</f>
        <v>#REF!</v>
      </c>
      <c r="L85" s="23" t="e">
        <f>IF((INDEX($F$50:$BD$50,L50))&lt;((INDEX($F$50:$BD$50,$K$50)+(INDEX($F$50:$BD$50,#REF!)))),$J$79*((#REF!-Option_2!F50)/(((#REF!*(#REF!+1)))/2)),0)</f>
        <v>#REF!</v>
      </c>
      <c r="M85" s="23" t="e">
        <f>IF((INDEX($F$50:$BD$50,M50))&lt;((INDEX($F$50:$BD$50,$K$50)+(INDEX($F$50:$BD$50,#REF!)))),$J$79*((#REF!-Option_2!G50)/(((#REF!*(#REF!+1)))/2)),0)</f>
        <v>#REF!</v>
      </c>
      <c r="N85" s="23" t="e">
        <f>IF((INDEX($F$50:$BD$50,N50))&lt;((INDEX($F$50:$BD$50,$K$50)+(INDEX($F$50:$BD$50,#REF!)))),$J$79*((#REF!-Option_2!H50)/(((#REF!*(#REF!+1)))/2)),0)</f>
        <v>#REF!</v>
      </c>
      <c r="O85" s="23" t="e">
        <f>IF((INDEX($F$50:$BD$50,O50))&lt;((INDEX($F$50:$BD$50,$K$50)+(INDEX($F$50:$BD$50,#REF!)))),$J$79*((#REF!-Option_2!I50)/(((#REF!*(#REF!+1)))/2)),0)</f>
        <v>#REF!</v>
      </c>
      <c r="P85" s="23" t="e">
        <f>IF((INDEX($F$50:$BD$50,P50))&lt;((INDEX($F$50:$BD$50,$K$50)+(INDEX($F$50:$BD$50,#REF!)))),$J$79*((#REF!-Option_2!J50)/(((#REF!*(#REF!+1)))/2)),0)</f>
        <v>#REF!</v>
      </c>
      <c r="Q85" s="23" t="e">
        <f>IF((INDEX($F$50:$BD$50,Q50))&lt;((INDEX($F$50:$BD$50,$K$50)+(INDEX($F$50:$BD$50,#REF!)))),$J$79*((#REF!-Option_2!K50)/(((#REF!*(#REF!+1)))/2)),0)</f>
        <v>#REF!</v>
      </c>
      <c r="R85" s="23" t="e">
        <f>IF((INDEX($F$50:$BD$50,R50))&lt;((INDEX($F$50:$BD$50,$K$50)+(INDEX($F$50:$BD$50,#REF!)))),$J$79*((#REF!-Option_2!L50)/(((#REF!*(#REF!+1)))/2)),0)</f>
        <v>#REF!</v>
      </c>
      <c r="S85" s="23" t="e">
        <f>IF((INDEX($F$50:$BD$50,S50))&lt;((INDEX($F$50:$BD$50,$K$50)+(INDEX($F$50:$BD$50,#REF!)))),$J$79*((#REF!-Option_2!M50)/(((#REF!*(#REF!+1)))/2)),0)</f>
        <v>#REF!</v>
      </c>
      <c r="T85" s="23" t="e">
        <f>IF((INDEX($F$50:$BD$50,T50))&lt;((INDEX($F$50:$BD$50,$K$50)+(INDEX($F$50:$BD$50,#REF!)))),$J$79*((#REF!-Option_2!N50)/(((#REF!*(#REF!+1)))/2)),0)</f>
        <v>#REF!</v>
      </c>
      <c r="U85" s="23" t="e">
        <f>IF((INDEX($F$50:$BD$50,U50))&lt;((INDEX($F$50:$BD$50,$K$50)+(INDEX($F$50:$BD$50,#REF!)))),$J$79*((#REF!-Option_2!O50)/(((#REF!*(#REF!+1)))/2)),0)</f>
        <v>#REF!</v>
      </c>
      <c r="V85" s="23" t="e">
        <f>IF((INDEX($F$50:$BD$50,V50))&lt;((INDEX($F$50:$BD$50,$K$50)+(INDEX($F$50:$BD$50,#REF!)))),$J$79*((#REF!-Option_2!P50)/(((#REF!*(#REF!+1)))/2)),0)</f>
        <v>#REF!</v>
      </c>
      <c r="W85" s="23" t="e">
        <f>IF((INDEX($F$50:$BD$50,W50))&lt;((INDEX($F$50:$BD$50,$K$50)+(INDEX($F$50:$BD$50,#REF!)))),$J$79*((#REF!-Option_2!Q50)/(((#REF!*(#REF!+1)))/2)),0)</f>
        <v>#REF!</v>
      </c>
      <c r="X85" s="23" t="e">
        <f>IF((INDEX($F$50:$BD$50,X50))&lt;((INDEX($F$50:$BD$50,$K$50)+(INDEX($F$50:$BD$50,#REF!)))),$J$79*((#REF!-Option_2!R50)/(((#REF!*(#REF!+1)))/2)),0)</f>
        <v>#REF!</v>
      </c>
      <c r="Y85" s="23" t="e">
        <f>IF((INDEX($F$50:$BD$50,Y50))&lt;((INDEX($F$50:$BD$50,$K$50)+(INDEX($F$50:$BD$50,#REF!)))),$J$79*((#REF!-Option_2!S50)/(((#REF!*(#REF!+1)))/2)),0)</f>
        <v>#REF!</v>
      </c>
      <c r="Z85" s="23" t="e">
        <f>IF((INDEX($F$50:$BD$50,Z50))&lt;((INDEX($F$50:$BD$50,$K$50)+(INDEX($F$50:$BD$50,#REF!)))),$J$79*((#REF!-Option_2!T50)/(((#REF!*(#REF!+1)))/2)),0)</f>
        <v>#REF!</v>
      </c>
      <c r="AA85" s="23" t="e">
        <f>IF((INDEX($F$50:$BD$50,AA50))&lt;((INDEX($F$50:$BD$50,$K$50)+(INDEX($F$50:$BD$50,#REF!)))),$J$79*((#REF!-Option_2!U50)/(((#REF!*(#REF!+1)))/2)),0)</f>
        <v>#REF!</v>
      </c>
      <c r="AB85" s="23" t="e">
        <f>IF((INDEX($F$50:$BD$50,AB50))&lt;((INDEX($F$50:$BD$50,$K$50)+(INDEX($F$50:$BD$50,#REF!)))),$J$79*((#REF!-Option_2!V50)/(((#REF!*(#REF!+1)))/2)),0)</f>
        <v>#REF!</v>
      </c>
      <c r="AC85" s="23" t="e">
        <f>IF((INDEX($F$50:$BD$50,AC50))&lt;((INDEX($F$50:$BD$50,$K$50)+(INDEX($F$50:$BD$50,#REF!)))),$J$79*((#REF!-Option_2!W50)/(((#REF!*(#REF!+1)))/2)),0)</f>
        <v>#REF!</v>
      </c>
      <c r="AD85" s="23" t="e">
        <f>IF((INDEX($F$50:$BD$50,AD50))&lt;((INDEX($F$50:$BD$50,$K$50)+(INDEX($F$50:$BD$50,#REF!)))),$J$79*((#REF!-Option_2!X50)/(((#REF!*(#REF!+1)))/2)),0)</f>
        <v>#REF!</v>
      </c>
      <c r="AE85" s="23" t="e">
        <f>IF((INDEX($F$50:$BD$50,AE50))&lt;((INDEX($F$50:$BD$50,$K$50)+(INDEX($F$50:$BD$50,#REF!)))),$J$79*((#REF!-Option_2!Y50)/(((#REF!*(#REF!+1)))/2)),0)</f>
        <v>#REF!</v>
      </c>
      <c r="AF85" s="23" t="e">
        <f>IF((INDEX($F$50:$BD$50,AF50))&lt;((INDEX($F$50:$BD$50,$K$50)+(INDEX($F$50:$BD$50,#REF!)))),$J$79*((#REF!-Option_2!Z50)/(((#REF!*(#REF!+1)))/2)),0)</f>
        <v>#REF!</v>
      </c>
      <c r="AG85" s="23" t="e">
        <f>IF((INDEX($F$50:$BD$50,AG50))&lt;((INDEX($F$50:$BD$50,$K$50)+(INDEX($F$50:$BD$50,#REF!)))),$J$79*((#REF!-Option_2!AA50)/(((#REF!*(#REF!+1)))/2)),0)</f>
        <v>#REF!</v>
      </c>
      <c r="AH85" s="23" t="e">
        <f>IF((INDEX($F$50:$BD$50,AH50))&lt;((INDEX($F$50:$BD$50,$K$50)+(INDEX($F$50:$BD$50,#REF!)))),$J$79*((#REF!-Option_2!AB50)/(((#REF!*(#REF!+1)))/2)),0)</f>
        <v>#REF!</v>
      </c>
      <c r="AI85" s="23" t="e">
        <f>IF((INDEX($F$50:$BD$50,AI50))&lt;((INDEX($F$50:$BD$50,$K$50)+(INDEX($F$50:$BD$50,#REF!)))),$J$79*((#REF!-Option_2!AC50)/(((#REF!*(#REF!+1)))/2)),0)</f>
        <v>#REF!</v>
      </c>
      <c r="AJ85" s="23" t="e">
        <f>IF((INDEX($F$50:$BD$50,AJ50))&lt;((INDEX($F$50:$BD$50,$K$50)+(INDEX($F$50:$BD$50,#REF!)))),$J$79*((#REF!-Option_2!AD50)/(((#REF!*(#REF!+1)))/2)),0)</f>
        <v>#REF!</v>
      </c>
      <c r="AK85" s="23" t="e">
        <f>IF((INDEX($F$50:$BD$50,AK50))&lt;((INDEX($F$50:$BD$50,$K$50)+(INDEX($F$50:$BD$50,#REF!)))),$J$79*((#REF!-Option_2!AE50)/(((#REF!*(#REF!+1)))/2)),0)</f>
        <v>#REF!</v>
      </c>
      <c r="AL85" s="23" t="e">
        <f>IF((INDEX($F$50:$BD$50,AL50))&lt;((INDEX($F$50:$BD$50,$K$50)+(INDEX($F$50:$BD$50,#REF!)))),$J$79*((#REF!-Option_2!AF50)/(((#REF!*(#REF!+1)))/2)),0)</f>
        <v>#REF!</v>
      </c>
      <c r="AM85" s="23" t="e">
        <f>IF((INDEX($F$50:$BD$50,AM50))&lt;((INDEX($F$50:$BD$50,$K$50)+(INDEX($F$50:$BD$50,#REF!)))),$J$79*((#REF!-Option_2!AG50)/(((#REF!*(#REF!+1)))/2)),0)</f>
        <v>#REF!</v>
      </c>
      <c r="AN85" s="23" t="e">
        <f>IF((INDEX($F$50:$BD$50,AN50))&lt;((INDEX($F$50:$BD$50,$K$50)+(INDEX($F$50:$BD$50,#REF!)))),$J$79*((#REF!-Option_2!AH50)/(((#REF!*(#REF!+1)))/2)),0)</f>
        <v>#REF!</v>
      </c>
      <c r="AO85" s="23" t="e">
        <f>IF((INDEX($F$50:$BD$50,AO50))&lt;((INDEX($F$50:$BD$50,$K$50)+(INDEX($F$50:$BD$50,#REF!)))),$J$79*((#REF!-Option_2!AI50)/(((#REF!*(#REF!+1)))/2)),0)</f>
        <v>#REF!</v>
      </c>
      <c r="AP85" s="23" t="e">
        <f>IF((INDEX($F$50:$BD$50,AP50))&lt;((INDEX($F$50:$BD$50,$K$50)+(INDEX($F$50:$BD$50,#REF!)))),$J$79*((#REF!-Option_2!AJ50)/(((#REF!*(#REF!+1)))/2)),0)</f>
        <v>#REF!</v>
      </c>
      <c r="AQ85" s="23" t="e">
        <f>IF((INDEX($F$50:$BD$50,AQ50))&lt;((INDEX($F$50:$BD$50,$K$50)+(INDEX($F$50:$BD$50,#REF!)))),$J$79*((#REF!-Option_2!AK50)/(((#REF!*(#REF!+1)))/2)),0)</f>
        <v>#REF!</v>
      </c>
      <c r="AR85" s="23" t="e">
        <f>IF((INDEX($F$50:$BD$50,AR50))&lt;((INDEX($F$50:$BD$50,$K$50)+(INDEX($F$50:$BD$50,#REF!)))),$J$79*((#REF!-Option_2!AL50)/(((#REF!*(#REF!+1)))/2)),0)</f>
        <v>#REF!</v>
      </c>
      <c r="AS85" s="23" t="e">
        <f>IF((INDEX($F$50:$BD$50,AS50))&lt;((INDEX($F$50:$BD$50,$K$50)+(INDEX($F$50:$BD$50,#REF!)))),$J$79*((#REF!-Option_2!AM50)/(((#REF!*(#REF!+1)))/2)),0)</f>
        <v>#REF!</v>
      </c>
      <c r="AT85" s="23" t="e">
        <f>IF((INDEX($F$50:$BD$50,AT50))&lt;((INDEX($F$50:$BD$50,$K$50)+(INDEX($F$50:$BD$50,#REF!)))),$J$79*((#REF!-Option_2!AN50)/(((#REF!*(#REF!+1)))/2)),0)</f>
        <v>#REF!</v>
      </c>
      <c r="AU85" s="23" t="e">
        <f>IF((INDEX($F$50:$BD$50,AU50))&lt;((INDEX($F$50:$BD$50,$K$50)+(INDEX($F$50:$BD$50,#REF!)))),$J$79*((#REF!-Option_2!AO50)/(((#REF!*(#REF!+1)))/2)),0)</f>
        <v>#REF!</v>
      </c>
      <c r="AV85" s="23" t="e">
        <f>IF((INDEX($F$50:$BD$50,AV50))&lt;((INDEX($F$50:$BD$50,$K$50)+(INDEX($F$50:$BD$50,#REF!)))),$J$79*((#REF!-Option_2!AP50)/(((#REF!*(#REF!+1)))/2)),0)</f>
        <v>#REF!</v>
      </c>
      <c r="AW85" s="23" t="e">
        <f>IF((INDEX($F$50:$BD$50,AW50))&lt;((INDEX($F$50:$BD$50,$K$50)+(INDEX($F$50:$BD$50,#REF!)))),$J$79*((#REF!-Option_2!AQ50)/(((#REF!*(#REF!+1)))/2)),0)</f>
        <v>#REF!</v>
      </c>
      <c r="AX85" s="23" t="e">
        <f>IF((INDEX($F$50:$BD$50,AX50))&lt;((INDEX($F$50:$BD$50,$K$50)+(INDEX($F$50:$BD$50,#REF!)))),$J$79*((#REF!-Option_2!AR50)/(((#REF!*(#REF!+1)))/2)),0)</f>
        <v>#REF!</v>
      </c>
      <c r="AY85" s="23" t="e">
        <f>IF((INDEX($F$50:$BD$50,AY50))&lt;((INDEX($F$50:$BD$50,$K$50)+(INDEX($F$50:$BD$50,#REF!)))),$J$79*((#REF!-Option_2!AS50)/(((#REF!*(#REF!+1)))/2)),0)</f>
        <v>#REF!</v>
      </c>
      <c r="AZ85" s="23" t="e">
        <f>IF((INDEX($F$50:$BD$50,AZ50))&lt;((INDEX($F$50:$BD$50,$K$50)+(INDEX($F$50:$BD$50,#REF!)))),$J$79*((#REF!-Option_2!AT50)/(((#REF!*(#REF!+1)))/2)),0)</f>
        <v>#REF!</v>
      </c>
      <c r="BA85" s="23" t="e">
        <f>IF((INDEX($F$50:$BD$50,BA50))&lt;((INDEX($F$50:$BD$50,$K$50)+(INDEX($F$50:$BD$50,#REF!)))),$J$79*((#REF!-Option_2!AU50)/(((#REF!*(#REF!+1)))/2)),0)</f>
        <v>#REF!</v>
      </c>
      <c r="BB85" s="23" t="e">
        <f>IF((INDEX($F$50:$BD$50,BB50))&lt;((INDEX($F$50:$BD$50,$K$50)+(INDEX($F$50:$BD$50,#REF!)))),$J$79*((#REF!-Option_2!AV50)/(((#REF!*(#REF!+1)))/2)),0)</f>
        <v>#REF!</v>
      </c>
      <c r="BC85" s="23" t="e">
        <f>IF((INDEX($F$50:$BD$50,BC50))&lt;((INDEX($F$50:$BD$50,$K$50)+(INDEX($F$50:$BD$50,#REF!)))),$J$79*((#REF!-Option_2!AW50)/(((#REF!*(#REF!+1)))/2)),0)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IF((INDEX($F$50:$BD$50,L50))&lt;((INDEX($F$50:$BD$50,$L$50)+(INDEX($F$50:$BD$50,#REF!)))),$K$79*((#REF!-Option_2!E50)/((#REF!*(#REF!+1))/2)),0)</f>
        <v>#REF!</v>
      </c>
      <c r="M86" s="23" t="e">
        <f>IF((INDEX($F$50:$BD$50,M50))&lt;((INDEX($F$50:$BD$50,$L$50)+(INDEX($F$50:$BD$50,#REF!)))),$K$79*((#REF!-Option_2!F50)/((#REF!*(#REF!+1))/2)),0)</f>
        <v>#REF!</v>
      </c>
      <c r="N86" s="23" t="e">
        <f>IF((INDEX($F$50:$BD$50,N50))&lt;((INDEX($F$50:$BD$50,$L$50)+(INDEX($F$50:$BD$50,#REF!)))),$K$79*((#REF!-Option_2!G50)/((#REF!*(#REF!+1))/2)),0)</f>
        <v>#REF!</v>
      </c>
      <c r="O86" s="23" t="e">
        <f>IF((INDEX($F$50:$BD$50,O50))&lt;((INDEX($F$50:$BD$50,$L$50)+(INDEX($F$50:$BD$50,#REF!)))),$K$79*((#REF!-Option_2!H50)/((#REF!*(#REF!+1))/2)),0)</f>
        <v>#REF!</v>
      </c>
      <c r="P86" s="23" t="e">
        <f>IF((INDEX($F$50:$BD$50,P50))&lt;((INDEX($F$50:$BD$50,$L$50)+(INDEX($F$50:$BD$50,#REF!)))),$K$79*((#REF!-Option_2!I50)/((#REF!*(#REF!+1))/2)),0)</f>
        <v>#REF!</v>
      </c>
      <c r="Q86" s="23" t="e">
        <f>IF((INDEX($F$50:$BD$50,Q50))&lt;((INDEX($F$50:$BD$50,$L$50)+(INDEX($F$50:$BD$50,#REF!)))),$K$79*((#REF!-Option_2!J50)/((#REF!*(#REF!+1))/2)),0)</f>
        <v>#REF!</v>
      </c>
      <c r="R86" s="23" t="e">
        <f>IF((INDEX($F$50:$BD$50,R50))&lt;((INDEX($F$50:$BD$50,$L$50)+(INDEX($F$50:$BD$50,#REF!)))),$K$79*((#REF!-Option_2!K50)/((#REF!*(#REF!+1))/2)),0)</f>
        <v>#REF!</v>
      </c>
      <c r="S86" s="23" t="e">
        <f>IF((INDEX($F$50:$BD$50,S50))&lt;((INDEX($F$50:$BD$50,$L$50)+(INDEX($F$50:$BD$50,#REF!)))),$K$79*((#REF!-Option_2!L50)/((#REF!*(#REF!+1))/2)),0)</f>
        <v>#REF!</v>
      </c>
      <c r="T86" s="23" t="e">
        <f>IF((INDEX($F$50:$BD$50,T50))&lt;((INDEX($F$50:$BD$50,$L$50)+(INDEX($F$50:$BD$50,#REF!)))),$K$79*((#REF!-Option_2!M50)/((#REF!*(#REF!+1))/2)),0)</f>
        <v>#REF!</v>
      </c>
      <c r="U86" s="23" t="e">
        <f>IF((INDEX($F$50:$BD$50,U50))&lt;((INDEX($F$50:$BD$50,$L$50)+(INDEX($F$50:$BD$50,#REF!)))),$K$79*((#REF!-Option_2!N50)/((#REF!*(#REF!+1))/2)),0)</f>
        <v>#REF!</v>
      </c>
      <c r="V86" s="23" t="e">
        <f>IF((INDEX($F$50:$BD$50,V50))&lt;((INDEX($F$50:$BD$50,$L$50)+(INDEX($F$50:$BD$50,#REF!)))),$K$79*((#REF!-Option_2!O50)/((#REF!*(#REF!+1))/2)),0)</f>
        <v>#REF!</v>
      </c>
      <c r="W86" s="23" t="e">
        <f>IF((INDEX($F$50:$BD$50,W50))&lt;((INDEX($F$50:$BD$50,$L$50)+(INDEX($F$50:$BD$50,#REF!)))),$K$79*((#REF!-Option_2!P50)/((#REF!*(#REF!+1))/2)),0)</f>
        <v>#REF!</v>
      </c>
      <c r="X86" s="23" t="e">
        <f>IF((INDEX($F$50:$BD$50,X50))&lt;((INDEX($F$50:$BD$50,$L$50)+(INDEX($F$50:$BD$50,#REF!)))),$K$79*((#REF!-Option_2!Q50)/((#REF!*(#REF!+1))/2)),0)</f>
        <v>#REF!</v>
      </c>
      <c r="Y86" s="23" t="e">
        <f>IF((INDEX($F$50:$BD$50,Y50))&lt;((INDEX($F$50:$BD$50,$L$50)+(INDEX($F$50:$BD$50,#REF!)))),$K$79*((#REF!-Option_2!R50)/((#REF!*(#REF!+1))/2)),0)</f>
        <v>#REF!</v>
      </c>
      <c r="Z86" s="23" t="e">
        <f>IF((INDEX($F$50:$BD$50,Z50))&lt;((INDEX($F$50:$BD$50,$L$50)+(INDEX($F$50:$BD$50,#REF!)))),$K$79*((#REF!-Option_2!S50)/((#REF!*(#REF!+1))/2)),0)</f>
        <v>#REF!</v>
      </c>
      <c r="AA86" s="23" t="e">
        <f>IF((INDEX($F$50:$BD$50,AA50))&lt;((INDEX($F$50:$BD$50,$L$50)+(INDEX($F$50:$BD$50,#REF!)))),$K$79*((#REF!-Option_2!T50)/((#REF!*(#REF!+1))/2)),0)</f>
        <v>#REF!</v>
      </c>
      <c r="AB86" s="23" t="e">
        <f>IF((INDEX($F$50:$BD$50,AB50))&lt;((INDEX($F$50:$BD$50,$L$50)+(INDEX($F$50:$BD$50,#REF!)))),$K$79*((#REF!-Option_2!U50)/((#REF!*(#REF!+1))/2)),0)</f>
        <v>#REF!</v>
      </c>
      <c r="AC86" s="23" t="e">
        <f>IF((INDEX($F$50:$BD$50,AC50))&lt;((INDEX($F$50:$BD$50,$L$50)+(INDEX($F$50:$BD$50,#REF!)))),$K$79*((#REF!-Option_2!V50)/((#REF!*(#REF!+1))/2)),0)</f>
        <v>#REF!</v>
      </c>
      <c r="AD86" s="23" t="e">
        <f>IF((INDEX($F$50:$BD$50,AD50))&lt;((INDEX($F$50:$BD$50,$L$50)+(INDEX($F$50:$BD$50,#REF!)))),$K$79*((#REF!-Option_2!W50)/((#REF!*(#REF!+1))/2)),0)</f>
        <v>#REF!</v>
      </c>
      <c r="AE86" s="23" t="e">
        <f>IF((INDEX($F$50:$BD$50,AE50))&lt;((INDEX($F$50:$BD$50,$L$50)+(INDEX($F$50:$BD$50,#REF!)))),$K$79*((#REF!-Option_2!X50)/((#REF!*(#REF!+1))/2)),0)</f>
        <v>#REF!</v>
      </c>
      <c r="AF86" s="23" t="e">
        <f>IF((INDEX($F$50:$BD$50,AF50))&lt;((INDEX($F$50:$BD$50,$L$50)+(INDEX($F$50:$BD$50,#REF!)))),$K$79*((#REF!-Option_2!Y50)/((#REF!*(#REF!+1))/2)),0)</f>
        <v>#REF!</v>
      </c>
      <c r="AG86" s="23" t="e">
        <f>IF((INDEX($F$50:$BD$50,AG50))&lt;((INDEX($F$50:$BD$50,$L$50)+(INDEX($F$50:$BD$50,#REF!)))),$K$79*((#REF!-Option_2!Z50)/((#REF!*(#REF!+1))/2)),0)</f>
        <v>#REF!</v>
      </c>
      <c r="AH86" s="23" t="e">
        <f>IF((INDEX($F$50:$BD$50,AH50))&lt;((INDEX($F$50:$BD$50,$L$50)+(INDEX($F$50:$BD$50,#REF!)))),$K$79*((#REF!-Option_2!AA50)/((#REF!*(#REF!+1))/2)),0)</f>
        <v>#REF!</v>
      </c>
      <c r="AI86" s="23" t="e">
        <f>IF((INDEX($F$50:$BD$50,AI50))&lt;((INDEX($F$50:$BD$50,$L$50)+(INDEX($F$50:$BD$50,#REF!)))),$K$79*((#REF!-Option_2!AB50)/((#REF!*(#REF!+1))/2)),0)</f>
        <v>#REF!</v>
      </c>
      <c r="AJ86" s="23" t="e">
        <f>IF((INDEX($F$50:$BD$50,AJ50))&lt;((INDEX($F$50:$BD$50,$L$50)+(INDEX($F$50:$BD$50,#REF!)))),$K$79*((#REF!-Option_2!AC50)/((#REF!*(#REF!+1))/2)),0)</f>
        <v>#REF!</v>
      </c>
      <c r="AK86" s="23" t="e">
        <f>IF((INDEX($F$50:$BD$50,AK50))&lt;((INDEX($F$50:$BD$50,$L$50)+(INDEX($F$50:$BD$50,#REF!)))),$K$79*((#REF!-Option_2!AD50)/((#REF!*(#REF!+1))/2)),0)</f>
        <v>#REF!</v>
      </c>
      <c r="AL86" s="23" t="e">
        <f>IF((INDEX($F$50:$BD$50,AL50))&lt;((INDEX($F$50:$BD$50,$L$50)+(INDEX($F$50:$BD$50,#REF!)))),$K$79*((#REF!-Option_2!AE50)/((#REF!*(#REF!+1))/2)),0)</f>
        <v>#REF!</v>
      </c>
      <c r="AM86" s="23" t="e">
        <f>IF((INDEX($F$50:$BD$50,AM50))&lt;((INDEX($F$50:$BD$50,$L$50)+(INDEX($F$50:$BD$50,#REF!)))),$K$79*((#REF!-Option_2!AF50)/((#REF!*(#REF!+1))/2)),0)</f>
        <v>#REF!</v>
      </c>
      <c r="AN86" s="23" t="e">
        <f>IF((INDEX($F$50:$BD$50,AN50))&lt;((INDEX($F$50:$BD$50,$L$50)+(INDEX($F$50:$BD$50,#REF!)))),$K$79*((#REF!-Option_2!AG50)/((#REF!*(#REF!+1))/2)),0)</f>
        <v>#REF!</v>
      </c>
      <c r="AO86" s="23" t="e">
        <f>IF((INDEX($F$50:$BD$50,AO50))&lt;((INDEX($F$50:$BD$50,$L$50)+(INDEX($F$50:$BD$50,#REF!)))),$K$79*((#REF!-Option_2!AH50)/((#REF!*(#REF!+1))/2)),0)</f>
        <v>#REF!</v>
      </c>
      <c r="AP86" s="23" t="e">
        <f>IF((INDEX($F$50:$BD$50,AP50))&lt;((INDEX($F$50:$BD$50,$L$50)+(INDEX($F$50:$BD$50,#REF!)))),$K$79*((#REF!-Option_2!AI50)/((#REF!*(#REF!+1))/2)),0)</f>
        <v>#REF!</v>
      </c>
      <c r="AQ86" s="23" t="e">
        <f>IF((INDEX($F$50:$BD$50,AQ50))&lt;((INDEX($F$50:$BD$50,$L$50)+(INDEX($F$50:$BD$50,#REF!)))),$K$79*((#REF!-Option_2!AJ50)/((#REF!*(#REF!+1))/2)),0)</f>
        <v>#REF!</v>
      </c>
      <c r="AR86" s="23" t="e">
        <f>IF((INDEX($F$50:$BD$50,AR50))&lt;((INDEX($F$50:$BD$50,$L$50)+(INDEX($F$50:$BD$50,#REF!)))),$K$79*((#REF!-Option_2!AK50)/((#REF!*(#REF!+1))/2)),0)</f>
        <v>#REF!</v>
      </c>
      <c r="AS86" s="23" t="e">
        <f>IF((INDEX($F$50:$BD$50,AS50))&lt;((INDEX($F$50:$BD$50,$L$50)+(INDEX($F$50:$BD$50,#REF!)))),$K$79*((#REF!-Option_2!AL50)/((#REF!*(#REF!+1))/2)),0)</f>
        <v>#REF!</v>
      </c>
      <c r="AT86" s="23" t="e">
        <f>IF((INDEX($F$50:$BD$50,AT50))&lt;((INDEX($F$50:$BD$50,$L$50)+(INDEX($F$50:$BD$50,#REF!)))),$K$79*((#REF!-Option_2!AM50)/((#REF!*(#REF!+1))/2)),0)</f>
        <v>#REF!</v>
      </c>
      <c r="AU86" s="23" t="e">
        <f>IF((INDEX($F$50:$BD$50,AU50))&lt;((INDEX($F$50:$BD$50,$L$50)+(INDEX($F$50:$BD$50,#REF!)))),$K$79*((#REF!-Option_2!AN50)/((#REF!*(#REF!+1))/2)),0)</f>
        <v>#REF!</v>
      </c>
      <c r="AV86" s="23" t="e">
        <f>IF((INDEX($F$50:$BD$50,AV50))&lt;((INDEX($F$50:$BD$50,$L$50)+(INDEX($F$50:$BD$50,#REF!)))),$K$79*((#REF!-Option_2!AO50)/((#REF!*(#REF!+1))/2)),0)</f>
        <v>#REF!</v>
      </c>
      <c r="AW86" s="23" t="e">
        <f>IF((INDEX($F$50:$BD$50,AW50))&lt;((INDEX($F$50:$BD$50,$L$50)+(INDEX($F$50:$BD$50,#REF!)))),$K$79*((#REF!-Option_2!AP50)/((#REF!*(#REF!+1))/2)),0)</f>
        <v>#REF!</v>
      </c>
      <c r="AX86" s="23" t="e">
        <f>IF((INDEX($F$50:$BD$50,AX50))&lt;((INDEX($F$50:$BD$50,$L$50)+(INDEX($F$50:$BD$50,#REF!)))),$K$79*((#REF!-Option_2!AQ50)/((#REF!*(#REF!+1))/2)),0)</f>
        <v>#REF!</v>
      </c>
      <c r="AY86" s="23" t="e">
        <f>IF((INDEX($F$50:$BD$50,AY50))&lt;((INDEX($F$50:$BD$50,$L$50)+(INDEX($F$50:$BD$50,#REF!)))),$K$79*((#REF!-Option_2!AR50)/((#REF!*(#REF!+1))/2)),0)</f>
        <v>#REF!</v>
      </c>
      <c r="AZ86" s="23" t="e">
        <f>IF((INDEX($F$50:$BD$50,AZ50))&lt;((INDEX($F$50:$BD$50,$L$50)+(INDEX($F$50:$BD$50,#REF!)))),$K$79*((#REF!-Option_2!AS50)/((#REF!*(#REF!+1))/2)),0)</f>
        <v>#REF!</v>
      </c>
      <c r="BA86" s="23" t="e">
        <f>IF((INDEX($F$50:$BD$50,BA50))&lt;((INDEX($F$50:$BD$50,$L$50)+(INDEX($F$50:$BD$50,#REF!)))),$K$79*((#REF!-Option_2!AT50)/((#REF!*(#REF!+1))/2)),0)</f>
        <v>#REF!</v>
      </c>
      <c r="BB86" s="23" t="e">
        <f>IF((INDEX($F$50:$BD$50,BB50))&lt;((INDEX($F$50:$BD$50,$L$50)+(INDEX($F$50:$BD$50,#REF!)))),$K$79*((#REF!-Option_2!AU50)/((#REF!*(#REF!+1))/2)),0)</f>
        <v>#REF!</v>
      </c>
      <c r="BC86" s="23" t="e">
        <f>IF((INDEX($F$50:$BD$50,BC50))&lt;((INDEX($F$50:$BD$50,$L$50)+(INDEX($F$50:$BD$50,#REF!)))),$K$79*((#REF!-Option_2!AV50)/((#REF!*(#REF!+1))/2)),0)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IF((INDEX($F$50:$BD$50,M50))&lt;((INDEX($F$50:$BD$50,$M$50)+(INDEX($F$50:$BD$50,#REF!)))),$L$79*((#REF!-Option_2!E50)/((#REF!*(#REF!+1))/2)),0)</f>
        <v>#REF!</v>
      </c>
      <c r="N87" s="23" t="e">
        <f>IF((INDEX($F$50:$BD$50,N50))&lt;((INDEX($F$50:$BD$50,$M$50)+(INDEX($F$50:$BD$50,#REF!)))),$L$79*((#REF!-Option_2!F50)/((#REF!*(#REF!+1))/2)),0)</f>
        <v>#REF!</v>
      </c>
      <c r="O87" s="23" t="e">
        <f>IF((INDEX($F$50:$BD$50,O50))&lt;((INDEX($F$50:$BD$50,$M$50)+(INDEX($F$50:$BD$50,#REF!)))),$L$79*((#REF!-Option_2!G50)/((#REF!*(#REF!+1))/2)),0)</f>
        <v>#REF!</v>
      </c>
      <c r="P87" s="23" t="e">
        <f>IF((INDEX($F$50:$BD$50,P50))&lt;((INDEX($F$50:$BD$50,$M$50)+(INDEX($F$50:$BD$50,#REF!)))),$L$79*((#REF!-Option_2!H50)/((#REF!*(#REF!+1))/2)),0)</f>
        <v>#REF!</v>
      </c>
      <c r="Q87" s="23" t="e">
        <f>IF((INDEX($F$50:$BD$50,Q50))&lt;((INDEX($F$50:$BD$50,$M$50)+(INDEX($F$50:$BD$50,#REF!)))),$L$79*((#REF!-Option_2!I50)/((#REF!*(#REF!+1))/2)),0)</f>
        <v>#REF!</v>
      </c>
      <c r="R87" s="23" t="e">
        <f>IF((INDEX($F$50:$BD$50,R50))&lt;((INDEX($F$50:$BD$50,$M$50)+(INDEX($F$50:$BD$50,#REF!)))),$L$79*((#REF!-Option_2!J50)/((#REF!*(#REF!+1))/2)),0)</f>
        <v>#REF!</v>
      </c>
      <c r="S87" s="23" t="e">
        <f>IF((INDEX($F$50:$BD$50,S50))&lt;((INDEX($F$50:$BD$50,$M$50)+(INDEX($F$50:$BD$50,#REF!)))),$L$79*((#REF!-Option_2!K50)/((#REF!*(#REF!+1))/2)),0)</f>
        <v>#REF!</v>
      </c>
      <c r="T87" s="23" t="e">
        <f>IF((INDEX($F$50:$BD$50,T50))&lt;((INDEX($F$50:$BD$50,$M$50)+(INDEX($F$50:$BD$50,#REF!)))),$L$79*((#REF!-Option_2!L50)/((#REF!*(#REF!+1))/2)),0)</f>
        <v>#REF!</v>
      </c>
      <c r="U87" s="23" t="e">
        <f>IF((INDEX($F$50:$BD$50,U50))&lt;((INDEX($F$50:$BD$50,$M$50)+(INDEX($F$50:$BD$50,#REF!)))),$L$79*((#REF!-Option_2!M50)/((#REF!*(#REF!+1))/2)),0)</f>
        <v>#REF!</v>
      </c>
      <c r="V87" s="23" t="e">
        <f>IF((INDEX($F$50:$BD$50,V50))&lt;((INDEX($F$50:$BD$50,$M$50)+(INDEX($F$50:$BD$50,#REF!)))),$L$79*((#REF!-Option_2!N50)/((#REF!*(#REF!+1))/2)),0)</f>
        <v>#REF!</v>
      </c>
      <c r="W87" s="23" t="e">
        <f>IF((INDEX($F$50:$BD$50,W50))&lt;((INDEX($F$50:$BD$50,$M$50)+(INDEX($F$50:$BD$50,#REF!)))),$L$79*((#REF!-Option_2!O50)/((#REF!*(#REF!+1))/2)),0)</f>
        <v>#REF!</v>
      </c>
      <c r="X87" s="23" t="e">
        <f>IF((INDEX($F$50:$BD$50,X50))&lt;((INDEX($F$50:$BD$50,$M$50)+(INDEX($F$50:$BD$50,#REF!)))),$L$79*((#REF!-Option_2!P50)/((#REF!*(#REF!+1))/2)),0)</f>
        <v>#REF!</v>
      </c>
      <c r="Y87" s="23" t="e">
        <f>IF((INDEX($F$50:$BD$50,Y50))&lt;((INDEX($F$50:$BD$50,$M$50)+(INDEX($F$50:$BD$50,#REF!)))),$L$79*((#REF!-Option_2!Q50)/((#REF!*(#REF!+1))/2)),0)</f>
        <v>#REF!</v>
      </c>
      <c r="Z87" s="23" t="e">
        <f>IF((INDEX($F$50:$BD$50,Z50))&lt;((INDEX($F$50:$BD$50,$M$50)+(INDEX($F$50:$BD$50,#REF!)))),$L$79*((#REF!-Option_2!R50)/((#REF!*(#REF!+1))/2)),0)</f>
        <v>#REF!</v>
      </c>
      <c r="AA87" s="23" t="e">
        <f>IF((INDEX($F$50:$BD$50,AA50))&lt;((INDEX($F$50:$BD$50,$M$50)+(INDEX($F$50:$BD$50,#REF!)))),$L$79*((#REF!-Option_2!S50)/((#REF!*(#REF!+1))/2)),0)</f>
        <v>#REF!</v>
      </c>
      <c r="AB87" s="23" t="e">
        <f>IF((INDEX($F$50:$BD$50,AB50))&lt;((INDEX($F$50:$BD$50,$M$50)+(INDEX($F$50:$BD$50,#REF!)))),$L$79*((#REF!-Option_2!T50)/((#REF!*(#REF!+1))/2)),0)</f>
        <v>#REF!</v>
      </c>
      <c r="AC87" s="23" t="e">
        <f>IF((INDEX($F$50:$BD$50,AC50))&lt;((INDEX($F$50:$BD$50,$M$50)+(INDEX($F$50:$BD$50,#REF!)))),$L$79*((#REF!-Option_2!U50)/((#REF!*(#REF!+1))/2)),0)</f>
        <v>#REF!</v>
      </c>
      <c r="AD87" s="23" t="e">
        <f>IF((INDEX($F$50:$BD$50,AD50))&lt;((INDEX($F$50:$BD$50,$M$50)+(INDEX($F$50:$BD$50,#REF!)))),$L$79*((#REF!-Option_2!V50)/((#REF!*(#REF!+1))/2)),0)</f>
        <v>#REF!</v>
      </c>
      <c r="AE87" s="23" t="e">
        <f>IF((INDEX($F$50:$BD$50,AE50))&lt;((INDEX($F$50:$BD$50,$M$50)+(INDEX($F$50:$BD$50,#REF!)))),$L$79*((#REF!-Option_2!W50)/((#REF!*(#REF!+1))/2)),0)</f>
        <v>#REF!</v>
      </c>
      <c r="AF87" s="23" t="e">
        <f>IF((INDEX($F$50:$BD$50,AF50))&lt;((INDEX($F$50:$BD$50,$M$50)+(INDEX($F$50:$BD$50,#REF!)))),$L$79*((#REF!-Option_2!X50)/((#REF!*(#REF!+1))/2)),0)</f>
        <v>#REF!</v>
      </c>
      <c r="AG87" s="23" t="e">
        <f>IF((INDEX($F$50:$BD$50,AG50))&lt;((INDEX($F$50:$BD$50,$M$50)+(INDEX($F$50:$BD$50,#REF!)))),$L$79*((#REF!-Option_2!Y50)/((#REF!*(#REF!+1))/2)),0)</f>
        <v>#REF!</v>
      </c>
      <c r="AH87" s="23" t="e">
        <f>IF((INDEX($F$50:$BD$50,AH50))&lt;((INDEX($F$50:$BD$50,$M$50)+(INDEX($F$50:$BD$50,#REF!)))),$L$79*((#REF!-Option_2!Z50)/((#REF!*(#REF!+1))/2)),0)</f>
        <v>#REF!</v>
      </c>
      <c r="AI87" s="23" t="e">
        <f>IF((INDEX($F$50:$BD$50,AI50))&lt;((INDEX($F$50:$BD$50,$M$50)+(INDEX($F$50:$BD$50,#REF!)))),$L$79*((#REF!-Option_2!AA50)/((#REF!*(#REF!+1))/2)),0)</f>
        <v>#REF!</v>
      </c>
      <c r="AJ87" s="23" t="e">
        <f>IF((INDEX($F$50:$BD$50,AJ50))&lt;((INDEX($F$50:$BD$50,$M$50)+(INDEX($F$50:$BD$50,#REF!)))),$L$79*((#REF!-Option_2!AB50)/((#REF!*(#REF!+1))/2)),0)</f>
        <v>#REF!</v>
      </c>
      <c r="AK87" s="23" t="e">
        <f>IF((INDEX($F$50:$BD$50,AK50))&lt;((INDEX($F$50:$BD$50,$M$50)+(INDEX($F$50:$BD$50,#REF!)))),$L$79*((#REF!-Option_2!AC50)/((#REF!*(#REF!+1))/2)),0)</f>
        <v>#REF!</v>
      </c>
      <c r="AL87" s="23" t="e">
        <f>IF((INDEX($F$50:$BD$50,AL50))&lt;((INDEX($F$50:$BD$50,$M$50)+(INDEX($F$50:$BD$50,#REF!)))),$L$79*((#REF!-Option_2!AD50)/((#REF!*(#REF!+1))/2)),0)</f>
        <v>#REF!</v>
      </c>
      <c r="AM87" s="23" t="e">
        <f>IF((INDEX($F$50:$BD$50,AM50))&lt;((INDEX($F$50:$BD$50,$M$50)+(INDEX($F$50:$BD$50,#REF!)))),$L$79*((#REF!-Option_2!AE50)/((#REF!*(#REF!+1))/2)),0)</f>
        <v>#REF!</v>
      </c>
      <c r="AN87" s="23" t="e">
        <f>IF((INDEX($F$50:$BD$50,AN50))&lt;((INDEX($F$50:$BD$50,$M$50)+(INDEX($F$50:$BD$50,#REF!)))),$L$79*((#REF!-Option_2!AF50)/((#REF!*(#REF!+1))/2)),0)</f>
        <v>#REF!</v>
      </c>
      <c r="AO87" s="23" t="e">
        <f>IF((INDEX($F$50:$BD$50,AO50))&lt;((INDEX($F$50:$BD$50,$M$50)+(INDEX($F$50:$BD$50,#REF!)))),$L$79*((#REF!-Option_2!AG50)/((#REF!*(#REF!+1))/2)),0)</f>
        <v>#REF!</v>
      </c>
      <c r="AP87" s="23" t="e">
        <f>IF((INDEX($F$50:$BD$50,AP50))&lt;((INDEX($F$50:$BD$50,$M$50)+(INDEX($F$50:$BD$50,#REF!)))),$L$79*((#REF!-Option_2!AH50)/((#REF!*(#REF!+1))/2)),0)</f>
        <v>#REF!</v>
      </c>
      <c r="AQ87" s="23" t="e">
        <f>IF((INDEX($F$50:$BD$50,AQ50))&lt;((INDEX($F$50:$BD$50,$M$50)+(INDEX($F$50:$BD$50,#REF!)))),$L$79*((#REF!-Option_2!AI50)/((#REF!*(#REF!+1))/2)),0)</f>
        <v>#REF!</v>
      </c>
      <c r="AR87" s="23" t="e">
        <f>IF((INDEX($F$50:$BD$50,AR50))&lt;((INDEX($F$50:$BD$50,$M$50)+(INDEX($F$50:$BD$50,#REF!)))),$L$79*((#REF!-Option_2!AJ50)/((#REF!*(#REF!+1))/2)),0)</f>
        <v>#REF!</v>
      </c>
      <c r="AS87" s="23" t="e">
        <f>IF((INDEX($F$50:$BD$50,AS50))&lt;((INDEX($F$50:$BD$50,$M$50)+(INDEX($F$50:$BD$50,#REF!)))),$L$79*((#REF!-Option_2!AK50)/((#REF!*(#REF!+1))/2)),0)</f>
        <v>#REF!</v>
      </c>
      <c r="AT87" s="23" t="e">
        <f>IF((INDEX($F$50:$BD$50,AT50))&lt;((INDEX($F$50:$BD$50,$M$50)+(INDEX($F$50:$BD$50,#REF!)))),$L$79*((#REF!-Option_2!AL50)/((#REF!*(#REF!+1))/2)),0)</f>
        <v>#REF!</v>
      </c>
      <c r="AU87" s="23" t="e">
        <f>IF((INDEX($F$50:$BD$50,AU50))&lt;((INDEX($F$50:$BD$50,$M$50)+(INDEX($F$50:$BD$50,#REF!)))),$L$79*((#REF!-Option_2!AM50)/((#REF!*(#REF!+1))/2)),0)</f>
        <v>#REF!</v>
      </c>
      <c r="AV87" s="23" t="e">
        <f>IF((INDEX($F$50:$BD$50,AV50))&lt;((INDEX($F$50:$BD$50,$M$50)+(INDEX($F$50:$BD$50,#REF!)))),$L$79*((#REF!-Option_2!AN50)/((#REF!*(#REF!+1))/2)),0)</f>
        <v>#REF!</v>
      </c>
      <c r="AW87" s="23" t="e">
        <f>IF((INDEX($F$50:$BD$50,AW50))&lt;((INDEX($F$50:$BD$50,$M$50)+(INDEX($F$50:$BD$50,#REF!)))),$L$79*((#REF!-Option_2!AO50)/((#REF!*(#REF!+1))/2)),0)</f>
        <v>#REF!</v>
      </c>
      <c r="AX87" s="23" t="e">
        <f>IF((INDEX($F$50:$BD$50,AX50))&lt;((INDEX($F$50:$BD$50,$M$50)+(INDEX($F$50:$BD$50,#REF!)))),$L$79*((#REF!-Option_2!AP50)/((#REF!*(#REF!+1))/2)),0)</f>
        <v>#REF!</v>
      </c>
      <c r="AY87" s="23" t="e">
        <f>IF((INDEX($F$50:$BD$50,AY50))&lt;((INDEX($F$50:$BD$50,$M$50)+(INDEX($F$50:$BD$50,#REF!)))),$L$79*((#REF!-Option_2!AQ50)/((#REF!*(#REF!+1))/2)),0)</f>
        <v>#REF!</v>
      </c>
      <c r="AZ87" s="23" t="e">
        <f>IF((INDEX($F$50:$BD$50,AZ50))&lt;((INDEX($F$50:$BD$50,$M$50)+(INDEX($F$50:$BD$50,#REF!)))),$L$79*((#REF!-Option_2!AR50)/((#REF!*(#REF!+1))/2)),0)</f>
        <v>#REF!</v>
      </c>
      <c r="BA87" s="23" t="e">
        <f>IF((INDEX($F$50:$BD$50,BA50))&lt;((INDEX($F$50:$BD$50,$M$50)+(INDEX($F$50:$BD$50,#REF!)))),$L$79*((#REF!-Option_2!AS50)/((#REF!*(#REF!+1))/2)),0)</f>
        <v>#REF!</v>
      </c>
      <c r="BB87" s="23" t="e">
        <f>IF((INDEX($F$50:$BD$50,BB50))&lt;((INDEX($F$50:$BD$50,$M$50)+(INDEX($F$50:$BD$50,#REF!)))),$L$79*((#REF!-Option_2!AT50)/((#REF!*(#REF!+1))/2)),0)</f>
        <v>#REF!</v>
      </c>
      <c r="BC87" s="23" t="e">
        <f>IF((INDEX($F$50:$BD$50,BC50))&lt;((INDEX($F$50:$BD$50,$M$50)+(INDEX($F$50:$BD$50,#REF!)))),$L$79*((#REF!-Option_2!AU50)/((#REF!*(#REF!+1))/2)),0)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IF((INDEX($F$50:$BD$50,N50))&lt;((INDEX($F$50:$BD$50,$N$50)+(INDEX($F$50:$BD$50,#REF!)))),$M$79*((#REF!-Option_2!E50)/((#REF!*(#REF!+1))/2)),0)</f>
        <v>#REF!</v>
      </c>
      <c r="O88" s="23" t="e">
        <f>IF((INDEX($F$50:$BD$50,O50))&lt;((INDEX($F$50:$BD$50,$N$50)+(INDEX($F$50:$BD$50,#REF!)))),$M$79*((#REF!-Option_2!F50)/((#REF!*(#REF!+1))/2)),0)</f>
        <v>#REF!</v>
      </c>
      <c r="P88" s="23" t="e">
        <f>IF((INDEX($F$50:$BD$50,P50))&lt;((INDEX($F$50:$BD$50,$N$50)+(INDEX($F$50:$BD$50,#REF!)))),$M$79*((#REF!-Option_2!G50)/((#REF!*(#REF!+1))/2)),0)</f>
        <v>#REF!</v>
      </c>
      <c r="Q88" s="23" t="e">
        <f>IF((INDEX($F$50:$BD$50,Q50))&lt;((INDEX($F$50:$BD$50,$N$50)+(INDEX($F$50:$BD$50,#REF!)))),$M$79*((#REF!-Option_2!H50)/((#REF!*(#REF!+1))/2)),0)</f>
        <v>#REF!</v>
      </c>
      <c r="R88" s="23" t="e">
        <f>IF((INDEX($F$50:$BD$50,R50))&lt;((INDEX($F$50:$BD$50,$N$50)+(INDEX($F$50:$BD$50,#REF!)))),$M$79*((#REF!-Option_2!I50)/((#REF!*(#REF!+1))/2)),0)</f>
        <v>#REF!</v>
      </c>
      <c r="S88" s="23" t="e">
        <f>IF((INDEX($F$50:$BD$50,S50))&lt;((INDEX($F$50:$BD$50,$N$50)+(INDEX($F$50:$BD$50,#REF!)))),$M$79*((#REF!-Option_2!J50)/((#REF!*(#REF!+1))/2)),0)</f>
        <v>#REF!</v>
      </c>
      <c r="T88" s="23" t="e">
        <f>IF((INDEX($F$50:$BD$50,T50))&lt;((INDEX($F$50:$BD$50,$N$50)+(INDEX($F$50:$BD$50,#REF!)))),$M$79*((#REF!-Option_2!K50)/((#REF!*(#REF!+1))/2)),0)</f>
        <v>#REF!</v>
      </c>
      <c r="U88" s="23" t="e">
        <f>IF((INDEX($F$50:$BD$50,U50))&lt;((INDEX($F$50:$BD$50,$N$50)+(INDEX($F$50:$BD$50,#REF!)))),$M$79*((#REF!-Option_2!L50)/((#REF!*(#REF!+1))/2)),0)</f>
        <v>#REF!</v>
      </c>
      <c r="V88" s="23" t="e">
        <f>IF((INDEX($F$50:$BD$50,V50))&lt;((INDEX($F$50:$BD$50,$N$50)+(INDEX($F$50:$BD$50,#REF!)))),$M$79*((#REF!-Option_2!M50)/((#REF!*(#REF!+1))/2)),0)</f>
        <v>#REF!</v>
      </c>
      <c r="W88" s="23" t="e">
        <f>IF((INDEX($F$50:$BD$50,W50))&lt;((INDEX($F$50:$BD$50,$N$50)+(INDEX($F$50:$BD$50,#REF!)))),$M$79*((#REF!-Option_2!N50)/((#REF!*(#REF!+1))/2)),0)</f>
        <v>#REF!</v>
      </c>
      <c r="X88" s="23" t="e">
        <f>IF((INDEX($F$50:$BD$50,X50))&lt;((INDEX($F$50:$BD$50,$N$50)+(INDEX($F$50:$BD$50,#REF!)))),$M$79*((#REF!-Option_2!O50)/((#REF!*(#REF!+1))/2)),0)</f>
        <v>#REF!</v>
      </c>
      <c r="Y88" s="23" t="e">
        <f>IF((INDEX($F$50:$BD$50,Y50))&lt;((INDEX($F$50:$BD$50,$N$50)+(INDEX($F$50:$BD$50,#REF!)))),$M$79*((#REF!-Option_2!P50)/((#REF!*(#REF!+1))/2)),0)</f>
        <v>#REF!</v>
      </c>
      <c r="Z88" s="23" t="e">
        <f>IF((INDEX($F$50:$BD$50,Z50))&lt;((INDEX($F$50:$BD$50,$N$50)+(INDEX($F$50:$BD$50,#REF!)))),$M$79*((#REF!-Option_2!Q50)/((#REF!*(#REF!+1))/2)),0)</f>
        <v>#REF!</v>
      </c>
      <c r="AA88" s="23" t="e">
        <f>IF((INDEX($F$50:$BD$50,AA50))&lt;((INDEX($F$50:$BD$50,$N$50)+(INDEX($F$50:$BD$50,#REF!)))),$M$79*((#REF!-Option_2!R50)/((#REF!*(#REF!+1))/2)),0)</f>
        <v>#REF!</v>
      </c>
      <c r="AB88" s="23" t="e">
        <f>IF((INDEX($F$50:$BD$50,AB50))&lt;((INDEX($F$50:$BD$50,$N$50)+(INDEX($F$50:$BD$50,#REF!)))),$M$79*((#REF!-Option_2!S50)/((#REF!*(#REF!+1))/2)),0)</f>
        <v>#REF!</v>
      </c>
      <c r="AC88" s="23" t="e">
        <f>IF((INDEX($F$50:$BD$50,AC50))&lt;((INDEX($F$50:$BD$50,$N$50)+(INDEX($F$50:$BD$50,#REF!)))),$M$79*((#REF!-Option_2!T50)/((#REF!*(#REF!+1))/2)),0)</f>
        <v>#REF!</v>
      </c>
      <c r="AD88" s="23" t="e">
        <f>IF((INDEX($F$50:$BD$50,AD50))&lt;((INDEX($F$50:$BD$50,$N$50)+(INDEX($F$50:$BD$50,#REF!)))),$M$79*((#REF!-Option_2!U50)/((#REF!*(#REF!+1))/2)),0)</f>
        <v>#REF!</v>
      </c>
      <c r="AE88" s="23" t="e">
        <f>IF((INDEX($F$50:$BD$50,AE50))&lt;((INDEX($F$50:$BD$50,$N$50)+(INDEX($F$50:$BD$50,#REF!)))),$M$79*((#REF!-Option_2!V50)/((#REF!*(#REF!+1))/2)),0)</f>
        <v>#REF!</v>
      </c>
      <c r="AF88" s="23" t="e">
        <f>IF((INDEX($F$50:$BD$50,AF50))&lt;((INDEX($F$50:$BD$50,$N$50)+(INDEX($F$50:$BD$50,#REF!)))),$M$79*((#REF!-Option_2!W50)/((#REF!*(#REF!+1))/2)),0)</f>
        <v>#REF!</v>
      </c>
      <c r="AG88" s="23" t="e">
        <f>IF((INDEX($F$50:$BD$50,AG50))&lt;((INDEX($F$50:$BD$50,$N$50)+(INDEX($F$50:$BD$50,#REF!)))),$M$79*((#REF!-Option_2!X50)/((#REF!*(#REF!+1))/2)),0)</f>
        <v>#REF!</v>
      </c>
      <c r="AH88" s="23" t="e">
        <f>IF((INDEX($F$50:$BD$50,AH50))&lt;((INDEX($F$50:$BD$50,$N$50)+(INDEX($F$50:$BD$50,#REF!)))),$M$79*((#REF!-Option_2!Y50)/((#REF!*(#REF!+1))/2)),0)</f>
        <v>#REF!</v>
      </c>
      <c r="AI88" s="23" t="e">
        <f>IF((INDEX($F$50:$BD$50,AI50))&lt;((INDEX($F$50:$BD$50,$N$50)+(INDEX($F$50:$BD$50,#REF!)))),$M$79*((#REF!-Option_2!Z50)/((#REF!*(#REF!+1))/2)),0)</f>
        <v>#REF!</v>
      </c>
      <c r="AJ88" s="23" t="e">
        <f>IF((INDEX($F$50:$BD$50,AJ50))&lt;((INDEX($F$50:$BD$50,$N$50)+(INDEX($F$50:$BD$50,#REF!)))),$M$79*((#REF!-Option_2!AA50)/((#REF!*(#REF!+1))/2)),0)</f>
        <v>#REF!</v>
      </c>
      <c r="AK88" s="23" t="e">
        <f>IF((INDEX($F$50:$BD$50,AK50))&lt;((INDEX($F$50:$BD$50,$N$50)+(INDEX($F$50:$BD$50,#REF!)))),$M$79*((#REF!-Option_2!AB50)/((#REF!*(#REF!+1))/2)),0)</f>
        <v>#REF!</v>
      </c>
      <c r="AL88" s="23" t="e">
        <f>IF((INDEX($F$50:$BD$50,AL50))&lt;((INDEX($F$50:$BD$50,$N$50)+(INDEX($F$50:$BD$50,#REF!)))),$M$79*((#REF!-Option_2!AC50)/((#REF!*(#REF!+1))/2)),0)</f>
        <v>#REF!</v>
      </c>
      <c r="AM88" s="23" t="e">
        <f>IF((INDEX($F$50:$BD$50,AM50))&lt;((INDEX($F$50:$BD$50,$N$50)+(INDEX($F$50:$BD$50,#REF!)))),$M$79*((#REF!-Option_2!AD50)/((#REF!*(#REF!+1))/2)),0)</f>
        <v>#REF!</v>
      </c>
      <c r="AN88" s="23" t="e">
        <f>IF((INDEX($F$50:$BD$50,AN50))&lt;((INDEX($F$50:$BD$50,$N$50)+(INDEX($F$50:$BD$50,#REF!)))),$M$79*((#REF!-Option_2!AE50)/((#REF!*(#REF!+1))/2)),0)</f>
        <v>#REF!</v>
      </c>
      <c r="AO88" s="23" t="e">
        <f>IF((INDEX($F$50:$BD$50,AO50))&lt;((INDEX($F$50:$BD$50,$N$50)+(INDEX($F$50:$BD$50,#REF!)))),$M$79*((#REF!-Option_2!AF50)/((#REF!*(#REF!+1))/2)),0)</f>
        <v>#REF!</v>
      </c>
      <c r="AP88" s="23" t="e">
        <f>IF((INDEX($F$50:$BD$50,AP50))&lt;((INDEX($F$50:$BD$50,$N$50)+(INDEX($F$50:$BD$50,#REF!)))),$M$79*((#REF!-Option_2!AG50)/((#REF!*(#REF!+1))/2)),0)</f>
        <v>#REF!</v>
      </c>
      <c r="AQ88" s="23" t="e">
        <f>IF((INDEX($F$50:$BD$50,AQ50))&lt;((INDEX($F$50:$BD$50,$N$50)+(INDEX($F$50:$BD$50,#REF!)))),$M$79*((#REF!-Option_2!AH50)/((#REF!*(#REF!+1))/2)),0)</f>
        <v>#REF!</v>
      </c>
      <c r="AR88" s="23" t="e">
        <f>IF((INDEX($F$50:$BD$50,AR50))&lt;((INDEX($F$50:$BD$50,$N$50)+(INDEX($F$50:$BD$50,#REF!)))),$M$79*((#REF!-Option_2!AI50)/((#REF!*(#REF!+1))/2)),0)</f>
        <v>#REF!</v>
      </c>
      <c r="AS88" s="23" t="e">
        <f>IF((INDEX($F$50:$BD$50,AS50))&lt;((INDEX($F$50:$BD$50,$N$50)+(INDEX($F$50:$BD$50,#REF!)))),$M$79*((#REF!-Option_2!AJ50)/((#REF!*(#REF!+1))/2)),0)</f>
        <v>#REF!</v>
      </c>
      <c r="AT88" s="23" t="e">
        <f>IF((INDEX($F$50:$BD$50,AT50))&lt;((INDEX($F$50:$BD$50,$N$50)+(INDEX($F$50:$BD$50,#REF!)))),$M$79*((#REF!-Option_2!AK50)/((#REF!*(#REF!+1))/2)),0)</f>
        <v>#REF!</v>
      </c>
      <c r="AU88" s="23" t="e">
        <f>IF((INDEX($F$50:$BD$50,AU50))&lt;((INDEX($F$50:$BD$50,$N$50)+(INDEX($F$50:$BD$50,#REF!)))),$M$79*((#REF!-Option_2!AL50)/((#REF!*(#REF!+1))/2)),0)</f>
        <v>#REF!</v>
      </c>
      <c r="AV88" s="23" t="e">
        <f>IF((INDEX($F$50:$BD$50,AV50))&lt;((INDEX($F$50:$BD$50,$N$50)+(INDEX($F$50:$BD$50,#REF!)))),$M$79*((#REF!-Option_2!AM50)/((#REF!*(#REF!+1))/2)),0)</f>
        <v>#REF!</v>
      </c>
      <c r="AW88" s="23" t="e">
        <f>IF((INDEX($F$50:$BD$50,AW50))&lt;((INDEX($F$50:$BD$50,$N$50)+(INDEX($F$50:$BD$50,#REF!)))),$M$79*((#REF!-Option_2!AN50)/((#REF!*(#REF!+1))/2)),0)</f>
        <v>#REF!</v>
      </c>
      <c r="AX88" s="23" t="e">
        <f>IF((INDEX($F$50:$BD$50,AX50))&lt;((INDEX($F$50:$BD$50,$N$50)+(INDEX($F$50:$BD$50,#REF!)))),$M$79*((#REF!-Option_2!AO50)/((#REF!*(#REF!+1))/2)),0)</f>
        <v>#REF!</v>
      </c>
      <c r="AY88" s="23" t="e">
        <f>IF((INDEX($F$50:$BD$50,AY50))&lt;((INDEX($F$50:$BD$50,$N$50)+(INDEX($F$50:$BD$50,#REF!)))),$M$79*((#REF!-Option_2!AP50)/((#REF!*(#REF!+1))/2)),0)</f>
        <v>#REF!</v>
      </c>
      <c r="AZ88" s="23" t="e">
        <f>IF((INDEX($F$50:$BD$50,AZ50))&lt;((INDEX($F$50:$BD$50,$N$50)+(INDEX($F$50:$BD$50,#REF!)))),$M$79*((#REF!-Option_2!AQ50)/((#REF!*(#REF!+1))/2)),0)</f>
        <v>#REF!</v>
      </c>
      <c r="BA88" s="23" t="e">
        <f>IF((INDEX($F$50:$BD$50,BA50))&lt;((INDEX($F$50:$BD$50,$N$50)+(INDEX($F$50:$BD$50,#REF!)))),$M$79*((#REF!-Option_2!AR50)/((#REF!*(#REF!+1))/2)),0)</f>
        <v>#REF!</v>
      </c>
      <c r="BB88" s="23" t="e">
        <f>IF((INDEX($F$50:$BD$50,BB50))&lt;((INDEX($F$50:$BD$50,$N$50)+(INDEX($F$50:$BD$50,#REF!)))),$M$79*((#REF!-Option_2!AS50)/((#REF!*(#REF!+1))/2)),0)</f>
        <v>#REF!</v>
      </c>
      <c r="BC88" s="23" t="e">
        <f>IF((INDEX($F$50:$BD$50,BC50))&lt;((INDEX($F$50:$BD$50,$N$50)+(INDEX($F$50:$BD$50,#REF!)))),$M$79*((#REF!-Option_2!AT50)/((#REF!*(#REF!+1))/2)),0)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IF((INDEX($F$50:$BD$50,O50))&lt;((INDEX($F$50:$BD$50,$O$50)+(INDEX($F$50:$BD$50,#REF!)))),$N$79*((#REF!-Option_2!E50)/((#REF!*(#REF!+1))/2)),0)</f>
        <v>#REF!</v>
      </c>
      <c r="P89" s="23" t="e">
        <f>IF((INDEX($F$50:$BD$50,P50))&lt;((INDEX($F$50:$BD$50,$O$50)+(INDEX($F$50:$BD$50,#REF!)))),$N$79*((#REF!-Option_2!F50)/((#REF!*(#REF!+1))/2)),0)</f>
        <v>#REF!</v>
      </c>
      <c r="Q89" s="23" t="e">
        <f>IF((INDEX($F$50:$BD$50,Q50))&lt;((INDEX($F$50:$BD$50,$O$50)+(INDEX($F$50:$BD$50,#REF!)))),$N$79*((#REF!-Option_2!G50)/((#REF!*(#REF!+1))/2)),0)</f>
        <v>#REF!</v>
      </c>
      <c r="R89" s="23" t="e">
        <f>IF((INDEX($F$50:$BD$50,R50))&lt;((INDEX($F$50:$BD$50,$O$50)+(INDEX($F$50:$BD$50,#REF!)))),$N$79*((#REF!-Option_2!H50)/((#REF!*(#REF!+1))/2)),0)</f>
        <v>#REF!</v>
      </c>
      <c r="S89" s="23" t="e">
        <f>IF((INDEX($F$50:$BD$50,S50))&lt;((INDEX($F$50:$BD$50,$O$50)+(INDEX($F$50:$BD$50,#REF!)))),$N$79*((#REF!-Option_2!I50)/((#REF!*(#REF!+1))/2)),0)</f>
        <v>#REF!</v>
      </c>
      <c r="T89" s="23" t="e">
        <f>IF((INDEX($F$50:$BD$50,T50))&lt;((INDEX($F$50:$BD$50,$O$50)+(INDEX($F$50:$BD$50,#REF!)))),$N$79*((#REF!-Option_2!J50)/((#REF!*(#REF!+1))/2)),0)</f>
        <v>#REF!</v>
      </c>
      <c r="U89" s="23" t="e">
        <f>IF((INDEX($F$50:$BD$50,U50))&lt;((INDEX($F$50:$BD$50,$O$50)+(INDEX($F$50:$BD$50,#REF!)))),$N$79*((#REF!-Option_2!K50)/((#REF!*(#REF!+1))/2)),0)</f>
        <v>#REF!</v>
      </c>
      <c r="V89" s="23" t="e">
        <f>IF((INDEX($F$50:$BD$50,V50))&lt;((INDEX($F$50:$BD$50,$O$50)+(INDEX($F$50:$BD$50,#REF!)))),$N$79*((#REF!-Option_2!L50)/((#REF!*(#REF!+1))/2)),0)</f>
        <v>#REF!</v>
      </c>
      <c r="W89" s="23" t="e">
        <f>IF((INDEX($F$50:$BD$50,W50))&lt;((INDEX($F$50:$BD$50,$O$50)+(INDEX($F$50:$BD$50,#REF!)))),$N$79*((#REF!-Option_2!M50)/((#REF!*(#REF!+1))/2)),0)</f>
        <v>#REF!</v>
      </c>
      <c r="X89" s="23" t="e">
        <f>IF((INDEX($F$50:$BD$50,X50))&lt;((INDEX($F$50:$BD$50,$O$50)+(INDEX($F$50:$BD$50,#REF!)))),$N$79*((#REF!-Option_2!N50)/((#REF!*(#REF!+1))/2)),0)</f>
        <v>#REF!</v>
      </c>
      <c r="Y89" s="23" t="e">
        <f>IF((INDEX($F$50:$BD$50,Y50))&lt;((INDEX($F$50:$BD$50,$O$50)+(INDEX($F$50:$BD$50,#REF!)))),$N$79*((#REF!-Option_2!O50)/((#REF!*(#REF!+1))/2)),0)</f>
        <v>#REF!</v>
      </c>
      <c r="Z89" s="23" t="e">
        <f>IF((INDEX($F$50:$BD$50,Z50))&lt;((INDEX($F$50:$BD$50,$O$50)+(INDEX($F$50:$BD$50,#REF!)))),$N$79*((#REF!-Option_2!P50)/((#REF!*(#REF!+1))/2)),0)</f>
        <v>#REF!</v>
      </c>
      <c r="AA89" s="23" t="e">
        <f>IF((INDEX($F$50:$BD$50,AA50))&lt;((INDEX($F$50:$BD$50,$O$50)+(INDEX($F$50:$BD$50,#REF!)))),$N$79*((#REF!-Option_2!Q50)/((#REF!*(#REF!+1))/2)),0)</f>
        <v>#REF!</v>
      </c>
      <c r="AB89" s="23" t="e">
        <f>IF((INDEX($F$50:$BD$50,AB50))&lt;((INDEX($F$50:$BD$50,$O$50)+(INDEX($F$50:$BD$50,#REF!)))),$N$79*((#REF!-Option_2!R50)/((#REF!*(#REF!+1))/2)),0)</f>
        <v>#REF!</v>
      </c>
      <c r="AC89" s="23" t="e">
        <f>IF((INDEX($F$50:$BD$50,AC50))&lt;((INDEX($F$50:$BD$50,$O$50)+(INDEX($F$50:$BD$50,#REF!)))),$N$79*((#REF!-Option_2!S50)/((#REF!*(#REF!+1))/2)),0)</f>
        <v>#REF!</v>
      </c>
      <c r="AD89" s="23" t="e">
        <f>IF((INDEX($F$50:$BD$50,AD50))&lt;((INDEX($F$50:$BD$50,$O$50)+(INDEX($F$50:$BD$50,#REF!)))),$N$79*((#REF!-Option_2!T50)/((#REF!*(#REF!+1))/2)),0)</f>
        <v>#REF!</v>
      </c>
      <c r="AE89" s="23" t="e">
        <f>IF((INDEX($F$50:$BD$50,AE50))&lt;((INDEX($F$50:$BD$50,$O$50)+(INDEX($F$50:$BD$50,#REF!)))),$N$79*((#REF!-Option_2!U50)/((#REF!*(#REF!+1))/2)),0)</f>
        <v>#REF!</v>
      </c>
      <c r="AF89" s="23" t="e">
        <f>IF((INDEX($F$50:$BD$50,AF50))&lt;((INDEX($F$50:$BD$50,$O$50)+(INDEX($F$50:$BD$50,#REF!)))),$N$79*((#REF!-Option_2!V50)/((#REF!*(#REF!+1))/2)),0)</f>
        <v>#REF!</v>
      </c>
      <c r="AG89" s="23" t="e">
        <f>IF((INDEX($F$50:$BD$50,AG50))&lt;((INDEX($F$50:$BD$50,$O$50)+(INDEX($F$50:$BD$50,#REF!)))),$N$79*((#REF!-Option_2!W50)/((#REF!*(#REF!+1))/2)),0)</f>
        <v>#REF!</v>
      </c>
      <c r="AH89" s="23" t="e">
        <f>IF((INDEX($F$50:$BD$50,AH50))&lt;((INDEX($F$50:$BD$50,$O$50)+(INDEX($F$50:$BD$50,#REF!)))),$N$79*((#REF!-Option_2!X50)/((#REF!*(#REF!+1))/2)),0)</f>
        <v>#REF!</v>
      </c>
      <c r="AI89" s="23" t="e">
        <f>IF((INDEX($F$50:$BD$50,AI50))&lt;((INDEX($F$50:$BD$50,$O$50)+(INDEX($F$50:$BD$50,#REF!)))),$N$79*((#REF!-Option_2!Y50)/((#REF!*(#REF!+1))/2)),0)</f>
        <v>#REF!</v>
      </c>
      <c r="AJ89" s="23" t="e">
        <f>IF((INDEX($F$50:$BD$50,AJ50))&lt;((INDEX($F$50:$BD$50,$O$50)+(INDEX($F$50:$BD$50,#REF!)))),$N$79*((#REF!-Option_2!Z50)/((#REF!*(#REF!+1))/2)),0)</f>
        <v>#REF!</v>
      </c>
      <c r="AK89" s="23" t="e">
        <f>IF((INDEX($F$50:$BD$50,AK50))&lt;((INDEX($F$50:$BD$50,$O$50)+(INDEX($F$50:$BD$50,#REF!)))),$N$79*((#REF!-Option_2!AA50)/((#REF!*(#REF!+1))/2)),0)</f>
        <v>#REF!</v>
      </c>
      <c r="AL89" s="23" t="e">
        <f>IF((INDEX($F$50:$BD$50,AL50))&lt;((INDEX($F$50:$BD$50,$O$50)+(INDEX($F$50:$BD$50,#REF!)))),$N$79*((#REF!-Option_2!AB50)/((#REF!*(#REF!+1))/2)),0)</f>
        <v>#REF!</v>
      </c>
      <c r="AM89" s="23" t="e">
        <f>IF((INDEX($F$50:$BD$50,AM50))&lt;((INDEX($F$50:$BD$50,$O$50)+(INDEX($F$50:$BD$50,#REF!)))),$N$79*((#REF!-Option_2!AC50)/((#REF!*(#REF!+1))/2)),0)</f>
        <v>#REF!</v>
      </c>
      <c r="AN89" s="23" t="e">
        <f>IF((INDEX($F$50:$BD$50,AN50))&lt;((INDEX($F$50:$BD$50,$O$50)+(INDEX($F$50:$BD$50,#REF!)))),$N$79*((#REF!-Option_2!AD50)/((#REF!*(#REF!+1))/2)),0)</f>
        <v>#REF!</v>
      </c>
      <c r="AO89" s="23" t="e">
        <f>IF((INDEX($F$50:$BD$50,AO50))&lt;((INDEX($F$50:$BD$50,$O$50)+(INDEX($F$50:$BD$50,#REF!)))),$N$79*((#REF!-Option_2!AE50)/((#REF!*(#REF!+1))/2)),0)</f>
        <v>#REF!</v>
      </c>
      <c r="AP89" s="23" t="e">
        <f>IF((INDEX($F$50:$BD$50,AP50))&lt;((INDEX($F$50:$BD$50,$O$50)+(INDEX($F$50:$BD$50,#REF!)))),$N$79*((#REF!-Option_2!AF50)/((#REF!*(#REF!+1))/2)),0)</f>
        <v>#REF!</v>
      </c>
      <c r="AQ89" s="23" t="e">
        <f>IF((INDEX($F$50:$BD$50,AQ50))&lt;((INDEX($F$50:$BD$50,$O$50)+(INDEX($F$50:$BD$50,#REF!)))),$N$79*((#REF!-Option_2!AG50)/((#REF!*(#REF!+1))/2)),0)</f>
        <v>#REF!</v>
      </c>
      <c r="AR89" s="23" t="e">
        <f>IF((INDEX($F$50:$BD$50,AR50))&lt;((INDEX($F$50:$BD$50,$O$50)+(INDEX($F$50:$BD$50,#REF!)))),$N$79*((#REF!-Option_2!AH50)/((#REF!*(#REF!+1))/2)),0)</f>
        <v>#REF!</v>
      </c>
      <c r="AS89" s="23" t="e">
        <f>IF((INDEX($F$50:$BD$50,AS50))&lt;((INDEX($F$50:$BD$50,$O$50)+(INDEX($F$50:$BD$50,#REF!)))),$N$79*((#REF!-Option_2!AI50)/((#REF!*(#REF!+1))/2)),0)</f>
        <v>#REF!</v>
      </c>
      <c r="AT89" s="23" t="e">
        <f>IF((INDEX($F$50:$BD$50,AT50))&lt;((INDEX($F$50:$BD$50,$O$50)+(INDEX($F$50:$BD$50,#REF!)))),$N$79*((#REF!-Option_2!AJ50)/((#REF!*(#REF!+1))/2)),0)</f>
        <v>#REF!</v>
      </c>
      <c r="AU89" s="23" t="e">
        <f>IF((INDEX($F$50:$BD$50,AU50))&lt;((INDEX($F$50:$BD$50,$O$50)+(INDEX($F$50:$BD$50,#REF!)))),$N$79*((#REF!-Option_2!AK50)/((#REF!*(#REF!+1))/2)),0)</f>
        <v>#REF!</v>
      </c>
      <c r="AV89" s="23" t="e">
        <f>IF((INDEX($F$50:$BD$50,AV50))&lt;((INDEX($F$50:$BD$50,$O$50)+(INDEX($F$50:$BD$50,#REF!)))),$N$79*((#REF!-Option_2!AL50)/((#REF!*(#REF!+1))/2)),0)</f>
        <v>#REF!</v>
      </c>
      <c r="AW89" s="23" t="e">
        <f>IF((INDEX($F$50:$BD$50,AW50))&lt;((INDEX($F$50:$BD$50,$O$50)+(INDEX($F$50:$BD$50,#REF!)))),$N$79*((#REF!-Option_2!AM50)/((#REF!*(#REF!+1))/2)),0)</f>
        <v>#REF!</v>
      </c>
      <c r="AX89" s="23" t="e">
        <f>IF((INDEX($F$50:$BD$50,AX50))&lt;((INDEX($F$50:$BD$50,$O$50)+(INDEX($F$50:$BD$50,#REF!)))),$N$79*((#REF!-Option_2!AN50)/((#REF!*(#REF!+1))/2)),0)</f>
        <v>#REF!</v>
      </c>
      <c r="AY89" s="23" t="e">
        <f>IF((INDEX($F$50:$BD$50,AY50))&lt;((INDEX($F$50:$BD$50,$O$50)+(INDEX($F$50:$BD$50,#REF!)))),$N$79*((#REF!-Option_2!AO50)/((#REF!*(#REF!+1))/2)),0)</f>
        <v>#REF!</v>
      </c>
      <c r="AZ89" s="23" t="e">
        <f>IF((INDEX($F$50:$BD$50,AZ50))&lt;((INDEX($F$50:$BD$50,$O$50)+(INDEX($F$50:$BD$50,#REF!)))),$N$79*((#REF!-Option_2!AP50)/((#REF!*(#REF!+1))/2)),0)</f>
        <v>#REF!</v>
      </c>
      <c r="BA89" s="23" t="e">
        <f>IF((INDEX($F$50:$BD$50,BA50))&lt;((INDEX($F$50:$BD$50,$O$50)+(INDEX($F$50:$BD$50,#REF!)))),$N$79*((#REF!-Option_2!AQ50)/((#REF!*(#REF!+1))/2)),0)</f>
        <v>#REF!</v>
      </c>
      <c r="BB89" s="23" t="e">
        <f>IF((INDEX($F$50:$BD$50,BB50))&lt;((INDEX($F$50:$BD$50,$O$50)+(INDEX($F$50:$BD$50,#REF!)))),$N$79*((#REF!-Option_2!AR50)/((#REF!*(#REF!+1))/2)),0)</f>
        <v>#REF!</v>
      </c>
      <c r="BC89" s="23" t="e">
        <f>IF((INDEX($F$50:$BD$50,BC50))&lt;((INDEX($F$50:$BD$50,$O$50)+(INDEX($F$50:$BD$50,#REF!)))),$N$79*((#REF!-Option_2!AS50)/((#REF!*(#REF!+1))/2)),0)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IF((INDEX($F$50:$BD$50,P50))&lt;((INDEX($F$50:$BD$50,$P$50)+(INDEX($F$50:$BD$50,#REF!)))),$O$79*((#REF!-Option_2!E50)/((#REF!*(#REF!+1))/2)),0)</f>
        <v>#REF!</v>
      </c>
      <c r="Q90" s="23" t="e">
        <f>IF((INDEX($F$50:$BD$50,Q50))&lt;((INDEX($F$50:$BD$50,$P$50)+(INDEX($F$50:$BD$50,#REF!)))),$O$79*((#REF!-Option_2!F50)/((#REF!*(#REF!+1))/2)),0)</f>
        <v>#REF!</v>
      </c>
      <c r="R90" s="23" t="e">
        <f>IF((INDEX($F$50:$BD$50,R50))&lt;((INDEX($F$50:$BD$50,$P$50)+(INDEX($F$50:$BD$50,#REF!)))),$O$79*((#REF!-Option_2!G50)/((#REF!*(#REF!+1))/2)),0)</f>
        <v>#REF!</v>
      </c>
      <c r="S90" s="23" t="e">
        <f>IF((INDEX($F$50:$BD$50,S50))&lt;((INDEX($F$50:$BD$50,$P$50)+(INDEX($F$50:$BD$50,#REF!)))),$O$79*((#REF!-Option_2!H50)/((#REF!*(#REF!+1))/2)),0)</f>
        <v>#REF!</v>
      </c>
      <c r="T90" s="23" t="e">
        <f>IF((INDEX($F$50:$BD$50,T50))&lt;((INDEX($F$50:$BD$50,$P$50)+(INDEX($F$50:$BD$50,#REF!)))),$O$79*((#REF!-Option_2!I50)/((#REF!*(#REF!+1))/2)),0)</f>
        <v>#REF!</v>
      </c>
      <c r="U90" s="23" t="e">
        <f>IF((INDEX($F$50:$BD$50,U50))&lt;((INDEX($F$50:$BD$50,$P$50)+(INDEX($F$50:$BD$50,#REF!)))),$O$79*((#REF!-Option_2!J50)/((#REF!*(#REF!+1))/2)),0)</f>
        <v>#REF!</v>
      </c>
      <c r="V90" s="23" t="e">
        <f>IF((INDEX($F$50:$BD$50,V50))&lt;((INDEX($F$50:$BD$50,$P$50)+(INDEX($F$50:$BD$50,#REF!)))),$O$79*((#REF!-Option_2!K50)/((#REF!*(#REF!+1))/2)),0)</f>
        <v>#REF!</v>
      </c>
      <c r="W90" s="23" t="e">
        <f>IF((INDEX($F$50:$BD$50,W50))&lt;((INDEX($F$50:$BD$50,$P$50)+(INDEX($F$50:$BD$50,#REF!)))),$O$79*((#REF!-Option_2!L50)/((#REF!*(#REF!+1))/2)),0)</f>
        <v>#REF!</v>
      </c>
      <c r="X90" s="23" t="e">
        <f>IF((INDEX($F$50:$BD$50,X50))&lt;((INDEX($F$50:$BD$50,$P$50)+(INDEX($F$50:$BD$50,#REF!)))),$O$79*((#REF!-Option_2!M50)/((#REF!*(#REF!+1))/2)),0)</f>
        <v>#REF!</v>
      </c>
      <c r="Y90" s="23" t="e">
        <f>IF((INDEX($F$50:$BD$50,Y50))&lt;((INDEX($F$50:$BD$50,$P$50)+(INDEX($F$50:$BD$50,#REF!)))),$O$79*((#REF!-Option_2!N50)/((#REF!*(#REF!+1))/2)),0)</f>
        <v>#REF!</v>
      </c>
      <c r="Z90" s="23" t="e">
        <f>IF((INDEX($F$50:$BD$50,Z50))&lt;((INDEX($F$50:$BD$50,$P$50)+(INDEX($F$50:$BD$50,#REF!)))),$O$79*((#REF!-Option_2!O50)/((#REF!*(#REF!+1))/2)),0)</f>
        <v>#REF!</v>
      </c>
      <c r="AA90" s="23" t="e">
        <f>IF((INDEX($F$50:$BD$50,AA50))&lt;((INDEX($F$50:$BD$50,$P$50)+(INDEX($F$50:$BD$50,#REF!)))),$O$79*((#REF!-Option_2!P50)/((#REF!*(#REF!+1))/2)),0)</f>
        <v>#REF!</v>
      </c>
      <c r="AB90" s="23" t="e">
        <f>IF((INDEX($F$50:$BD$50,AB50))&lt;((INDEX($F$50:$BD$50,$P$50)+(INDEX($F$50:$BD$50,#REF!)))),$O$79*((#REF!-Option_2!Q50)/((#REF!*(#REF!+1))/2)),0)</f>
        <v>#REF!</v>
      </c>
      <c r="AC90" s="23" t="e">
        <f>IF((INDEX($F$50:$BD$50,AC50))&lt;((INDEX($F$50:$BD$50,$P$50)+(INDEX($F$50:$BD$50,#REF!)))),$O$79*((#REF!-Option_2!R50)/((#REF!*(#REF!+1))/2)),0)</f>
        <v>#REF!</v>
      </c>
      <c r="AD90" s="23" t="e">
        <f>IF((INDEX($F$50:$BD$50,AD50))&lt;((INDEX($F$50:$BD$50,$P$50)+(INDEX($F$50:$BD$50,#REF!)))),$O$79*((#REF!-Option_2!S50)/((#REF!*(#REF!+1))/2)),0)</f>
        <v>#REF!</v>
      </c>
      <c r="AE90" s="23" t="e">
        <f>IF((INDEX($F$50:$BD$50,AE50))&lt;((INDEX($F$50:$BD$50,$P$50)+(INDEX($F$50:$BD$50,#REF!)))),$O$79*((#REF!-Option_2!T50)/((#REF!*(#REF!+1))/2)),0)</f>
        <v>#REF!</v>
      </c>
      <c r="AF90" s="23" t="e">
        <f>IF((INDEX($F$50:$BD$50,AF50))&lt;((INDEX($F$50:$BD$50,$P$50)+(INDEX($F$50:$BD$50,#REF!)))),$O$79*((#REF!-Option_2!U50)/((#REF!*(#REF!+1))/2)),0)</f>
        <v>#REF!</v>
      </c>
      <c r="AG90" s="23" t="e">
        <f>IF((INDEX($F$50:$BD$50,AG50))&lt;((INDEX($F$50:$BD$50,$P$50)+(INDEX($F$50:$BD$50,#REF!)))),$O$79*((#REF!-Option_2!V50)/((#REF!*(#REF!+1))/2)),0)</f>
        <v>#REF!</v>
      </c>
      <c r="AH90" s="23" t="e">
        <f>IF((INDEX($F$50:$BD$50,AH50))&lt;((INDEX($F$50:$BD$50,$P$50)+(INDEX($F$50:$BD$50,#REF!)))),$O$79*((#REF!-Option_2!W50)/((#REF!*(#REF!+1))/2)),0)</f>
        <v>#REF!</v>
      </c>
      <c r="AI90" s="23" t="e">
        <f>IF((INDEX($F$50:$BD$50,AI50))&lt;((INDEX($F$50:$BD$50,$P$50)+(INDEX($F$50:$BD$50,#REF!)))),$O$79*((#REF!-Option_2!X50)/((#REF!*(#REF!+1))/2)),0)</f>
        <v>#REF!</v>
      </c>
      <c r="AJ90" s="23" t="e">
        <f>IF((INDEX($F$50:$BD$50,AJ50))&lt;((INDEX($F$50:$BD$50,$P$50)+(INDEX($F$50:$BD$50,#REF!)))),$O$79*((#REF!-Option_2!Y50)/((#REF!*(#REF!+1))/2)),0)</f>
        <v>#REF!</v>
      </c>
      <c r="AK90" s="23" t="e">
        <f>IF((INDEX($F$50:$BD$50,AK50))&lt;((INDEX($F$50:$BD$50,$P$50)+(INDEX($F$50:$BD$50,#REF!)))),$O$79*((#REF!-Option_2!Z50)/((#REF!*(#REF!+1))/2)),0)</f>
        <v>#REF!</v>
      </c>
      <c r="AL90" s="23" t="e">
        <f>IF((INDEX($F$50:$BD$50,AL50))&lt;((INDEX($F$50:$BD$50,$P$50)+(INDEX($F$50:$BD$50,#REF!)))),$O$79*((#REF!-Option_2!AA50)/((#REF!*(#REF!+1))/2)),0)</f>
        <v>#REF!</v>
      </c>
      <c r="AM90" s="23" t="e">
        <f>IF((INDEX($F$50:$BD$50,AM50))&lt;((INDEX($F$50:$BD$50,$P$50)+(INDEX($F$50:$BD$50,#REF!)))),$O$79*((#REF!-Option_2!AB50)/((#REF!*(#REF!+1))/2)),0)</f>
        <v>#REF!</v>
      </c>
      <c r="AN90" s="23" t="e">
        <f>IF((INDEX($F$50:$BD$50,AN50))&lt;((INDEX($F$50:$BD$50,$P$50)+(INDEX($F$50:$BD$50,#REF!)))),$O$79*((#REF!-Option_2!AC50)/((#REF!*(#REF!+1))/2)),0)</f>
        <v>#REF!</v>
      </c>
      <c r="AO90" s="23" t="e">
        <f>IF((INDEX($F$50:$BD$50,AO50))&lt;((INDEX($F$50:$BD$50,$P$50)+(INDEX($F$50:$BD$50,#REF!)))),$O$79*((#REF!-Option_2!AD50)/((#REF!*(#REF!+1))/2)),0)</f>
        <v>#REF!</v>
      </c>
      <c r="AP90" s="23" t="e">
        <f>IF((INDEX($F$50:$BD$50,AP50))&lt;((INDEX($F$50:$BD$50,$P$50)+(INDEX($F$50:$BD$50,#REF!)))),$O$79*((#REF!-Option_2!AE50)/((#REF!*(#REF!+1))/2)),0)</f>
        <v>#REF!</v>
      </c>
      <c r="AQ90" s="23" t="e">
        <f>IF((INDEX($F$50:$BD$50,AQ50))&lt;((INDEX($F$50:$BD$50,$P$50)+(INDEX($F$50:$BD$50,#REF!)))),$O$79*((#REF!-Option_2!AF50)/((#REF!*(#REF!+1))/2)),0)</f>
        <v>#REF!</v>
      </c>
      <c r="AR90" s="23" t="e">
        <f>IF((INDEX($F$50:$BD$50,AR50))&lt;((INDEX($F$50:$BD$50,$P$50)+(INDEX($F$50:$BD$50,#REF!)))),$O$79*((#REF!-Option_2!AG50)/((#REF!*(#REF!+1))/2)),0)</f>
        <v>#REF!</v>
      </c>
      <c r="AS90" s="23" t="e">
        <f>IF((INDEX($F$50:$BD$50,AS50))&lt;((INDEX($F$50:$BD$50,$P$50)+(INDEX($F$50:$BD$50,#REF!)))),$O$79*((#REF!-Option_2!AH50)/((#REF!*(#REF!+1))/2)),0)</f>
        <v>#REF!</v>
      </c>
      <c r="AT90" s="23" t="e">
        <f>IF((INDEX($F$50:$BD$50,AT50))&lt;((INDEX($F$50:$BD$50,$P$50)+(INDEX($F$50:$BD$50,#REF!)))),$O$79*((#REF!-Option_2!AI50)/((#REF!*(#REF!+1))/2)),0)</f>
        <v>#REF!</v>
      </c>
      <c r="AU90" s="23" t="e">
        <f>IF((INDEX($F$50:$BD$50,AU50))&lt;((INDEX($F$50:$BD$50,$P$50)+(INDEX($F$50:$BD$50,#REF!)))),$O$79*((#REF!-Option_2!AJ50)/((#REF!*(#REF!+1))/2)),0)</f>
        <v>#REF!</v>
      </c>
      <c r="AV90" s="23" t="e">
        <f>IF((INDEX($F$50:$BD$50,AV50))&lt;((INDEX($F$50:$BD$50,$P$50)+(INDEX($F$50:$BD$50,#REF!)))),$O$79*((#REF!-Option_2!AK50)/((#REF!*(#REF!+1))/2)),0)</f>
        <v>#REF!</v>
      </c>
      <c r="AW90" s="23" t="e">
        <f>IF((INDEX($F$50:$BD$50,AW50))&lt;((INDEX($F$50:$BD$50,$P$50)+(INDEX($F$50:$BD$50,#REF!)))),$O$79*((#REF!-Option_2!AL50)/((#REF!*(#REF!+1))/2)),0)</f>
        <v>#REF!</v>
      </c>
      <c r="AX90" s="23" t="e">
        <f>IF((INDEX($F$50:$BD$50,AX50))&lt;((INDEX($F$50:$BD$50,$P$50)+(INDEX($F$50:$BD$50,#REF!)))),$O$79*((#REF!-Option_2!AM50)/((#REF!*(#REF!+1))/2)),0)</f>
        <v>#REF!</v>
      </c>
      <c r="AY90" s="23" t="e">
        <f>IF((INDEX($F$50:$BD$50,AY50))&lt;((INDEX($F$50:$BD$50,$P$50)+(INDEX($F$50:$BD$50,#REF!)))),$O$79*((#REF!-Option_2!AN50)/((#REF!*(#REF!+1))/2)),0)</f>
        <v>#REF!</v>
      </c>
      <c r="AZ90" s="23" t="e">
        <f>IF((INDEX($F$50:$BD$50,AZ50))&lt;((INDEX($F$50:$BD$50,$P$50)+(INDEX($F$50:$BD$50,#REF!)))),$O$79*((#REF!-Option_2!AO50)/((#REF!*(#REF!+1))/2)),0)</f>
        <v>#REF!</v>
      </c>
      <c r="BA90" s="23" t="e">
        <f>IF((INDEX($F$50:$BD$50,BA50))&lt;((INDEX($F$50:$BD$50,$P$50)+(INDEX($F$50:$BD$50,#REF!)))),$O$79*((#REF!-Option_2!AP50)/((#REF!*(#REF!+1))/2)),0)</f>
        <v>#REF!</v>
      </c>
      <c r="BB90" s="23" t="e">
        <f>IF((INDEX($F$50:$BD$50,BB50))&lt;((INDEX($F$50:$BD$50,$P$50)+(INDEX($F$50:$BD$50,#REF!)))),$O$79*((#REF!-Option_2!AQ50)/((#REF!*(#REF!+1))/2)),0)</f>
        <v>#REF!</v>
      </c>
      <c r="BC90" s="23" t="e">
        <f>IF((INDEX($F$50:$BD$50,BC50))&lt;((INDEX($F$50:$BD$50,$P$50)+(INDEX($F$50:$BD$50,#REF!)))),$O$79*((#REF!-Option_2!AR50)/((#REF!*(#REF!+1))/2)),0)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IF((INDEX($F$50:$BD$50,Q50))&lt;((INDEX($F$50:$BD$50,$Q$50)+(INDEX($F$50:$BD$50,#REF!)))),$P$79*((#REF!-Option_2!E50)/((#REF!*(#REF!+1))/2)),0)</f>
        <v>#REF!</v>
      </c>
      <c r="R91" s="23" t="e">
        <f>IF((INDEX($F$50:$BD$50,R50))&lt;((INDEX($F$50:$BD$50,$Q$50)+(INDEX($F$50:$BD$50,#REF!)))),$P$79*((#REF!-Option_2!F50)/((#REF!*(#REF!+1))/2)),0)</f>
        <v>#REF!</v>
      </c>
      <c r="S91" s="23" t="e">
        <f>IF((INDEX($F$50:$BD$50,S50))&lt;((INDEX($F$50:$BD$50,$Q$50)+(INDEX($F$50:$BD$50,#REF!)))),$P$79*((#REF!-Option_2!G50)/((#REF!*(#REF!+1))/2)),0)</f>
        <v>#REF!</v>
      </c>
      <c r="T91" s="23" t="e">
        <f>IF((INDEX($F$50:$BD$50,T50))&lt;((INDEX($F$50:$BD$50,$Q$50)+(INDEX($F$50:$BD$50,#REF!)))),$P$79*((#REF!-Option_2!H50)/((#REF!*(#REF!+1))/2)),0)</f>
        <v>#REF!</v>
      </c>
      <c r="U91" s="23" t="e">
        <f>IF((INDEX($F$50:$BD$50,U50))&lt;((INDEX($F$50:$BD$50,$Q$50)+(INDEX($F$50:$BD$50,#REF!)))),$P$79*((#REF!-Option_2!I50)/((#REF!*(#REF!+1))/2)),0)</f>
        <v>#REF!</v>
      </c>
      <c r="V91" s="23" t="e">
        <f>IF((INDEX($F$50:$BD$50,V50))&lt;((INDEX($F$50:$BD$50,$Q$50)+(INDEX($F$50:$BD$50,#REF!)))),$P$79*((#REF!-Option_2!J50)/((#REF!*(#REF!+1))/2)),0)</f>
        <v>#REF!</v>
      </c>
      <c r="W91" s="23" t="e">
        <f>IF((INDEX($F$50:$BD$50,W50))&lt;((INDEX($F$50:$BD$50,$Q$50)+(INDEX($F$50:$BD$50,#REF!)))),$P$79*((#REF!-Option_2!K50)/((#REF!*(#REF!+1))/2)),0)</f>
        <v>#REF!</v>
      </c>
      <c r="X91" s="23" t="e">
        <f>IF((INDEX($F$50:$BD$50,X50))&lt;((INDEX($F$50:$BD$50,$Q$50)+(INDEX($F$50:$BD$50,#REF!)))),$P$79*((#REF!-Option_2!L50)/((#REF!*(#REF!+1))/2)),0)</f>
        <v>#REF!</v>
      </c>
      <c r="Y91" s="23" t="e">
        <f>IF((INDEX($F$50:$BD$50,Y50))&lt;((INDEX($F$50:$BD$50,$Q$50)+(INDEX($F$50:$BD$50,#REF!)))),$P$79*((#REF!-Option_2!M50)/((#REF!*(#REF!+1))/2)),0)</f>
        <v>#REF!</v>
      </c>
      <c r="Z91" s="23" t="e">
        <f>IF((INDEX($F$50:$BD$50,Z50))&lt;((INDEX($F$50:$BD$50,$Q$50)+(INDEX($F$50:$BD$50,#REF!)))),$P$79*((#REF!-Option_2!N50)/((#REF!*(#REF!+1))/2)),0)</f>
        <v>#REF!</v>
      </c>
      <c r="AA91" s="23" t="e">
        <f>IF((INDEX($F$50:$BD$50,AA50))&lt;((INDEX($F$50:$BD$50,$Q$50)+(INDEX($F$50:$BD$50,#REF!)))),$P$79*((#REF!-Option_2!O50)/((#REF!*(#REF!+1))/2)),0)</f>
        <v>#REF!</v>
      </c>
      <c r="AB91" s="23" t="e">
        <f>IF((INDEX($F$50:$BD$50,AB50))&lt;((INDEX($F$50:$BD$50,$Q$50)+(INDEX($F$50:$BD$50,#REF!)))),$P$79*((#REF!-Option_2!P50)/((#REF!*(#REF!+1))/2)),0)</f>
        <v>#REF!</v>
      </c>
      <c r="AC91" s="23" t="e">
        <f>IF((INDEX($F$50:$BD$50,AC50))&lt;((INDEX($F$50:$BD$50,$Q$50)+(INDEX($F$50:$BD$50,#REF!)))),$P$79*((#REF!-Option_2!Q50)/((#REF!*(#REF!+1))/2)),0)</f>
        <v>#REF!</v>
      </c>
      <c r="AD91" s="23" t="e">
        <f>IF((INDEX($F$50:$BD$50,AD50))&lt;((INDEX($F$50:$BD$50,$Q$50)+(INDEX($F$50:$BD$50,#REF!)))),$P$79*((#REF!-Option_2!R50)/((#REF!*(#REF!+1))/2)),0)</f>
        <v>#REF!</v>
      </c>
      <c r="AE91" s="23" t="e">
        <f>IF((INDEX($F$50:$BD$50,AE50))&lt;((INDEX($F$50:$BD$50,$Q$50)+(INDEX($F$50:$BD$50,#REF!)))),$P$79*((#REF!-Option_2!S50)/((#REF!*(#REF!+1))/2)),0)</f>
        <v>#REF!</v>
      </c>
      <c r="AF91" s="23" t="e">
        <f>IF((INDEX($F$50:$BD$50,AF50))&lt;((INDEX($F$50:$BD$50,$Q$50)+(INDEX($F$50:$BD$50,#REF!)))),$P$79*((#REF!-Option_2!T50)/((#REF!*(#REF!+1))/2)),0)</f>
        <v>#REF!</v>
      </c>
      <c r="AG91" s="23" t="e">
        <f>IF((INDEX($F$50:$BD$50,AG50))&lt;((INDEX($F$50:$BD$50,$Q$50)+(INDEX($F$50:$BD$50,#REF!)))),$P$79*((#REF!-Option_2!U50)/((#REF!*(#REF!+1))/2)),0)</f>
        <v>#REF!</v>
      </c>
      <c r="AH91" s="23" t="e">
        <f>IF((INDEX($F$50:$BD$50,AH50))&lt;((INDEX($F$50:$BD$50,$Q$50)+(INDEX($F$50:$BD$50,#REF!)))),$P$79*((#REF!-Option_2!V50)/((#REF!*(#REF!+1))/2)),0)</f>
        <v>#REF!</v>
      </c>
      <c r="AI91" s="23" t="e">
        <f>IF((INDEX($F$50:$BD$50,AI50))&lt;((INDEX($F$50:$BD$50,$Q$50)+(INDEX($F$50:$BD$50,#REF!)))),$P$79*((#REF!-Option_2!W50)/((#REF!*(#REF!+1))/2)),0)</f>
        <v>#REF!</v>
      </c>
      <c r="AJ91" s="23" t="e">
        <f>IF((INDEX($F$50:$BD$50,AJ50))&lt;((INDEX($F$50:$BD$50,$Q$50)+(INDEX($F$50:$BD$50,#REF!)))),$P$79*((#REF!-Option_2!X50)/((#REF!*(#REF!+1))/2)),0)</f>
        <v>#REF!</v>
      </c>
      <c r="AK91" s="23" t="e">
        <f>IF((INDEX($F$50:$BD$50,AK50))&lt;((INDEX($F$50:$BD$50,$Q$50)+(INDEX($F$50:$BD$50,#REF!)))),$P$79*((#REF!-Option_2!Y50)/((#REF!*(#REF!+1))/2)),0)</f>
        <v>#REF!</v>
      </c>
      <c r="AL91" s="23" t="e">
        <f>IF((INDEX($F$50:$BD$50,AL50))&lt;((INDEX($F$50:$BD$50,$Q$50)+(INDEX($F$50:$BD$50,#REF!)))),$P$79*((#REF!-Option_2!Z50)/((#REF!*(#REF!+1))/2)),0)</f>
        <v>#REF!</v>
      </c>
      <c r="AM91" s="23" t="e">
        <f>IF((INDEX($F$50:$BD$50,AM50))&lt;((INDEX($F$50:$BD$50,$Q$50)+(INDEX($F$50:$BD$50,#REF!)))),$P$79*((#REF!-Option_2!AA50)/((#REF!*(#REF!+1))/2)),0)</f>
        <v>#REF!</v>
      </c>
      <c r="AN91" s="23" t="e">
        <f>IF((INDEX($F$50:$BD$50,AN50))&lt;((INDEX($F$50:$BD$50,$Q$50)+(INDEX($F$50:$BD$50,#REF!)))),$P$79*((#REF!-Option_2!AB50)/((#REF!*(#REF!+1))/2)),0)</f>
        <v>#REF!</v>
      </c>
      <c r="AO91" s="23" t="e">
        <f>IF((INDEX($F$50:$BD$50,AO50))&lt;((INDEX($F$50:$BD$50,$Q$50)+(INDEX($F$50:$BD$50,#REF!)))),$P$79*((#REF!-Option_2!AC50)/((#REF!*(#REF!+1))/2)),0)</f>
        <v>#REF!</v>
      </c>
      <c r="AP91" s="23" t="e">
        <f>IF((INDEX($F$50:$BD$50,AP50))&lt;((INDEX($F$50:$BD$50,$Q$50)+(INDEX($F$50:$BD$50,#REF!)))),$P$79*((#REF!-Option_2!AD50)/((#REF!*(#REF!+1))/2)),0)</f>
        <v>#REF!</v>
      </c>
      <c r="AQ91" s="23" t="e">
        <f>IF((INDEX($F$50:$BD$50,AQ50))&lt;((INDEX($F$50:$BD$50,$Q$50)+(INDEX($F$50:$BD$50,#REF!)))),$P$79*((#REF!-Option_2!AE50)/((#REF!*(#REF!+1))/2)),0)</f>
        <v>#REF!</v>
      </c>
      <c r="AR91" s="23" t="e">
        <f>IF((INDEX($F$50:$BD$50,AR50))&lt;((INDEX($F$50:$BD$50,$Q$50)+(INDEX($F$50:$BD$50,#REF!)))),$P$79*((#REF!-Option_2!AF50)/((#REF!*(#REF!+1))/2)),0)</f>
        <v>#REF!</v>
      </c>
      <c r="AS91" s="23" t="e">
        <f>IF((INDEX($F$50:$BD$50,AS50))&lt;((INDEX($F$50:$BD$50,$Q$50)+(INDEX($F$50:$BD$50,#REF!)))),$P$79*((#REF!-Option_2!AG50)/((#REF!*(#REF!+1))/2)),0)</f>
        <v>#REF!</v>
      </c>
      <c r="AT91" s="23" t="e">
        <f>IF((INDEX($F$50:$BD$50,AT50))&lt;((INDEX($F$50:$BD$50,$Q$50)+(INDEX($F$50:$BD$50,#REF!)))),$P$79*((#REF!-Option_2!AH50)/((#REF!*(#REF!+1))/2)),0)</f>
        <v>#REF!</v>
      </c>
      <c r="AU91" s="23" t="e">
        <f>IF((INDEX($F$50:$BD$50,AU50))&lt;((INDEX($F$50:$BD$50,$Q$50)+(INDEX($F$50:$BD$50,#REF!)))),$P$79*((#REF!-Option_2!AI50)/((#REF!*(#REF!+1))/2)),0)</f>
        <v>#REF!</v>
      </c>
      <c r="AV91" s="23" t="e">
        <f>IF((INDEX($F$50:$BD$50,AV50))&lt;((INDEX($F$50:$BD$50,$Q$50)+(INDEX($F$50:$BD$50,#REF!)))),$P$79*((#REF!-Option_2!AJ50)/((#REF!*(#REF!+1))/2)),0)</f>
        <v>#REF!</v>
      </c>
      <c r="AW91" s="23" t="e">
        <f>IF((INDEX($F$50:$BD$50,AW50))&lt;((INDEX($F$50:$BD$50,$Q$50)+(INDEX($F$50:$BD$50,#REF!)))),$P$79*((#REF!-Option_2!AK50)/((#REF!*(#REF!+1))/2)),0)</f>
        <v>#REF!</v>
      </c>
      <c r="AX91" s="23" t="e">
        <f>IF((INDEX($F$50:$BD$50,AX50))&lt;((INDEX($F$50:$BD$50,$Q$50)+(INDEX($F$50:$BD$50,#REF!)))),$P$79*((#REF!-Option_2!AL50)/((#REF!*(#REF!+1))/2)),0)</f>
        <v>#REF!</v>
      </c>
      <c r="AY91" s="23" t="e">
        <f>IF((INDEX($F$50:$BD$50,AY50))&lt;((INDEX($F$50:$BD$50,$Q$50)+(INDEX($F$50:$BD$50,#REF!)))),$P$79*((#REF!-Option_2!AM50)/((#REF!*(#REF!+1))/2)),0)</f>
        <v>#REF!</v>
      </c>
      <c r="AZ91" s="23" t="e">
        <f>IF((INDEX($F$50:$BD$50,AZ50))&lt;((INDEX($F$50:$BD$50,$Q$50)+(INDEX($F$50:$BD$50,#REF!)))),$P$79*((#REF!-Option_2!AN50)/((#REF!*(#REF!+1))/2)),0)</f>
        <v>#REF!</v>
      </c>
      <c r="BA91" s="23" t="e">
        <f>IF((INDEX($F$50:$BD$50,BA50))&lt;((INDEX($F$50:$BD$50,$Q$50)+(INDEX($F$50:$BD$50,#REF!)))),$P$79*((#REF!-Option_2!AO50)/((#REF!*(#REF!+1))/2)),0)</f>
        <v>#REF!</v>
      </c>
      <c r="BB91" s="23" t="e">
        <f>IF((INDEX($F$50:$BD$50,BB50))&lt;((INDEX($F$50:$BD$50,$Q$50)+(INDEX($F$50:$BD$50,#REF!)))),$P$79*((#REF!-Option_2!AP50)/((#REF!*(#REF!+1))/2)),0)</f>
        <v>#REF!</v>
      </c>
      <c r="BC91" s="23" t="e">
        <f>IF((INDEX($F$50:$BD$50,BC50))&lt;((INDEX($F$50:$BD$50,$Q$50)+(INDEX($F$50:$BD$50,#REF!)))),$P$79*((#REF!-Option_2!AQ50)/((#REF!*(#REF!+1))/2)),0)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IF((INDEX($F$50:$BD$50,R50))&lt;((INDEX($F$50:$BD$50,$R$50)+(INDEX($F$50:$BD$50,#REF!)))),$Q$79*((#REF!-Option_2!E50)/((#REF!*(#REF!+1))/2)),0)</f>
        <v>#REF!</v>
      </c>
      <c r="S92" s="23" t="e">
        <f>IF((INDEX($F$50:$BD$50,S50))&lt;((INDEX($F$50:$BD$50,$R$50)+(INDEX($F$50:$BD$50,#REF!)))),$Q$79*((#REF!-Option_2!F50)/((#REF!*(#REF!+1))/2)),0)</f>
        <v>#REF!</v>
      </c>
      <c r="T92" s="23" t="e">
        <f>IF((INDEX($F$50:$BD$50,T50))&lt;((INDEX($F$50:$BD$50,$R$50)+(INDEX($F$50:$BD$50,#REF!)))),$Q$79*((#REF!-Option_2!G50)/((#REF!*(#REF!+1))/2)),0)</f>
        <v>#REF!</v>
      </c>
      <c r="U92" s="23" t="e">
        <f>IF((INDEX($F$50:$BD$50,U50))&lt;((INDEX($F$50:$BD$50,$R$50)+(INDEX($F$50:$BD$50,#REF!)))),$Q$79*((#REF!-Option_2!H50)/((#REF!*(#REF!+1))/2)),0)</f>
        <v>#REF!</v>
      </c>
      <c r="V92" s="23" t="e">
        <f>IF((INDEX($F$50:$BD$50,V50))&lt;((INDEX($F$50:$BD$50,$R$50)+(INDEX($F$50:$BD$50,#REF!)))),$Q$79*((#REF!-Option_2!I50)/((#REF!*(#REF!+1))/2)),0)</f>
        <v>#REF!</v>
      </c>
      <c r="W92" s="23" t="e">
        <f>IF((INDEX($F$50:$BD$50,W50))&lt;((INDEX($F$50:$BD$50,$R$50)+(INDEX($F$50:$BD$50,#REF!)))),$Q$79*((#REF!-Option_2!J50)/((#REF!*(#REF!+1))/2)),0)</f>
        <v>#REF!</v>
      </c>
      <c r="X92" s="23" t="e">
        <f>IF((INDEX($F$50:$BD$50,X50))&lt;((INDEX($F$50:$BD$50,$R$50)+(INDEX($F$50:$BD$50,#REF!)))),$Q$79*((#REF!-Option_2!K50)/((#REF!*(#REF!+1))/2)),0)</f>
        <v>#REF!</v>
      </c>
      <c r="Y92" s="23" t="e">
        <f>IF((INDEX($F$50:$BD$50,Y50))&lt;((INDEX($F$50:$BD$50,$R$50)+(INDEX($F$50:$BD$50,#REF!)))),$Q$79*((#REF!-Option_2!L50)/((#REF!*(#REF!+1))/2)),0)</f>
        <v>#REF!</v>
      </c>
      <c r="Z92" s="23" t="e">
        <f>IF((INDEX($F$50:$BD$50,Z50))&lt;((INDEX($F$50:$BD$50,$R$50)+(INDEX($F$50:$BD$50,#REF!)))),$Q$79*((#REF!-Option_2!M50)/((#REF!*(#REF!+1))/2)),0)</f>
        <v>#REF!</v>
      </c>
      <c r="AA92" s="23" t="e">
        <f>IF((INDEX($F$50:$BD$50,AA50))&lt;((INDEX($F$50:$BD$50,$R$50)+(INDEX($F$50:$BD$50,#REF!)))),$Q$79*((#REF!-Option_2!N50)/((#REF!*(#REF!+1))/2)),0)</f>
        <v>#REF!</v>
      </c>
      <c r="AB92" s="23" t="e">
        <f>IF((INDEX($F$50:$BD$50,AB50))&lt;((INDEX($F$50:$BD$50,$R$50)+(INDEX($F$50:$BD$50,#REF!)))),$Q$79*((#REF!-Option_2!O50)/((#REF!*(#REF!+1))/2)),0)</f>
        <v>#REF!</v>
      </c>
      <c r="AC92" s="23" t="e">
        <f>IF((INDEX($F$50:$BD$50,AC50))&lt;((INDEX($F$50:$BD$50,$R$50)+(INDEX($F$50:$BD$50,#REF!)))),$Q$79*((#REF!-Option_2!P50)/((#REF!*(#REF!+1))/2)),0)</f>
        <v>#REF!</v>
      </c>
      <c r="AD92" s="23" t="e">
        <f>IF((INDEX($F$50:$BD$50,AD50))&lt;((INDEX($F$50:$BD$50,$R$50)+(INDEX($F$50:$BD$50,#REF!)))),$Q$79*((#REF!-Option_2!Q50)/((#REF!*(#REF!+1))/2)),0)</f>
        <v>#REF!</v>
      </c>
      <c r="AE92" s="23" t="e">
        <f>IF((INDEX($F$50:$BD$50,AE50))&lt;((INDEX($F$50:$BD$50,$R$50)+(INDEX($F$50:$BD$50,#REF!)))),$Q$79*((#REF!-Option_2!R50)/((#REF!*(#REF!+1))/2)),0)</f>
        <v>#REF!</v>
      </c>
      <c r="AF92" s="23" t="e">
        <f>IF((INDEX($F$50:$BD$50,AF50))&lt;((INDEX($F$50:$BD$50,$R$50)+(INDEX($F$50:$BD$50,#REF!)))),$Q$79*((#REF!-Option_2!S50)/((#REF!*(#REF!+1))/2)),0)</f>
        <v>#REF!</v>
      </c>
      <c r="AG92" s="23" t="e">
        <f>IF((INDEX($F$50:$BD$50,AG50))&lt;((INDEX($F$50:$BD$50,$R$50)+(INDEX($F$50:$BD$50,#REF!)))),$Q$79*((#REF!-Option_2!T50)/((#REF!*(#REF!+1))/2)),0)</f>
        <v>#REF!</v>
      </c>
      <c r="AH92" s="23" t="e">
        <f>IF((INDEX($F$50:$BD$50,AH50))&lt;((INDEX($F$50:$BD$50,$R$50)+(INDEX($F$50:$BD$50,#REF!)))),$Q$79*((#REF!-Option_2!U50)/((#REF!*(#REF!+1))/2)),0)</f>
        <v>#REF!</v>
      </c>
      <c r="AI92" s="23" t="e">
        <f>IF((INDEX($F$50:$BD$50,AI50))&lt;((INDEX($F$50:$BD$50,$R$50)+(INDEX($F$50:$BD$50,#REF!)))),$Q$79*((#REF!-Option_2!V50)/((#REF!*(#REF!+1))/2)),0)</f>
        <v>#REF!</v>
      </c>
      <c r="AJ92" s="23" t="e">
        <f>IF((INDEX($F$50:$BD$50,AJ50))&lt;((INDEX($F$50:$BD$50,$R$50)+(INDEX($F$50:$BD$50,#REF!)))),$Q$79*((#REF!-Option_2!W50)/((#REF!*(#REF!+1))/2)),0)</f>
        <v>#REF!</v>
      </c>
      <c r="AK92" s="23" t="e">
        <f>IF((INDEX($F$50:$BD$50,AK50))&lt;((INDEX($F$50:$BD$50,$R$50)+(INDEX($F$50:$BD$50,#REF!)))),$Q$79*((#REF!-Option_2!X50)/((#REF!*(#REF!+1))/2)),0)</f>
        <v>#REF!</v>
      </c>
      <c r="AL92" s="23" t="e">
        <f>IF((INDEX($F$50:$BD$50,AL50))&lt;((INDEX($F$50:$BD$50,$R$50)+(INDEX($F$50:$BD$50,#REF!)))),$Q$79*((#REF!-Option_2!Y50)/((#REF!*(#REF!+1))/2)),0)</f>
        <v>#REF!</v>
      </c>
      <c r="AM92" s="23" t="e">
        <f>IF((INDEX($F$50:$BD$50,AM50))&lt;((INDEX($F$50:$BD$50,$R$50)+(INDEX($F$50:$BD$50,#REF!)))),$Q$79*((#REF!-Option_2!Z50)/((#REF!*(#REF!+1))/2)),0)</f>
        <v>#REF!</v>
      </c>
      <c r="AN92" s="23" t="e">
        <f>IF((INDEX($F$50:$BD$50,AN50))&lt;((INDEX($F$50:$BD$50,$R$50)+(INDEX($F$50:$BD$50,#REF!)))),$Q$79*((#REF!-Option_2!AA50)/((#REF!*(#REF!+1))/2)),0)</f>
        <v>#REF!</v>
      </c>
      <c r="AO92" s="23" t="e">
        <f>IF((INDEX($F$50:$BD$50,AO50))&lt;((INDEX($F$50:$BD$50,$R$50)+(INDEX($F$50:$BD$50,#REF!)))),$Q$79*((#REF!-Option_2!AB50)/((#REF!*(#REF!+1))/2)),0)</f>
        <v>#REF!</v>
      </c>
      <c r="AP92" s="23" t="e">
        <f>IF((INDEX($F$50:$BD$50,AP50))&lt;((INDEX($F$50:$BD$50,$R$50)+(INDEX($F$50:$BD$50,#REF!)))),$Q$79*((#REF!-Option_2!AC50)/((#REF!*(#REF!+1))/2)),0)</f>
        <v>#REF!</v>
      </c>
      <c r="AQ92" s="23" t="e">
        <f>IF((INDEX($F$50:$BD$50,AQ50))&lt;((INDEX($F$50:$BD$50,$R$50)+(INDEX($F$50:$BD$50,#REF!)))),$Q$79*((#REF!-Option_2!AD50)/((#REF!*(#REF!+1))/2)),0)</f>
        <v>#REF!</v>
      </c>
      <c r="AR92" s="23" t="e">
        <f>IF((INDEX($F$50:$BD$50,AR50))&lt;((INDEX($F$50:$BD$50,$R$50)+(INDEX($F$50:$BD$50,#REF!)))),$Q$79*((#REF!-Option_2!AE50)/((#REF!*(#REF!+1))/2)),0)</f>
        <v>#REF!</v>
      </c>
      <c r="AS92" s="23" t="e">
        <f>IF((INDEX($F$50:$BD$50,AS50))&lt;((INDEX($F$50:$BD$50,$R$50)+(INDEX($F$50:$BD$50,#REF!)))),$Q$79*((#REF!-Option_2!AF50)/((#REF!*(#REF!+1))/2)),0)</f>
        <v>#REF!</v>
      </c>
      <c r="AT92" s="23" t="e">
        <f>IF((INDEX($F$50:$BD$50,AT50))&lt;((INDEX($F$50:$BD$50,$R$50)+(INDEX($F$50:$BD$50,#REF!)))),$Q$79*((#REF!-Option_2!AG50)/((#REF!*(#REF!+1))/2)),0)</f>
        <v>#REF!</v>
      </c>
      <c r="AU92" s="23" t="e">
        <f>IF((INDEX($F$50:$BD$50,AU50))&lt;((INDEX($F$50:$BD$50,$R$50)+(INDEX($F$50:$BD$50,#REF!)))),$Q$79*((#REF!-Option_2!AH50)/((#REF!*(#REF!+1))/2)),0)</f>
        <v>#REF!</v>
      </c>
      <c r="AV92" s="23" t="e">
        <f>IF((INDEX($F$50:$BD$50,AV50))&lt;((INDEX($F$50:$BD$50,$R$50)+(INDEX($F$50:$BD$50,#REF!)))),$Q$79*((#REF!-Option_2!AI50)/((#REF!*(#REF!+1))/2)),0)</f>
        <v>#REF!</v>
      </c>
      <c r="AW92" s="23" t="e">
        <f>IF((INDEX($F$50:$BD$50,AW50))&lt;((INDEX($F$50:$BD$50,$R$50)+(INDEX($F$50:$BD$50,#REF!)))),$Q$79*((#REF!-Option_2!AJ50)/((#REF!*(#REF!+1))/2)),0)</f>
        <v>#REF!</v>
      </c>
      <c r="AX92" s="23" t="e">
        <f>IF((INDEX($F$50:$BD$50,AX50))&lt;((INDEX($F$50:$BD$50,$R$50)+(INDEX($F$50:$BD$50,#REF!)))),$Q$79*((#REF!-Option_2!AK50)/((#REF!*(#REF!+1))/2)),0)</f>
        <v>#REF!</v>
      </c>
      <c r="AY92" s="23" t="e">
        <f>IF((INDEX($F$50:$BD$50,AY50))&lt;((INDEX($F$50:$BD$50,$R$50)+(INDEX($F$50:$BD$50,#REF!)))),$Q$79*((#REF!-Option_2!AL50)/((#REF!*(#REF!+1))/2)),0)</f>
        <v>#REF!</v>
      </c>
      <c r="AZ92" s="23" t="e">
        <f>IF((INDEX($F$50:$BD$50,AZ50))&lt;((INDEX($F$50:$BD$50,$R$50)+(INDEX($F$50:$BD$50,#REF!)))),$Q$79*((#REF!-Option_2!AM50)/((#REF!*(#REF!+1))/2)),0)</f>
        <v>#REF!</v>
      </c>
      <c r="BA92" s="23" t="e">
        <f>IF((INDEX($F$50:$BD$50,BA50))&lt;((INDEX($F$50:$BD$50,$R$50)+(INDEX($F$50:$BD$50,#REF!)))),$Q$79*((#REF!-Option_2!AN50)/((#REF!*(#REF!+1))/2)),0)</f>
        <v>#REF!</v>
      </c>
      <c r="BB92" s="23" t="e">
        <f>IF((INDEX($F$50:$BD$50,BB50))&lt;((INDEX($F$50:$BD$50,$R$50)+(INDEX($F$50:$BD$50,#REF!)))),$Q$79*((#REF!-Option_2!AO50)/((#REF!*(#REF!+1))/2)),0)</f>
        <v>#REF!</v>
      </c>
      <c r="BC92" s="23" t="e">
        <f>IF((INDEX($F$50:$BD$50,BC50))&lt;((INDEX($F$50:$BD$50,$R$50)+(INDEX($F$50:$BD$50,#REF!)))),$Q$79*((#REF!-Option_2!AP50)/((#REF!*(#REF!+1))/2)),0)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IF((INDEX($F$50:$BD$50,S50))&lt;((INDEX($F$50:$BD$50,$S$50)+(INDEX($F$50:$BD$50,#REF!)))),$R$79*((#REF!-Option_2!E50)/((#REF!*(#REF!+1))/2)),0)</f>
        <v>#REF!</v>
      </c>
      <c r="T93" s="23" t="e">
        <f>IF((INDEX($F$50:$BD$50,T50))&lt;((INDEX($F$50:$BD$50,$S$50)+(INDEX($F$50:$BD$50,#REF!)))),$R$79*((#REF!-Option_2!F50)/((#REF!*(#REF!+1))/2)),0)</f>
        <v>#REF!</v>
      </c>
      <c r="U93" s="23" t="e">
        <f>IF((INDEX($F$50:$BD$50,U50))&lt;((INDEX($F$50:$BD$50,$S$50)+(INDEX($F$50:$BD$50,#REF!)))),$R$79*((#REF!-Option_2!G50)/((#REF!*(#REF!+1))/2)),0)</f>
        <v>#REF!</v>
      </c>
      <c r="V93" s="23" t="e">
        <f>IF((INDEX($F$50:$BD$50,V50))&lt;((INDEX($F$50:$BD$50,$S$50)+(INDEX($F$50:$BD$50,#REF!)))),$R$79*((#REF!-Option_2!H50)/((#REF!*(#REF!+1))/2)),0)</f>
        <v>#REF!</v>
      </c>
      <c r="W93" s="23" t="e">
        <f>IF((INDEX($F$50:$BD$50,W50))&lt;((INDEX($F$50:$BD$50,$S$50)+(INDEX($F$50:$BD$50,#REF!)))),$R$79*((#REF!-Option_2!I50)/((#REF!*(#REF!+1))/2)),0)</f>
        <v>#REF!</v>
      </c>
      <c r="X93" s="23" t="e">
        <f>IF((INDEX($F$50:$BD$50,X50))&lt;((INDEX($F$50:$BD$50,$S$50)+(INDEX($F$50:$BD$50,#REF!)))),$R$79*((#REF!-Option_2!J50)/((#REF!*(#REF!+1))/2)),0)</f>
        <v>#REF!</v>
      </c>
      <c r="Y93" s="23" t="e">
        <f>IF((INDEX($F$50:$BD$50,Y50))&lt;((INDEX($F$50:$BD$50,$S$50)+(INDEX($F$50:$BD$50,#REF!)))),$R$79*((#REF!-Option_2!K50)/((#REF!*(#REF!+1))/2)),0)</f>
        <v>#REF!</v>
      </c>
      <c r="Z93" s="23" t="e">
        <f>IF((INDEX($F$50:$BD$50,Z50))&lt;((INDEX($F$50:$BD$50,$S$50)+(INDEX($F$50:$BD$50,#REF!)))),$R$79*((#REF!-Option_2!L50)/((#REF!*(#REF!+1))/2)),0)</f>
        <v>#REF!</v>
      </c>
      <c r="AA93" s="23" t="e">
        <f>IF((INDEX($F$50:$BD$50,AA50))&lt;((INDEX($F$50:$BD$50,$S$50)+(INDEX($F$50:$BD$50,#REF!)))),$R$79*((#REF!-Option_2!M50)/((#REF!*(#REF!+1))/2)),0)</f>
        <v>#REF!</v>
      </c>
      <c r="AB93" s="23" t="e">
        <f>IF((INDEX($F$50:$BD$50,AB50))&lt;((INDEX($F$50:$BD$50,$S$50)+(INDEX($F$50:$BD$50,#REF!)))),$R$79*((#REF!-Option_2!N50)/((#REF!*(#REF!+1))/2)),0)</f>
        <v>#REF!</v>
      </c>
      <c r="AC93" s="23" t="e">
        <f>IF((INDEX($F$50:$BD$50,AC50))&lt;((INDEX($F$50:$BD$50,$S$50)+(INDEX($F$50:$BD$50,#REF!)))),$R$79*((#REF!-Option_2!O50)/((#REF!*(#REF!+1))/2)),0)</f>
        <v>#REF!</v>
      </c>
      <c r="AD93" s="23" t="e">
        <f>IF((INDEX($F$50:$BD$50,AD50))&lt;((INDEX($F$50:$BD$50,$S$50)+(INDEX($F$50:$BD$50,#REF!)))),$R$79*((#REF!-Option_2!P50)/((#REF!*(#REF!+1))/2)),0)</f>
        <v>#REF!</v>
      </c>
      <c r="AE93" s="23" t="e">
        <f>IF((INDEX($F$50:$BD$50,AE50))&lt;((INDEX($F$50:$BD$50,$S$50)+(INDEX($F$50:$BD$50,#REF!)))),$R$79*((#REF!-Option_2!Q50)/((#REF!*(#REF!+1))/2)),0)</f>
        <v>#REF!</v>
      </c>
      <c r="AF93" s="23" t="e">
        <f>IF((INDEX($F$50:$BD$50,AF50))&lt;((INDEX($F$50:$BD$50,$S$50)+(INDEX($F$50:$BD$50,#REF!)))),$R$79*((#REF!-Option_2!R50)/((#REF!*(#REF!+1))/2)),0)</f>
        <v>#REF!</v>
      </c>
      <c r="AG93" s="23" t="e">
        <f>IF((INDEX($F$50:$BD$50,AG50))&lt;((INDEX($F$50:$BD$50,$S$50)+(INDEX($F$50:$BD$50,#REF!)))),$R$79*((#REF!-Option_2!S50)/((#REF!*(#REF!+1))/2)),0)</f>
        <v>#REF!</v>
      </c>
      <c r="AH93" s="23" t="e">
        <f>IF((INDEX($F$50:$BD$50,AH50))&lt;((INDEX($F$50:$BD$50,$S$50)+(INDEX($F$50:$BD$50,#REF!)))),$R$79*((#REF!-Option_2!T50)/((#REF!*(#REF!+1))/2)),0)</f>
        <v>#REF!</v>
      </c>
      <c r="AI93" s="23" t="e">
        <f>IF((INDEX($F$50:$BD$50,AI50))&lt;((INDEX($F$50:$BD$50,$S$50)+(INDEX($F$50:$BD$50,#REF!)))),$R$79*((#REF!-Option_2!U50)/((#REF!*(#REF!+1))/2)),0)</f>
        <v>#REF!</v>
      </c>
      <c r="AJ93" s="23" t="e">
        <f>IF((INDEX($F$50:$BD$50,AJ50))&lt;((INDEX($F$50:$BD$50,$S$50)+(INDEX($F$50:$BD$50,#REF!)))),$R$79*((#REF!-Option_2!V50)/((#REF!*(#REF!+1))/2)),0)</f>
        <v>#REF!</v>
      </c>
      <c r="AK93" s="23" t="e">
        <f>IF((INDEX($F$50:$BD$50,AK50))&lt;((INDEX($F$50:$BD$50,$S$50)+(INDEX($F$50:$BD$50,#REF!)))),$R$79*((#REF!-Option_2!W50)/((#REF!*(#REF!+1))/2)),0)</f>
        <v>#REF!</v>
      </c>
      <c r="AL93" s="23" t="e">
        <f>IF((INDEX($F$50:$BD$50,AL50))&lt;((INDEX($F$50:$BD$50,$S$50)+(INDEX($F$50:$BD$50,#REF!)))),$R$79*((#REF!-Option_2!X50)/((#REF!*(#REF!+1))/2)),0)</f>
        <v>#REF!</v>
      </c>
      <c r="AM93" s="23" t="e">
        <f>IF((INDEX($F$50:$BD$50,AM50))&lt;((INDEX($F$50:$BD$50,$S$50)+(INDEX($F$50:$BD$50,#REF!)))),$R$79*((#REF!-Option_2!Y50)/((#REF!*(#REF!+1))/2)),0)</f>
        <v>#REF!</v>
      </c>
      <c r="AN93" s="23" t="e">
        <f>IF((INDEX($F$50:$BD$50,AN50))&lt;((INDEX($F$50:$BD$50,$S$50)+(INDEX($F$50:$BD$50,#REF!)))),$R$79*((#REF!-Option_2!Z50)/((#REF!*(#REF!+1))/2)),0)</f>
        <v>#REF!</v>
      </c>
      <c r="AO93" s="23" t="e">
        <f>IF((INDEX($F$50:$BD$50,AO50))&lt;((INDEX($F$50:$BD$50,$S$50)+(INDEX($F$50:$BD$50,#REF!)))),$R$79*((#REF!-Option_2!AA50)/((#REF!*(#REF!+1))/2)),0)</f>
        <v>#REF!</v>
      </c>
      <c r="AP93" s="23" t="e">
        <f>IF((INDEX($F$50:$BD$50,AP50))&lt;((INDEX($F$50:$BD$50,$S$50)+(INDEX($F$50:$BD$50,#REF!)))),$R$79*((#REF!-Option_2!AB50)/((#REF!*(#REF!+1))/2)),0)</f>
        <v>#REF!</v>
      </c>
      <c r="AQ93" s="23" t="e">
        <f>IF((INDEX($F$50:$BD$50,AQ50))&lt;((INDEX($F$50:$BD$50,$S$50)+(INDEX($F$50:$BD$50,#REF!)))),$R$79*((#REF!-Option_2!AC50)/((#REF!*(#REF!+1))/2)),0)</f>
        <v>#REF!</v>
      </c>
      <c r="AR93" s="23" t="e">
        <f>IF((INDEX($F$50:$BD$50,AR50))&lt;((INDEX($F$50:$BD$50,$S$50)+(INDEX($F$50:$BD$50,#REF!)))),$R$79*((#REF!-Option_2!AD50)/((#REF!*(#REF!+1))/2)),0)</f>
        <v>#REF!</v>
      </c>
      <c r="AS93" s="23" t="e">
        <f>IF((INDEX($F$50:$BD$50,AS50))&lt;((INDEX($F$50:$BD$50,$S$50)+(INDEX($F$50:$BD$50,#REF!)))),$R$79*((#REF!-Option_2!AE50)/((#REF!*(#REF!+1))/2)),0)</f>
        <v>#REF!</v>
      </c>
      <c r="AT93" s="23" t="e">
        <f>IF((INDEX($F$50:$BD$50,AT50))&lt;((INDEX($F$50:$BD$50,$S$50)+(INDEX($F$50:$BD$50,#REF!)))),$R$79*((#REF!-Option_2!AF50)/((#REF!*(#REF!+1))/2)),0)</f>
        <v>#REF!</v>
      </c>
      <c r="AU93" s="23" t="e">
        <f>IF((INDEX($F$50:$BD$50,AU50))&lt;((INDEX($F$50:$BD$50,$S$50)+(INDEX($F$50:$BD$50,#REF!)))),$R$79*((#REF!-Option_2!AG50)/((#REF!*(#REF!+1))/2)),0)</f>
        <v>#REF!</v>
      </c>
      <c r="AV93" s="23" t="e">
        <f>IF((INDEX($F$50:$BD$50,AV50))&lt;((INDEX($F$50:$BD$50,$S$50)+(INDEX($F$50:$BD$50,#REF!)))),$R$79*((#REF!-Option_2!AH50)/((#REF!*(#REF!+1))/2)),0)</f>
        <v>#REF!</v>
      </c>
      <c r="AW93" s="23" t="e">
        <f>IF((INDEX($F$50:$BD$50,AW50))&lt;((INDEX($F$50:$BD$50,$S$50)+(INDEX($F$50:$BD$50,#REF!)))),$R$79*((#REF!-Option_2!AI50)/((#REF!*(#REF!+1))/2)),0)</f>
        <v>#REF!</v>
      </c>
      <c r="AX93" s="23" t="e">
        <f>IF((INDEX($F$50:$BD$50,AX50))&lt;((INDEX($F$50:$BD$50,$S$50)+(INDEX($F$50:$BD$50,#REF!)))),$R$79*((#REF!-Option_2!AJ50)/((#REF!*(#REF!+1))/2)),0)</f>
        <v>#REF!</v>
      </c>
      <c r="AY93" s="23" t="e">
        <f>IF((INDEX($F$50:$BD$50,AY50))&lt;((INDEX($F$50:$BD$50,$S$50)+(INDEX($F$50:$BD$50,#REF!)))),$R$79*((#REF!-Option_2!AK50)/((#REF!*(#REF!+1))/2)),0)</f>
        <v>#REF!</v>
      </c>
      <c r="AZ93" s="23" t="e">
        <f>IF((INDEX($F$50:$BD$50,AZ50))&lt;((INDEX($F$50:$BD$50,$S$50)+(INDEX($F$50:$BD$50,#REF!)))),$R$79*((#REF!-Option_2!AL50)/((#REF!*(#REF!+1))/2)),0)</f>
        <v>#REF!</v>
      </c>
      <c r="BA93" s="23" t="e">
        <f>IF((INDEX($F$50:$BD$50,BA50))&lt;((INDEX($F$50:$BD$50,$S$50)+(INDEX($F$50:$BD$50,#REF!)))),$R$79*((#REF!-Option_2!AM50)/((#REF!*(#REF!+1))/2)),0)</f>
        <v>#REF!</v>
      </c>
      <c r="BB93" s="23" t="e">
        <f>IF((INDEX($F$50:$BD$50,BB50))&lt;((INDEX($F$50:$BD$50,$S$50)+(INDEX($F$50:$BD$50,#REF!)))),$R$79*((#REF!-Option_2!AN50)/((#REF!*(#REF!+1))/2)),0)</f>
        <v>#REF!</v>
      </c>
      <c r="BC93" s="23" t="e">
        <f>IF((INDEX($F$50:$BD$50,BC50))&lt;((INDEX($F$50:$BD$50,$S$50)+(INDEX($F$50:$BD$50,#REF!)))),$R$79*((#REF!-Option_2!AO50)/((#REF!*(#REF!+1))/2)),0)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IF((INDEX($F$50:$BD$50,T50))&lt;((INDEX($F$50:$BD$50,$T$50)+(INDEX($F$50:$BD$50,#REF!)))),$S$79*((#REF!-Option_2!E50)/((#REF!*(#REF!+1))/2)),0)</f>
        <v>#REF!</v>
      </c>
      <c r="U94" s="23" t="e">
        <f>IF((INDEX($F$50:$BD$50,U50))&lt;((INDEX($F$50:$BD$50,$T$50)+(INDEX($F$50:$BD$50,#REF!)))),$S$79*((#REF!-Option_2!F50)/((#REF!*(#REF!+1))/2)),0)</f>
        <v>#REF!</v>
      </c>
      <c r="V94" s="23" t="e">
        <f>IF((INDEX($F$50:$BD$50,V50))&lt;((INDEX($F$50:$BD$50,$T$50)+(INDEX($F$50:$BD$50,#REF!)))),$S$79*((#REF!-Option_2!G50)/((#REF!*(#REF!+1))/2)),0)</f>
        <v>#REF!</v>
      </c>
      <c r="W94" s="23" t="e">
        <f>IF((INDEX($F$50:$BD$50,W50))&lt;((INDEX($F$50:$BD$50,$T$50)+(INDEX($F$50:$BD$50,#REF!)))),$S$79*((#REF!-Option_2!H50)/((#REF!*(#REF!+1))/2)),0)</f>
        <v>#REF!</v>
      </c>
      <c r="X94" s="23" t="e">
        <f>IF((INDEX($F$50:$BD$50,X50))&lt;((INDEX($F$50:$BD$50,$T$50)+(INDEX($F$50:$BD$50,#REF!)))),$S$79*((#REF!-Option_2!I50)/((#REF!*(#REF!+1))/2)),0)</f>
        <v>#REF!</v>
      </c>
      <c r="Y94" s="23" t="e">
        <f>IF((INDEX($F$50:$BD$50,Y50))&lt;((INDEX($F$50:$BD$50,$T$50)+(INDEX($F$50:$BD$50,#REF!)))),$S$79*((#REF!-Option_2!J50)/((#REF!*(#REF!+1))/2)),0)</f>
        <v>#REF!</v>
      </c>
      <c r="Z94" s="23" t="e">
        <f>IF((INDEX($F$50:$BD$50,Z50))&lt;((INDEX($F$50:$BD$50,$T$50)+(INDEX($F$50:$BD$50,#REF!)))),$S$79*((#REF!-Option_2!K50)/((#REF!*(#REF!+1))/2)),0)</f>
        <v>#REF!</v>
      </c>
      <c r="AA94" s="23" t="e">
        <f>IF((INDEX($F$50:$BD$50,AA50))&lt;((INDEX($F$50:$BD$50,$T$50)+(INDEX($F$50:$BD$50,#REF!)))),$S$79*((#REF!-Option_2!L50)/((#REF!*(#REF!+1))/2)),0)</f>
        <v>#REF!</v>
      </c>
      <c r="AB94" s="23" t="e">
        <f>IF((INDEX($F$50:$BD$50,AB50))&lt;((INDEX($F$50:$BD$50,$T$50)+(INDEX($F$50:$BD$50,#REF!)))),$S$79*((#REF!-Option_2!M50)/((#REF!*(#REF!+1))/2)),0)</f>
        <v>#REF!</v>
      </c>
      <c r="AC94" s="23" t="e">
        <f>IF((INDEX($F$50:$BD$50,AC50))&lt;((INDEX($F$50:$BD$50,$T$50)+(INDEX($F$50:$BD$50,#REF!)))),$S$79*((#REF!-Option_2!N50)/((#REF!*(#REF!+1))/2)),0)</f>
        <v>#REF!</v>
      </c>
      <c r="AD94" s="23" t="e">
        <f>IF((INDEX($F$50:$BD$50,AD50))&lt;((INDEX($F$50:$BD$50,$T$50)+(INDEX($F$50:$BD$50,#REF!)))),$S$79*((#REF!-Option_2!O50)/((#REF!*(#REF!+1))/2)),0)</f>
        <v>#REF!</v>
      </c>
      <c r="AE94" s="23" t="e">
        <f>IF((INDEX($F$50:$BD$50,AE50))&lt;((INDEX($F$50:$BD$50,$T$50)+(INDEX($F$50:$BD$50,#REF!)))),$S$79*((#REF!-Option_2!P50)/((#REF!*(#REF!+1))/2)),0)</f>
        <v>#REF!</v>
      </c>
      <c r="AF94" s="23" t="e">
        <f>IF((INDEX($F$50:$BD$50,AF50))&lt;((INDEX($F$50:$BD$50,$T$50)+(INDEX($F$50:$BD$50,#REF!)))),$S$79*((#REF!-Option_2!Q50)/((#REF!*(#REF!+1))/2)),0)</f>
        <v>#REF!</v>
      </c>
      <c r="AG94" s="23" t="e">
        <f>IF((INDEX($F$50:$BD$50,AG50))&lt;((INDEX($F$50:$BD$50,$T$50)+(INDEX($F$50:$BD$50,#REF!)))),$S$79*((#REF!-Option_2!R50)/((#REF!*(#REF!+1))/2)),0)</f>
        <v>#REF!</v>
      </c>
      <c r="AH94" s="23" t="e">
        <f>IF((INDEX($F$50:$BD$50,AH50))&lt;((INDEX($F$50:$BD$50,$T$50)+(INDEX($F$50:$BD$50,#REF!)))),$S$79*((#REF!-Option_2!S50)/((#REF!*(#REF!+1))/2)),0)</f>
        <v>#REF!</v>
      </c>
      <c r="AI94" s="23" t="e">
        <f>IF((INDEX($F$50:$BD$50,AI50))&lt;((INDEX($F$50:$BD$50,$T$50)+(INDEX($F$50:$BD$50,#REF!)))),$S$79*((#REF!-Option_2!T50)/((#REF!*(#REF!+1))/2)),0)</f>
        <v>#REF!</v>
      </c>
      <c r="AJ94" s="23" t="e">
        <f>IF((INDEX($F$50:$BD$50,AJ50))&lt;((INDEX($F$50:$BD$50,$T$50)+(INDEX($F$50:$BD$50,#REF!)))),$S$79*((#REF!-Option_2!U50)/((#REF!*(#REF!+1))/2)),0)</f>
        <v>#REF!</v>
      </c>
      <c r="AK94" s="23" t="e">
        <f>IF((INDEX($F$50:$BD$50,AK50))&lt;((INDEX($F$50:$BD$50,$T$50)+(INDEX($F$50:$BD$50,#REF!)))),$S$79*((#REF!-Option_2!V50)/((#REF!*(#REF!+1))/2)),0)</f>
        <v>#REF!</v>
      </c>
      <c r="AL94" s="23" t="e">
        <f>IF((INDEX($F$50:$BD$50,AL50))&lt;((INDEX($F$50:$BD$50,$T$50)+(INDEX($F$50:$BD$50,#REF!)))),$S$79*((#REF!-Option_2!W50)/((#REF!*(#REF!+1))/2)),0)</f>
        <v>#REF!</v>
      </c>
      <c r="AM94" s="23" t="e">
        <f>IF((INDEX($F$50:$BD$50,AM50))&lt;((INDEX($F$50:$BD$50,$T$50)+(INDEX($F$50:$BD$50,#REF!)))),$S$79*((#REF!-Option_2!X50)/((#REF!*(#REF!+1))/2)),0)</f>
        <v>#REF!</v>
      </c>
      <c r="AN94" s="23" t="e">
        <f>IF((INDEX($F$50:$BD$50,AN50))&lt;((INDEX($F$50:$BD$50,$T$50)+(INDEX($F$50:$BD$50,#REF!)))),$S$79*((#REF!-Option_2!Y50)/((#REF!*(#REF!+1))/2)),0)</f>
        <v>#REF!</v>
      </c>
      <c r="AO94" s="23" t="e">
        <f>IF((INDEX($F$50:$BD$50,AO50))&lt;((INDEX($F$50:$BD$50,$T$50)+(INDEX($F$50:$BD$50,#REF!)))),$S$79*((#REF!-Option_2!Z50)/((#REF!*(#REF!+1))/2)),0)</f>
        <v>#REF!</v>
      </c>
      <c r="AP94" s="23" t="e">
        <f>IF((INDEX($F$50:$BD$50,AP50))&lt;((INDEX($F$50:$BD$50,$T$50)+(INDEX($F$50:$BD$50,#REF!)))),$S$79*((#REF!-Option_2!AA50)/((#REF!*(#REF!+1))/2)),0)</f>
        <v>#REF!</v>
      </c>
      <c r="AQ94" s="23" t="e">
        <f>IF((INDEX($F$50:$BD$50,AQ50))&lt;((INDEX($F$50:$BD$50,$T$50)+(INDEX($F$50:$BD$50,#REF!)))),$S$79*((#REF!-Option_2!AB50)/((#REF!*(#REF!+1))/2)),0)</f>
        <v>#REF!</v>
      </c>
      <c r="AR94" s="23" t="e">
        <f>IF((INDEX($F$50:$BD$50,AR50))&lt;((INDEX($F$50:$BD$50,$T$50)+(INDEX($F$50:$BD$50,#REF!)))),$S$79*((#REF!-Option_2!AC50)/((#REF!*(#REF!+1))/2)),0)</f>
        <v>#REF!</v>
      </c>
      <c r="AS94" s="23" t="e">
        <f>IF((INDEX($F$50:$BD$50,AS50))&lt;((INDEX($F$50:$BD$50,$T$50)+(INDEX($F$50:$BD$50,#REF!)))),$S$79*((#REF!-Option_2!AD50)/((#REF!*(#REF!+1))/2)),0)</f>
        <v>#REF!</v>
      </c>
      <c r="AT94" s="23" t="e">
        <f>IF((INDEX($F$50:$BD$50,AT50))&lt;((INDEX($F$50:$BD$50,$T$50)+(INDEX($F$50:$BD$50,#REF!)))),$S$79*((#REF!-Option_2!AE50)/((#REF!*(#REF!+1))/2)),0)</f>
        <v>#REF!</v>
      </c>
      <c r="AU94" s="23" t="e">
        <f>IF((INDEX($F$50:$BD$50,AU50))&lt;((INDEX($F$50:$BD$50,$T$50)+(INDEX($F$50:$BD$50,#REF!)))),$S$79*((#REF!-Option_2!AF50)/((#REF!*(#REF!+1))/2)),0)</f>
        <v>#REF!</v>
      </c>
      <c r="AV94" s="23" t="e">
        <f>IF((INDEX($F$50:$BD$50,AV50))&lt;((INDEX($F$50:$BD$50,$T$50)+(INDEX($F$50:$BD$50,#REF!)))),$S$79*((#REF!-Option_2!AG50)/((#REF!*(#REF!+1))/2)),0)</f>
        <v>#REF!</v>
      </c>
      <c r="AW94" s="23" t="e">
        <f>IF((INDEX($F$50:$BD$50,AW50))&lt;((INDEX($F$50:$BD$50,$T$50)+(INDEX($F$50:$BD$50,#REF!)))),$S$79*((#REF!-Option_2!AH50)/((#REF!*(#REF!+1))/2)),0)</f>
        <v>#REF!</v>
      </c>
      <c r="AX94" s="23" t="e">
        <f>IF((INDEX($F$50:$BD$50,AX50))&lt;((INDEX($F$50:$BD$50,$T$50)+(INDEX($F$50:$BD$50,#REF!)))),$S$79*((#REF!-Option_2!AI50)/((#REF!*(#REF!+1))/2)),0)</f>
        <v>#REF!</v>
      </c>
      <c r="AY94" s="23" t="e">
        <f>IF((INDEX($F$50:$BD$50,AY50))&lt;((INDEX($F$50:$BD$50,$T$50)+(INDEX($F$50:$BD$50,#REF!)))),$S$79*((#REF!-Option_2!AJ50)/((#REF!*(#REF!+1))/2)),0)</f>
        <v>#REF!</v>
      </c>
      <c r="AZ94" s="23" t="e">
        <f>IF((INDEX($F$50:$BD$50,AZ50))&lt;((INDEX($F$50:$BD$50,$T$50)+(INDEX($F$50:$BD$50,#REF!)))),$S$79*((#REF!-Option_2!AK50)/((#REF!*(#REF!+1))/2)),0)</f>
        <v>#REF!</v>
      </c>
      <c r="BA94" s="23" t="e">
        <f>IF((INDEX($F$50:$BD$50,BA50))&lt;((INDEX($F$50:$BD$50,$T$50)+(INDEX($F$50:$BD$50,#REF!)))),$S$79*((#REF!-Option_2!AL50)/((#REF!*(#REF!+1))/2)),0)</f>
        <v>#REF!</v>
      </c>
      <c r="BB94" s="23" t="e">
        <f>IF((INDEX($F$50:$BD$50,BB50))&lt;((INDEX($F$50:$BD$50,$T$50)+(INDEX($F$50:$BD$50,#REF!)))),$S$79*((#REF!-Option_2!AM50)/((#REF!*(#REF!+1))/2)),0)</f>
        <v>#REF!</v>
      </c>
      <c r="BC94" s="23" t="e">
        <f>IF((INDEX($F$50:$BD$50,BC50))&lt;((INDEX($F$50:$BD$50,$T$50)+(INDEX($F$50:$BD$50,#REF!)))),$S$79*((#REF!-Option_2!AN50)/((#REF!*(#REF!+1))/2)),0)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IF((INDEX($F$50:$BD$50,U50))&lt;((INDEX($F$50:$BD$50,$U$50)+(INDEX($F$50:$BD$50,#REF!)))),$T$79*((#REF!-Option_2!E50)/((#REF!*(#REF!+1))/2)),0)</f>
        <v>#REF!</v>
      </c>
      <c r="V95" s="23" t="e">
        <f>IF((INDEX($F$50:$BD$50,V50))&lt;((INDEX($F$50:$BD$50,$U$50)+(INDEX($F$50:$BD$50,#REF!)))),$T$79*((#REF!-Option_2!F50)/((#REF!*(#REF!+1))/2)),0)</f>
        <v>#REF!</v>
      </c>
      <c r="W95" s="23" t="e">
        <f>IF((INDEX($F$50:$BD$50,W50))&lt;((INDEX($F$50:$BD$50,$U$50)+(INDEX($F$50:$BD$50,#REF!)))),$T$79*((#REF!-Option_2!G50)/((#REF!*(#REF!+1))/2)),0)</f>
        <v>#REF!</v>
      </c>
      <c r="X95" s="23" t="e">
        <f>IF((INDEX($F$50:$BD$50,X50))&lt;((INDEX($F$50:$BD$50,$U$50)+(INDEX($F$50:$BD$50,#REF!)))),$T$79*((#REF!-Option_2!H50)/((#REF!*(#REF!+1))/2)),0)</f>
        <v>#REF!</v>
      </c>
      <c r="Y95" s="23" t="e">
        <f>IF((INDEX($F$50:$BD$50,Y50))&lt;((INDEX($F$50:$BD$50,$U$50)+(INDEX($F$50:$BD$50,#REF!)))),$T$79*((#REF!-Option_2!I50)/((#REF!*(#REF!+1))/2)),0)</f>
        <v>#REF!</v>
      </c>
      <c r="Z95" s="23" t="e">
        <f>IF((INDEX($F$50:$BD$50,Z50))&lt;((INDEX($F$50:$BD$50,$U$50)+(INDEX($F$50:$BD$50,#REF!)))),$T$79*((#REF!-Option_2!J50)/((#REF!*(#REF!+1))/2)),0)</f>
        <v>#REF!</v>
      </c>
      <c r="AA95" s="23" t="e">
        <f>IF((INDEX($F$50:$BD$50,AA50))&lt;((INDEX($F$50:$BD$50,$U$50)+(INDEX($F$50:$BD$50,#REF!)))),$T$79*((#REF!-Option_2!K50)/((#REF!*(#REF!+1))/2)),0)</f>
        <v>#REF!</v>
      </c>
      <c r="AB95" s="23" t="e">
        <f>IF((INDEX($F$50:$BD$50,AB50))&lt;((INDEX($F$50:$BD$50,$U$50)+(INDEX($F$50:$BD$50,#REF!)))),$T$79*((#REF!-Option_2!L50)/((#REF!*(#REF!+1))/2)),0)</f>
        <v>#REF!</v>
      </c>
      <c r="AC95" s="23" t="e">
        <f>IF((INDEX($F$50:$BD$50,AC50))&lt;((INDEX($F$50:$BD$50,$U$50)+(INDEX($F$50:$BD$50,#REF!)))),$T$79*((#REF!-Option_2!M50)/((#REF!*(#REF!+1))/2)),0)</f>
        <v>#REF!</v>
      </c>
      <c r="AD95" s="23" t="e">
        <f>IF((INDEX($F$50:$BD$50,AD50))&lt;((INDEX($F$50:$BD$50,$U$50)+(INDEX($F$50:$BD$50,#REF!)))),$T$79*((#REF!-Option_2!N50)/((#REF!*(#REF!+1))/2)),0)</f>
        <v>#REF!</v>
      </c>
      <c r="AE95" s="23" t="e">
        <f>IF((INDEX($F$50:$BD$50,AE50))&lt;((INDEX($F$50:$BD$50,$U$50)+(INDEX($F$50:$BD$50,#REF!)))),$T$79*((#REF!-Option_2!O50)/((#REF!*(#REF!+1))/2)),0)</f>
        <v>#REF!</v>
      </c>
      <c r="AF95" s="23" t="e">
        <f>IF((INDEX($F$50:$BD$50,AF50))&lt;((INDEX($F$50:$BD$50,$U$50)+(INDEX($F$50:$BD$50,#REF!)))),$T$79*((#REF!-Option_2!P50)/((#REF!*(#REF!+1))/2)),0)</f>
        <v>#REF!</v>
      </c>
      <c r="AG95" s="23" t="e">
        <f>IF((INDEX($F$50:$BD$50,AG50))&lt;((INDEX($F$50:$BD$50,$U$50)+(INDEX($F$50:$BD$50,#REF!)))),$T$79*((#REF!-Option_2!Q50)/((#REF!*(#REF!+1))/2)),0)</f>
        <v>#REF!</v>
      </c>
      <c r="AH95" s="23" t="e">
        <f>IF((INDEX($F$50:$BD$50,AH50))&lt;((INDEX($F$50:$BD$50,$U$50)+(INDEX($F$50:$BD$50,#REF!)))),$T$79*((#REF!-Option_2!R50)/((#REF!*(#REF!+1))/2)),0)</f>
        <v>#REF!</v>
      </c>
      <c r="AI95" s="23" t="e">
        <f>IF((INDEX($F$50:$BD$50,AI50))&lt;((INDEX($F$50:$BD$50,$U$50)+(INDEX($F$50:$BD$50,#REF!)))),$T$79*((#REF!-Option_2!S50)/((#REF!*(#REF!+1))/2)),0)</f>
        <v>#REF!</v>
      </c>
      <c r="AJ95" s="23" t="e">
        <f>IF((INDEX($F$50:$BD$50,AJ50))&lt;((INDEX($F$50:$BD$50,$U$50)+(INDEX($F$50:$BD$50,#REF!)))),$T$79*((#REF!-Option_2!T50)/((#REF!*(#REF!+1))/2)),0)</f>
        <v>#REF!</v>
      </c>
      <c r="AK95" s="23" t="e">
        <f>IF((INDEX($F$50:$BD$50,AK50))&lt;((INDEX($F$50:$BD$50,$U$50)+(INDEX($F$50:$BD$50,#REF!)))),$T$79*((#REF!-Option_2!U50)/((#REF!*(#REF!+1))/2)),0)</f>
        <v>#REF!</v>
      </c>
      <c r="AL95" s="23" t="e">
        <f>IF((INDEX($F$50:$BD$50,AL50))&lt;((INDEX($F$50:$BD$50,$U$50)+(INDEX($F$50:$BD$50,#REF!)))),$T$79*((#REF!-Option_2!V50)/((#REF!*(#REF!+1))/2)),0)</f>
        <v>#REF!</v>
      </c>
      <c r="AM95" s="23" t="e">
        <f>IF((INDEX($F$50:$BD$50,AM50))&lt;((INDEX($F$50:$BD$50,$U$50)+(INDEX($F$50:$BD$50,#REF!)))),$T$79*((#REF!-Option_2!W50)/((#REF!*(#REF!+1))/2)),0)</f>
        <v>#REF!</v>
      </c>
      <c r="AN95" s="23" t="e">
        <f>IF((INDEX($F$50:$BD$50,AN50))&lt;((INDEX($F$50:$BD$50,$U$50)+(INDEX($F$50:$BD$50,#REF!)))),$T$79*((#REF!-Option_2!X50)/((#REF!*(#REF!+1))/2)),0)</f>
        <v>#REF!</v>
      </c>
      <c r="AO95" s="23" t="e">
        <f>IF((INDEX($F$50:$BD$50,AO50))&lt;((INDEX($F$50:$BD$50,$U$50)+(INDEX($F$50:$BD$50,#REF!)))),$T$79*((#REF!-Option_2!Y50)/((#REF!*(#REF!+1))/2)),0)</f>
        <v>#REF!</v>
      </c>
      <c r="AP95" s="23" t="e">
        <f>IF((INDEX($F$50:$BD$50,AP50))&lt;((INDEX($F$50:$BD$50,$U$50)+(INDEX($F$50:$BD$50,#REF!)))),$T$79*((#REF!-Option_2!Z50)/((#REF!*(#REF!+1))/2)),0)</f>
        <v>#REF!</v>
      </c>
      <c r="AQ95" s="23" t="e">
        <f>IF((INDEX($F$50:$BD$50,AQ50))&lt;((INDEX($F$50:$BD$50,$U$50)+(INDEX($F$50:$BD$50,#REF!)))),$T$79*((#REF!-Option_2!AA50)/((#REF!*(#REF!+1))/2)),0)</f>
        <v>#REF!</v>
      </c>
      <c r="AR95" s="23" t="e">
        <f>IF((INDEX($F$50:$BD$50,AR50))&lt;((INDEX($F$50:$BD$50,$U$50)+(INDEX($F$50:$BD$50,#REF!)))),$T$79*((#REF!-Option_2!AB50)/((#REF!*(#REF!+1))/2)),0)</f>
        <v>#REF!</v>
      </c>
      <c r="AS95" s="23" t="e">
        <f>IF((INDEX($F$50:$BD$50,AS50))&lt;((INDEX($F$50:$BD$50,$U$50)+(INDEX($F$50:$BD$50,#REF!)))),$T$79*((#REF!-Option_2!AC50)/((#REF!*(#REF!+1))/2)),0)</f>
        <v>#REF!</v>
      </c>
      <c r="AT95" s="23" t="e">
        <f>IF((INDEX($F$50:$BD$50,AT50))&lt;((INDEX($F$50:$BD$50,$U$50)+(INDEX($F$50:$BD$50,#REF!)))),$T$79*((#REF!-Option_2!AD50)/((#REF!*(#REF!+1))/2)),0)</f>
        <v>#REF!</v>
      </c>
      <c r="AU95" s="23" t="e">
        <f>IF((INDEX($F$50:$BD$50,AU50))&lt;((INDEX($F$50:$BD$50,$U$50)+(INDEX($F$50:$BD$50,#REF!)))),$T$79*((#REF!-Option_2!AE50)/((#REF!*(#REF!+1))/2)),0)</f>
        <v>#REF!</v>
      </c>
      <c r="AV95" s="23" t="e">
        <f>IF((INDEX($F$50:$BD$50,AV50))&lt;((INDEX($F$50:$BD$50,$U$50)+(INDEX($F$50:$BD$50,#REF!)))),$T$79*((#REF!-Option_2!AF50)/((#REF!*(#REF!+1))/2)),0)</f>
        <v>#REF!</v>
      </c>
      <c r="AW95" s="23" t="e">
        <f>IF((INDEX($F$50:$BD$50,AW50))&lt;((INDEX($F$50:$BD$50,$U$50)+(INDEX($F$50:$BD$50,#REF!)))),$T$79*((#REF!-Option_2!AG50)/((#REF!*(#REF!+1))/2)),0)</f>
        <v>#REF!</v>
      </c>
      <c r="AX95" s="23" t="e">
        <f>IF((INDEX($F$50:$BD$50,AX50))&lt;((INDEX($F$50:$BD$50,$U$50)+(INDEX($F$50:$BD$50,#REF!)))),$T$79*((#REF!-Option_2!AH50)/((#REF!*(#REF!+1))/2)),0)</f>
        <v>#REF!</v>
      </c>
      <c r="AY95" s="23" t="e">
        <f>IF((INDEX($F$50:$BD$50,AY50))&lt;((INDEX($F$50:$BD$50,$U$50)+(INDEX($F$50:$BD$50,#REF!)))),$T$79*((#REF!-Option_2!AI50)/((#REF!*(#REF!+1))/2)),0)</f>
        <v>#REF!</v>
      </c>
      <c r="AZ95" s="23" t="e">
        <f>IF((INDEX($F$50:$BD$50,AZ50))&lt;((INDEX($F$50:$BD$50,$U$50)+(INDEX($F$50:$BD$50,#REF!)))),$T$79*((#REF!-Option_2!AJ50)/((#REF!*(#REF!+1))/2)),0)</f>
        <v>#REF!</v>
      </c>
      <c r="BA95" s="23" t="e">
        <f>IF((INDEX($F$50:$BD$50,BA50))&lt;((INDEX($F$50:$BD$50,$U$50)+(INDEX($F$50:$BD$50,#REF!)))),$T$79*((#REF!-Option_2!AK50)/((#REF!*(#REF!+1))/2)),0)</f>
        <v>#REF!</v>
      </c>
      <c r="BB95" s="23" t="e">
        <f>IF((INDEX($F$50:$BD$50,BB50))&lt;((INDEX($F$50:$BD$50,$U$50)+(INDEX($F$50:$BD$50,#REF!)))),$T$79*((#REF!-Option_2!AL50)/((#REF!*(#REF!+1))/2)),0)</f>
        <v>#REF!</v>
      </c>
      <c r="BC95" s="23" t="e">
        <f>IF((INDEX($F$50:$BD$50,BC50))&lt;((INDEX($F$50:$BD$50,$U$50)+(INDEX($F$50:$BD$50,#REF!)))),$T$79*((#REF!-Option_2!AM50)/((#REF!*(#REF!+1))/2)),0)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IF((INDEX($F$50:$BD$50,V50))&lt;((INDEX($F$50:$BD$50,$V$50)+(INDEX($F$50:$BD$50,#REF!)))),$U$79*((#REF!-Option_2!E50)/((#REF!*(#REF!+1))/2)),0)</f>
        <v>#REF!</v>
      </c>
      <c r="W96" s="23" t="e">
        <f>IF((INDEX($F$50:$BD$50,W50))&lt;((INDEX($F$50:$BD$50,$V$50)+(INDEX($F$50:$BD$50,#REF!)))),$U$79*((#REF!-Option_2!F50)/((#REF!*(#REF!+1))/2)),0)</f>
        <v>#REF!</v>
      </c>
      <c r="X96" s="23" t="e">
        <f>IF((INDEX($F$50:$BD$50,X50))&lt;((INDEX($F$50:$BD$50,$V$50)+(INDEX($F$50:$BD$50,#REF!)))),$U$79*((#REF!-Option_2!G50)/((#REF!*(#REF!+1))/2)),0)</f>
        <v>#REF!</v>
      </c>
      <c r="Y96" s="23" t="e">
        <f>IF((INDEX($F$50:$BD$50,Y50))&lt;((INDEX($F$50:$BD$50,$V$50)+(INDEX($F$50:$BD$50,#REF!)))),$U$79*((#REF!-Option_2!H50)/((#REF!*(#REF!+1))/2)),0)</f>
        <v>#REF!</v>
      </c>
      <c r="Z96" s="23" t="e">
        <f>IF((INDEX($F$50:$BD$50,Z50))&lt;((INDEX($F$50:$BD$50,$V$50)+(INDEX($F$50:$BD$50,#REF!)))),$U$79*((#REF!-Option_2!I50)/((#REF!*(#REF!+1))/2)),0)</f>
        <v>#REF!</v>
      </c>
      <c r="AA96" s="23" t="e">
        <f>IF((INDEX($F$50:$BD$50,AA50))&lt;((INDEX($F$50:$BD$50,$V$50)+(INDEX($F$50:$BD$50,#REF!)))),$U$79*((#REF!-Option_2!J50)/((#REF!*(#REF!+1))/2)),0)</f>
        <v>#REF!</v>
      </c>
      <c r="AB96" s="23" t="e">
        <f>IF((INDEX($F$50:$BD$50,AB50))&lt;((INDEX($F$50:$BD$50,$V$50)+(INDEX($F$50:$BD$50,#REF!)))),$U$79*((#REF!-Option_2!K50)/((#REF!*(#REF!+1))/2)),0)</f>
        <v>#REF!</v>
      </c>
      <c r="AC96" s="23" t="e">
        <f>IF((INDEX($F$50:$BD$50,AC50))&lt;((INDEX($F$50:$BD$50,$V$50)+(INDEX($F$50:$BD$50,#REF!)))),$U$79*((#REF!-Option_2!L50)/((#REF!*(#REF!+1))/2)),0)</f>
        <v>#REF!</v>
      </c>
      <c r="AD96" s="23" t="e">
        <f>IF((INDEX($F$50:$BD$50,AD50))&lt;((INDEX($F$50:$BD$50,$V$50)+(INDEX($F$50:$BD$50,#REF!)))),$U$79*((#REF!-Option_2!M50)/((#REF!*(#REF!+1))/2)),0)</f>
        <v>#REF!</v>
      </c>
      <c r="AE96" s="23" t="e">
        <f>IF((INDEX($F$50:$BD$50,AE50))&lt;((INDEX($F$50:$BD$50,$V$50)+(INDEX($F$50:$BD$50,#REF!)))),$U$79*((#REF!-Option_2!N50)/((#REF!*(#REF!+1))/2)),0)</f>
        <v>#REF!</v>
      </c>
      <c r="AF96" s="23" t="e">
        <f>IF((INDEX($F$50:$BD$50,AF50))&lt;((INDEX($F$50:$BD$50,$V$50)+(INDEX($F$50:$BD$50,#REF!)))),$U$79*((#REF!-Option_2!O50)/((#REF!*(#REF!+1))/2)),0)</f>
        <v>#REF!</v>
      </c>
      <c r="AG96" s="23" t="e">
        <f>IF((INDEX($F$50:$BD$50,AG50))&lt;((INDEX($F$50:$BD$50,$V$50)+(INDEX($F$50:$BD$50,#REF!)))),$U$79*((#REF!-Option_2!P50)/((#REF!*(#REF!+1))/2)),0)</f>
        <v>#REF!</v>
      </c>
      <c r="AH96" s="23" t="e">
        <f>IF((INDEX($F$50:$BD$50,AH50))&lt;((INDEX($F$50:$BD$50,$V$50)+(INDEX($F$50:$BD$50,#REF!)))),$U$79*((#REF!-Option_2!Q50)/((#REF!*(#REF!+1))/2)),0)</f>
        <v>#REF!</v>
      </c>
      <c r="AI96" s="23" t="e">
        <f>IF((INDEX($F$50:$BD$50,AI50))&lt;((INDEX($F$50:$BD$50,$V$50)+(INDEX($F$50:$BD$50,#REF!)))),$U$79*((#REF!-Option_2!R50)/((#REF!*(#REF!+1))/2)),0)</f>
        <v>#REF!</v>
      </c>
      <c r="AJ96" s="23" t="e">
        <f>IF((INDEX($F$50:$BD$50,AJ50))&lt;((INDEX($F$50:$BD$50,$V$50)+(INDEX($F$50:$BD$50,#REF!)))),$U$79*((#REF!-Option_2!S50)/((#REF!*(#REF!+1))/2)),0)</f>
        <v>#REF!</v>
      </c>
      <c r="AK96" s="23" t="e">
        <f>IF((INDEX($F$50:$BD$50,AK50))&lt;((INDEX($F$50:$BD$50,$V$50)+(INDEX($F$50:$BD$50,#REF!)))),$U$79*((#REF!-Option_2!T50)/((#REF!*(#REF!+1))/2)),0)</f>
        <v>#REF!</v>
      </c>
      <c r="AL96" s="23" t="e">
        <f>IF((INDEX($F$50:$BD$50,AL50))&lt;((INDEX($F$50:$BD$50,$V$50)+(INDEX($F$50:$BD$50,#REF!)))),$U$79*((#REF!-Option_2!U50)/((#REF!*(#REF!+1))/2)),0)</f>
        <v>#REF!</v>
      </c>
      <c r="AM96" s="23" t="e">
        <f>IF((INDEX($F$50:$BD$50,AM50))&lt;((INDEX($F$50:$BD$50,$V$50)+(INDEX($F$50:$BD$50,#REF!)))),$U$79*((#REF!-Option_2!V50)/((#REF!*(#REF!+1))/2)),0)</f>
        <v>#REF!</v>
      </c>
      <c r="AN96" s="23" t="e">
        <f>IF((INDEX($F$50:$BD$50,AN50))&lt;((INDEX($F$50:$BD$50,$V$50)+(INDEX($F$50:$BD$50,#REF!)))),$U$79*((#REF!-Option_2!W50)/((#REF!*(#REF!+1))/2)),0)</f>
        <v>#REF!</v>
      </c>
      <c r="AO96" s="23" t="e">
        <f>IF((INDEX($F$50:$BD$50,AO50))&lt;((INDEX($F$50:$BD$50,$V$50)+(INDEX($F$50:$BD$50,#REF!)))),$U$79*((#REF!-Option_2!X50)/((#REF!*(#REF!+1))/2)),0)</f>
        <v>#REF!</v>
      </c>
      <c r="AP96" s="23" t="e">
        <f>IF((INDEX($F$50:$BD$50,AP50))&lt;((INDEX($F$50:$BD$50,$V$50)+(INDEX($F$50:$BD$50,#REF!)))),$U$79*((#REF!-Option_2!Y50)/((#REF!*(#REF!+1))/2)),0)</f>
        <v>#REF!</v>
      </c>
      <c r="AQ96" s="23" t="e">
        <f>IF((INDEX($F$50:$BD$50,AQ50))&lt;((INDEX($F$50:$BD$50,$V$50)+(INDEX($F$50:$BD$50,#REF!)))),$U$79*((#REF!-Option_2!Z50)/((#REF!*(#REF!+1))/2)),0)</f>
        <v>#REF!</v>
      </c>
      <c r="AR96" s="23" t="e">
        <f>IF((INDEX($F$50:$BD$50,AR50))&lt;((INDEX($F$50:$BD$50,$V$50)+(INDEX($F$50:$BD$50,#REF!)))),$U$79*((#REF!-Option_2!AA50)/((#REF!*(#REF!+1))/2)),0)</f>
        <v>#REF!</v>
      </c>
      <c r="AS96" s="23" t="e">
        <f>IF((INDEX($F$50:$BD$50,AS50))&lt;((INDEX($F$50:$BD$50,$V$50)+(INDEX($F$50:$BD$50,#REF!)))),$U$79*((#REF!-Option_2!AB50)/((#REF!*(#REF!+1))/2)),0)</f>
        <v>#REF!</v>
      </c>
      <c r="AT96" s="23" t="e">
        <f>IF((INDEX($F$50:$BD$50,AT50))&lt;((INDEX($F$50:$BD$50,$V$50)+(INDEX($F$50:$BD$50,#REF!)))),$U$79*((#REF!-Option_2!AC50)/((#REF!*(#REF!+1))/2)),0)</f>
        <v>#REF!</v>
      </c>
      <c r="AU96" s="23" t="e">
        <f>IF((INDEX($F$50:$BD$50,AU50))&lt;((INDEX($F$50:$BD$50,$V$50)+(INDEX($F$50:$BD$50,#REF!)))),$U$79*((#REF!-Option_2!AD50)/((#REF!*(#REF!+1))/2)),0)</f>
        <v>#REF!</v>
      </c>
      <c r="AV96" s="23" t="e">
        <f>IF((INDEX($F$50:$BD$50,AV50))&lt;((INDEX($F$50:$BD$50,$V$50)+(INDEX($F$50:$BD$50,#REF!)))),$U$79*((#REF!-Option_2!AE50)/((#REF!*(#REF!+1))/2)),0)</f>
        <v>#REF!</v>
      </c>
      <c r="AW96" s="23" t="e">
        <f>IF((INDEX($F$50:$BD$50,AW50))&lt;((INDEX($F$50:$BD$50,$V$50)+(INDEX($F$50:$BD$50,#REF!)))),$U$79*((#REF!-Option_2!AF50)/((#REF!*(#REF!+1))/2)),0)</f>
        <v>#REF!</v>
      </c>
      <c r="AX96" s="23" t="e">
        <f>IF((INDEX($F$50:$BD$50,AX50))&lt;((INDEX($F$50:$BD$50,$V$50)+(INDEX($F$50:$BD$50,#REF!)))),$U$79*((#REF!-Option_2!AG50)/((#REF!*(#REF!+1))/2)),0)</f>
        <v>#REF!</v>
      </c>
      <c r="AY96" s="23" t="e">
        <f>IF((INDEX($F$50:$BD$50,AY50))&lt;((INDEX($F$50:$BD$50,$V$50)+(INDEX($F$50:$BD$50,#REF!)))),$U$79*((#REF!-Option_2!AH50)/((#REF!*(#REF!+1))/2)),0)</f>
        <v>#REF!</v>
      </c>
      <c r="AZ96" s="23" t="e">
        <f>IF((INDEX($F$50:$BD$50,AZ50))&lt;((INDEX($F$50:$BD$50,$V$50)+(INDEX($F$50:$BD$50,#REF!)))),$U$79*((#REF!-Option_2!AI50)/((#REF!*(#REF!+1))/2)),0)</f>
        <v>#REF!</v>
      </c>
      <c r="BA96" s="23" t="e">
        <f>IF((INDEX($F$50:$BD$50,BA50))&lt;((INDEX($F$50:$BD$50,$V$50)+(INDEX($F$50:$BD$50,#REF!)))),$U$79*((#REF!-Option_2!AJ50)/((#REF!*(#REF!+1))/2)),0)</f>
        <v>#REF!</v>
      </c>
      <c r="BB96" s="23" t="e">
        <f>IF((INDEX($F$50:$BD$50,BB50))&lt;((INDEX($F$50:$BD$50,$V$50)+(INDEX($F$50:$BD$50,#REF!)))),$U$79*((#REF!-Option_2!AK50)/((#REF!*(#REF!+1))/2)),0)</f>
        <v>#REF!</v>
      </c>
      <c r="BC96" s="23" t="e">
        <f>IF((INDEX($F$50:$BD$50,BC50))&lt;((INDEX($F$50:$BD$50,$V$50)+(INDEX($F$50:$BD$50,#REF!)))),$U$79*((#REF!-Option_2!AL50)/((#REF!*(#REF!+1))/2)),0)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IF((INDEX($F$50:$BD$50,W50))&lt;((INDEX($F$50:$BD$50,$W$50)+(INDEX($F$50:$BD$50,#REF!)))),$V$79*((#REF!-Option_2!E50)/((#REF!*(#REF!+1))/2)),0)</f>
        <v>#REF!</v>
      </c>
      <c r="X97" s="23" t="e">
        <f>IF((INDEX($F$50:$BD$50,X50))&lt;((INDEX($F$50:$BD$50,$W$50)+(INDEX($F$50:$BD$50,#REF!)))),$V$79*((#REF!-Option_2!F50)/((#REF!*(#REF!+1))/2)),0)</f>
        <v>#REF!</v>
      </c>
      <c r="Y97" s="23" t="e">
        <f>IF((INDEX($F$50:$BD$50,Y50))&lt;((INDEX($F$50:$BD$50,$W$50)+(INDEX($F$50:$BD$50,#REF!)))),$V$79*((#REF!-Option_2!G50)/((#REF!*(#REF!+1))/2)),0)</f>
        <v>#REF!</v>
      </c>
      <c r="Z97" s="23" t="e">
        <f>IF((INDEX($F$50:$BD$50,Z50))&lt;((INDEX($F$50:$BD$50,$W$50)+(INDEX($F$50:$BD$50,#REF!)))),$V$79*((#REF!-Option_2!H50)/((#REF!*(#REF!+1))/2)),0)</f>
        <v>#REF!</v>
      </c>
      <c r="AA97" s="23" t="e">
        <f>IF((INDEX($F$50:$BD$50,AA50))&lt;((INDEX($F$50:$BD$50,$W$50)+(INDEX($F$50:$BD$50,#REF!)))),$V$79*((#REF!-Option_2!I50)/((#REF!*(#REF!+1))/2)),0)</f>
        <v>#REF!</v>
      </c>
      <c r="AB97" s="23" t="e">
        <f>IF((INDEX($F$50:$BD$50,AB50))&lt;((INDEX($F$50:$BD$50,$W$50)+(INDEX($F$50:$BD$50,#REF!)))),$V$79*((#REF!-Option_2!J50)/((#REF!*(#REF!+1))/2)),0)</f>
        <v>#REF!</v>
      </c>
      <c r="AC97" s="23" t="e">
        <f>IF((INDEX($F$50:$BD$50,AC50))&lt;((INDEX($F$50:$BD$50,$W$50)+(INDEX($F$50:$BD$50,#REF!)))),$V$79*((#REF!-Option_2!K50)/((#REF!*(#REF!+1))/2)),0)</f>
        <v>#REF!</v>
      </c>
      <c r="AD97" s="23" t="e">
        <f>IF((INDEX($F$50:$BD$50,AD50))&lt;((INDEX($F$50:$BD$50,$W$50)+(INDEX($F$50:$BD$50,#REF!)))),$V$79*((#REF!-Option_2!L50)/((#REF!*(#REF!+1))/2)),0)</f>
        <v>#REF!</v>
      </c>
      <c r="AE97" s="23" t="e">
        <f>IF((INDEX($F$50:$BD$50,AE50))&lt;((INDEX($F$50:$BD$50,$W$50)+(INDEX($F$50:$BD$50,#REF!)))),$V$79*((#REF!-Option_2!M50)/((#REF!*(#REF!+1))/2)),0)</f>
        <v>#REF!</v>
      </c>
      <c r="AF97" s="23" t="e">
        <f>IF((INDEX($F$50:$BD$50,AF50))&lt;((INDEX($F$50:$BD$50,$W$50)+(INDEX($F$50:$BD$50,#REF!)))),$V$79*((#REF!-Option_2!N50)/((#REF!*(#REF!+1))/2)),0)</f>
        <v>#REF!</v>
      </c>
      <c r="AG97" s="23" t="e">
        <f>IF((INDEX($F$50:$BD$50,AG50))&lt;((INDEX($F$50:$BD$50,$W$50)+(INDEX($F$50:$BD$50,#REF!)))),$V$79*((#REF!-Option_2!O50)/((#REF!*(#REF!+1))/2)),0)</f>
        <v>#REF!</v>
      </c>
      <c r="AH97" s="23" t="e">
        <f>IF((INDEX($F$50:$BD$50,AH50))&lt;((INDEX($F$50:$BD$50,$W$50)+(INDEX($F$50:$BD$50,#REF!)))),$V$79*((#REF!-Option_2!P50)/((#REF!*(#REF!+1))/2)),0)</f>
        <v>#REF!</v>
      </c>
      <c r="AI97" s="23" t="e">
        <f>IF((INDEX($F$50:$BD$50,AI50))&lt;((INDEX($F$50:$BD$50,$W$50)+(INDEX($F$50:$BD$50,#REF!)))),$V$79*((#REF!-Option_2!Q50)/((#REF!*(#REF!+1))/2)),0)</f>
        <v>#REF!</v>
      </c>
      <c r="AJ97" s="23" t="e">
        <f>IF((INDEX($F$50:$BD$50,AJ50))&lt;((INDEX($F$50:$BD$50,$W$50)+(INDEX($F$50:$BD$50,#REF!)))),$V$79*((#REF!-Option_2!R50)/((#REF!*(#REF!+1))/2)),0)</f>
        <v>#REF!</v>
      </c>
      <c r="AK97" s="23" t="e">
        <f>IF((INDEX($F$50:$BD$50,AK50))&lt;((INDEX($F$50:$BD$50,$W$50)+(INDEX($F$50:$BD$50,#REF!)))),$V$79*((#REF!-Option_2!S50)/((#REF!*(#REF!+1))/2)),0)</f>
        <v>#REF!</v>
      </c>
      <c r="AL97" s="23" t="e">
        <f>IF((INDEX($F$50:$BD$50,AL50))&lt;((INDEX($F$50:$BD$50,$W$50)+(INDEX($F$50:$BD$50,#REF!)))),$V$79*((#REF!-Option_2!T50)/((#REF!*(#REF!+1))/2)),0)</f>
        <v>#REF!</v>
      </c>
      <c r="AM97" s="23" t="e">
        <f>IF((INDEX($F$50:$BD$50,AM50))&lt;((INDEX($F$50:$BD$50,$W$50)+(INDEX($F$50:$BD$50,#REF!)))),$V$79*((#REF!-Option_2!U50)/((#REF!*(#REF!+1))/2)),0)</f>
        <v>#REF!</v>
      </c>
      <c r="AN97" s="23" t="e">
        <f>IF((INDEX($F$50:$BD$50,AN50))&lt;((INDEX($F$50:$BD$50,$W$50)+(INDEX($F$50:$BD$50,#REF!)))),$V$79*((#REF!-Option_2!V50)/((#REF!*(#REF!+1))/2)),0)</f>
        <v>#REF!</v>
      </c>
      <c r="AO97" s="23" t="e">
        <f>IF((INDEX($F$50:$BD$50,AO50))&lt;((INDEX($F$50:$BD$50,$W$50)+(INDEX($F$50:$BD$50,#REF!)))),$V$79*((#REF!-Option_2!W50)/((#REF!*(#REF!+1))/2)),0)</f>
        <v>#REF!</v>
      </c>
      <c r="AP97" s="23" t="e">
        <f>IF((INDEX($F$50:$BD$50,AP50))&lt;((INDEX($F$50:$BD$50,$W$50)+(INDEX($F$50:$BD$50,#REF!)))),$V$79*((#REF!-Option_2!X50)/((#REF!*(#REF!+1))/2)),0)</f>
        <v>#REF!</v>
      </c>
      <c r="AQ97" s="23" t="e">
        <f>IF((INDEX($F$50:$BD$50,AQ50))&lt;((INDEX($F$50:$BD$50,$W$50)+(INDEX($F$50:$BD$50,#REF!)))),$V$79*((#REF!-Option_2!Y50)/((#REF!*(#REF!+1))/2)),0)</f>
        <v>#REF!</v>
      </c>
      <c r="AR97" s="23" t="e">
        <f>IF((INDEX($F$50:$BD$50,AR50))&lt;((INDEX($F$50:$BD$50,$W$50)+(INDEX($F$50:$BD$50,#REF!)))),$V$79*((#REF!-Option_2!Z50)/((#REF!*(#REF!+1))/2)),0)</f>
        <v>#REF!</v>
      </c>
      <c r="AS97" s="23" t="e">
        <f>IF((INDEX($F$50:$BD$50,AS50))&lt;((INDEX($F$50:$BD$50,$W$50)+(INDEX($F$50:$BD$50,#REF!)))),$V$79*((#REF!-Option_2!AA50)/((#REF!*(#REF!+1))/2)),0)</f>
        <v>#REF!</v>
      </c>
      <c r="AT97" s="23" t="e">
        <f>IF((INDEX($F$50:$BD$50,AT50))&lt;((INDEX($F$50:$BD$50,$W$50)+(INDEX($F$50:$BD$50,#REF!)))),$V$79*((#REF!-Option_2!AB50)/((#REF!*(#REF!+1))/2)),0)</f>
        <v>#REF!</v>
      </c>
      <c r="AU97" s="23" t="e">
        <f>IF((INDEX($F$50:$BD$50,AU50))&lt;((INDEX($F$50:$BD$50,$W$50)+(INDEX($F$50:$BD$50,#REF!)))),$V$79*((#REF!-Option_2!AC50)/((#REF!*(#REF!+1))/2)),0)</f>
        <v>#REF!</v>
      </c>
      <c r="AV97" s="23" t="e">
        <f>IF((INDEX($F$50:$BD$50,AV50))&lt;((INDEX($F$50:$BD$50,$W$50)+(INDEX($F$50:$BD$50,#REF!)))),$V$79*((#REF!-Option_2!AD50)/((#REF!*(#REF!+1))/2)),0)</f>
        <v>#REF!</v>
      </c>
      <c r="AW97" s="23" t="e">
        <f>IF((INDEX($F$50:$BD$50,AW50))&lt;((INDEX($F$50:$BD$50,$W$50)+(INDEX($F$50:$BD$50,#REF!)))),$V$79*((#REF!-Option_2!AE50)/((#REF!*(#REF!+1))/2)),0)</f>
        <v>#REF!</v>
      </c>
      <c r="AX97" s="23" t="e">
        <f>IF((INDEX($F$50:$BD$50,AX50))&lt;((INDEX($F$50:$BD$50,$W$50)+(INDEX($F$50:$BD$50,#REF!)))),$V$79*((#REF!-Option_2!AF50)/((#REF!*(#REF!+1))/2)),0)</f>
        <v>#REF!</v>
      </c>
      <c r="AY97" s="23" t="e">
        <f>IF((INDEX($F$50:$BD$50,AY50))&lt;((INDEX($F$50:$BD$50,$W$50)+(INDEX($F$50:$BD$50,#REF!)))),$V$79*((#REF!-Option_2!AG50)/((#REF!*(#REF!+1))/2)),0)</f>
        <v>#REF!</v>
      </c>
      <c r="AZ97" s="23" t="e">
        <f>IF((INDEX($F$50:$BD$50,AZ50))&lt;((INDEX($F$50:$BD$50,$W$50)+(INDEX($F$50:$BD$50,#REF!)))),$V$79*((#REF!-Option_2!AH50)/((#REF!*(#REF!+1))/2)),0)</f>
        <v>#REF!</v>
      </c>
      <c r="BA97" s="23" t="e">
        <f>IF((INDEX($F$50:$BD$50,BA50))&lt;((INDEX($F$50:$BD$50,$W$50)+(INDEX($F$50:$BD$50,#REF!)))),$V$79*((#REF!-Option_2!AI50)/((#REF!*(#REF!+1))/2)),0)</f>
        <v>#REF!</v>
      </c>
      <c r="BB97" s="23" t="e">
        <f>IF((INDEX($F$50:$BD$50,BB50))&lt;((INDEX($F$50:$BD$50,$W$50)+(INDEX($F$50:$BD$50,#REF!)))),$V$79*((#REF!-Option_2!AJ50)/((#REF!*(#REF!+1))/2)),0)</f>
        <v>#REF!</v>
      </c>
      <c r="BC97" s="23" t="e">
        <f>IF((INDEX($F$50:$BD$50,BC50))&lt;((INDEX($F$50:$BD$50,$W$50)+(INDEX($F$50:$BD$50,#REF!)))),$V$79*((#REF!-Option_2!AK50)/((#REF!*(#REF!+1))/2)),0)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IF((INDEX($F$50:$BD$50,X50))&lt;((INDEX($F$50:$BD$50,$X$50)+(INDEX($F$50:$BD$50,#REF!)))),$W$79*((#REF!-Option_2!E50)/((#REF!*(#REF!+1))/2)),0)</f>
        <v>#REF!</v>
      </c>
      <c r="Y98" s="23" t="e">
        <f>IF((INDEX($F$50:$BD$50,Y50))&lt;((INDEX($F$50:$BD$50,$X$50)+(INDEX($F$50:$BD$50,#REF!)))),$W$79*((#REF!-Option_2!F50)/((#REF!*(#REF!+1))/2)),0)</f>
        <v>#REF!</v>
      </c>
      <c r="Z98" s="23" t="e">
        <f>IF((INDEX($F$50:$BD$50,Z50))&lt;((INDEX($F$50:$BD$50,$X$50)+(INDEX($F$50:$BD$50,#REF!)))),$W$79*((#REF!-Option_2!G50)/((#REF!*(#REF!+1))/2)),0)</f>
        <v>#REF!</v>
      </c>
      <c r="AA98" s="23" t="e">
        <f>IF((INDEX($F$50:$BD$50,AA50))&lt;((INDEX($F$50:$BD$50,$X$50)+(INDEX($F$50:$BD$50,#REF!)))),$W$79*((#REF!-Option_2!H50)/((#REF!*(#REF!+1))/2)),0)</f>
        <v>#REF!</v>
      </c>
      <c r="AB98" s="23" t="e">
        <f>IF((INDEX($F$50:$BD$50,AB50))&lt;((INDEX($F$50:$BD$50,$X$50)+(INDEX($F$50:$BD$50,#REF!)))),$W$79*((#REF!-Option_2!I50)/((#REF!*(#REF!+1))/2)),0)</f>
        <v>#REF!</v>
      </c>
      <c r="AC98" s="23" t="e">
        <f>IF((INDEX($F$50:$BD$50,AC50))&lt;((INDEX($F$50:$BD$50,$X$50)+(INDEX($F$50:$BD$50,#REF!)))),$W$79*((#REF!-Option_2!J50)/((#REF!*(#REF!+1))/2)),0)</f>
        <v>#REF!</v>
      </c>
      <c r="AD98" s="23" t="e">
        <f>IF((INDEX($F$50:$BD$50,AD50))&lt;((INDEX($F$50:$BD$50,$X$50)+(INDEX($F$50:$BD$50,#REF!)))),$W$79*((#REF!-Option_2!K50)/((#REF!*(#REF!+1))/2)),0)</f>
        <v>#REF!</v>
      </c>
      <c r="AE98" s="23" t="e">
        <f>IF((INDEX($F$50:$BD$50,AE50))&lt;((INDEX($F$50:$BD$50,$X$50)+(INDEX($F$50:$BD$50,#REF!)))),$W$79*((#REF!-Option_2!L50)/((#REF!*(#REF!+1))/2)),0)</f>
        <v>#REF!</v>
      </c>
      <c r="AF98" s="23" t="e">
        <f>IF((INDEX($F$50:$BD$50,AF50))&lt;((INDEX($F$50:$BD$50,$X$50)+(INDEX($F$50:$BD$50,#REF!)))),$W$79*((#REF!-Option_2!M50)/((#REF!*(#REF!+1))/2)),0)</f>
        <v>#REF!</v>
      </c>
      <c r="AG98" s="23" t="e">
        <f>IF((INDEX($F$50:$BD$50,AG50))&lt;((INDEX($F$50:$BD$50,$X$50)+(INDEX($F$50:$BD$50,#REF!)))),$W$79*((#REF!-Option_2!N50)/((#REF!*(#REF!+1))/2)),0)</f>
        <v>#REF!</v>
      </c>
      <c r="AH98" s="23" t="e">
        <f>IF((INDEX($F$50:$BD$50,AH50))&lt;((INDEX($F$50:$BD$50,$X$50)+(INDEX($F$50:$BD$50,#REF!)))),$W$79*((#REF!-Option_2!O50)/((#REF!*(#REF!+1))/2)),0)</f>
        <v>#REF!</v>
      </c>
      <c r="AI98" s="23" t="e">
        <f>IF((INDEX($F$50:$BD$50,AI50))&lt;((INDEX($F$50:$BD$50,$X$50)+(INDEX($F$50:$BD$50,#REF!)))),$W$79*((#REF!-Option_2!P50)/((#REF!*(#REF!+1))/2)),0)</f>
        <v>#REF!</v>
      </c>
      <c r="AJ98" s="23" t="e">
        <f>IF((INDEX($F$50:$BD$50,AJ50))&lt;((INDEX($F$50:$BD$50,$X$50)+(INDEX($F$50:$BD$50,#REF!)))),$W$79*((#REF!-Option_2!Q50)/((#REF!*(#REF!+1))/2)),0)</f>
        <v>#REF!</v>
      </c>
      <c r="AK98" s="23" t="e">
        <f>IF((INDEX($F$50:$BD$50,AK50))&lt;((INDEX($F$50:$BD$50,$X$50)+(INDEX($F$50:$BD$50,#REF!)))),$W$79*((#REF!-Option_2!R50)/((#REF!*(#REF!+1))/2)),0)</f>
        <v>#REF!</v>
      </c>
      <c r="AL98" s="23" t="e">
        <f>IF((INDEX($F$50:$BD$50,AL50))&lt;((INDEX($F$50:$BD$50,$X$50)+(INDEX($F$50:$BD$50,#REF!)))),$W$79*((#REF!-Option_2!S50)/((#REF!*(#REF!+1))/2)),0)</f>
        <v>#REF!</v>
      </c>
      <c r="AM98" s="23" t="e">
        <f>IF((INDEX($F$50:$BD$50,AM50))&lt;((INDEX($F$50:$BD$50,$X$50)+(INDEX($F$50:$BD$50,#REF!)))),$W$79*((#REF!-Option_2!T50)/((#REF!*(#REF!+1))/2)),0)</f>
        <v>#REF!</v>
      </c>
      <c r="AN98" s="23" t="e">
        <f>IF((INDEX($F$50:$BD$50,AN50))&lt;((INDEX($F$50:$BD$50,$X$50)+(INDEX($F$50:$BD$50,#REF!)))),$W$79*((#REF!-Option_2!U50)/((#REF!*(#REF!+1))/2)),0)</f>
        <v>#REF!</v>
      </c>
      <c r="AO98" s="23" t="e">
        <f>IF((INDEX($F$50:$BD$50,AO50))&lt;((INDEX($F$50:$BD$50,$X$50)+(INDEX($F$50:$BD$50,#REF!)))),$W$79*((#REF!-Option_2!V50)/((#REF!*(#REF!+1))/2)),0)</f>
        <v>#REF!</v>
      </c>
      <c r="AP98" s="23" t="e">
        <f>IF((INDEX($F$50:$BD$50,AP50))&lt;((INDEX($F$50:$BD$50,$X$50)+(INDEX($F$50:$BD$50,#REF!)))),$W$79*((#REF!-Option_2!W50)/((#REF!*(#REF!+1))/2)),0)</f>
        <v>#REF!</v>
      </c>
      <c r="AQ98" s="23" t="e">
        <f>IF((INDEX($F$50:$BD$50,AQ50))&lt;((INDEX($F$50:$BD$50,$X$50)+(INDEX($F$50:$BD$50,#REF!)))),$W$79*((#REF!-Option_2!X50)/((#REF!*(#REF!+1))/2)),0)</f>
        <v>#REF!</v>
      </c>
      <c r="AR98" s="23" t="e">
        <f>IF((INDEX($F$50:$BD$50,AR50))&lt;((INDEX($F$50:$BD$50,$X$50)+(INDEX($F$50:$BD$50,#REF!)))),$W$79*((#REF!-Option_2!Y50)/((#REF!*(#REF!+1))/2)),0)</f>
        <v>#REF!</v>
      </c>
      <c r="AS98" s="23" t="e">
        <f>IF((INDEX($F$50:$BD$50,AS50))&lt;((INDEX($F$50:$BD$50,$X$50)+(INDEX($F$50:$BD$50,#REF!)))),$W$79*((#REF!-Option_2!Z50)/((#REF!*(#REF!+1))/2)),0)</f>
        <v>#REF!</v>
      </c>
      <c r="AT98" s="23" t="e">
        <f>IF((INDEX($F$50:$BD$50,AT50))&lt;((INDEX($F$50:$BD$50,$X$50)+(INDEX($F$50:$BD$50,#REF!)))),$W$79*((#REF!-Option_2!AA50)/((#REF!*(#REF!+1))/2)),0)</f>
        <v>#REF!</v>
      </c>
      <c r="AU98" s="23" t="e">
        <f>IF((INDEX($F$50:$BD$50,AU50))&lt;((INDEX($F$50:$BD$50,$X$50)+(INDEX($F$50:$BD$50,#REF!)))),$W$79*((#REF!-Option_2!AB50)/((#REF!*(#REF!+1))/2)),0)</f>
        <v>#REF!</v>
      </c>
      <c r="AV98" s="23" t="e">
        <f>IF((INDEX($F$50:$BD$50,AV50))&lt;((INDEX($F$50:$BD$50,$X$50)+(INDEX($F$50:$BD$50,#REF!)))),$W$79*((#REF!-Option_2!AC50)/((#REF!*(#REF!+1))/2)),0)</f>
        <v>#REF!</v>
      </c>
      <c r="AW98" s="23" t="e">
        <f>IF((INDEX($F$50:$BD$50,AW50))&lt;((INDEX($F$50:$BD$50,$X$50)+(INDEX($F$50:$BD$50,#REF!)))),$W$79*((#REF!-Option_2!AD50)/((#REF!*(#REF!+1))/2)),0)</f>
        <v>#REF!</v>
      </c>
      <c r="AX98" s="23" t="e">
        <f>IF((INDEX($F$50:$BD$50,AX50))&lt;((INDEX($F$50:$BD$50,$X$50)+(INDEX($F$50:$BD$50,#REF!)))),$W$79*((#REF!-Option_2!AE50)/((#REF!*(#REF!+1))/2)),0)</f>
        <v>#REF!</v>
      </c>
      <c r="AY98" s="23" t="e">
        <f>IF((INDEX($F$50:$BD$50,AY50))&lt;((INDEX($F$50:$BD$50,$X$50)+(INDEX($F$50:$BD$50,#REF!)))),$W$79*((#REF!-Option_2!AF50)/((#REF!*(#REF!+1))/2)),0)</f>
        <v>#REF!</v>
      </c>
      <c r="AZ98" s="23" t="e">
        <f>IF((INDEX($F$50:$BD$50,AZ50))&lt;((INDEX($F$50:$BD$50,$X$50)+(INDEX($F$50:$BD$50,#REF!)))),$W$79*((#REF!-Option_2!AG50)/((#REF!*(#REF!+1))/2)),0)</f>
        <v>#REF!</v>
      </c>
      <c r="BA98" s="23" t="e">
        <f>IF((INDEX($F$50:$BD$50,BA50))&lt;((INDEX($F$50:$BD$50,$X$50)+(INDEX($F$50:$BD$50,#REF!)))),$W$79*((#REF!-Option_2!AH50)/((#REF!*(#REF!+1))/2)),0)</f>
        <v>#REF!</v>
      </c>
      <c r="BB98" s="23" t="e">
        <f>IF((INDEX($F$50:$BD$50,BB50))&lt;((INDEX($F$50:$BD$50,$X$50)+(INDEX($F$50:$BD$50,#REF!)))),$W$79*((#REF!-Option_2!AI50)/((#REF!*(#REF!+1))/2)),0)</f>
        <v>#REF!</v>
      </c>
      <c r="BC98" s="23" t="e">
        <f>IF((INDEX($F$50:$BD$50,BC50))&lt;((INDEX($F$50:$BD$50,$X$50)+(INDEX($F$50:$BD$50,#REF!)))),$W$79*((#REF!-Option_2!AJ50)/((#REF!*(#REF!+1))/2)),0)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IF((INDEX($F$50:$BD$50,Y50))&lt;((INDEX($F$50:$BD$50,$Y$50)+(INDEX($F$50:$BD$50,#REF!)))),$X$79*((#REF!-Option_2!E50)/((#REF!*(#REF!+1))/2)),0)</f>
        <v>#REF!</v>
      </c>
      <c r="Z99" s="23" t="e">
        <f>IF((INDEX($F$50:$BD$50,Z50))&lt;((INDEX($F$50:$BD$50,$Y$50)+(INDEX($F$50:$BD$50,#REF!)))),$X$79*((#REF!-Option_2!F50)/((#REF!*(#REF!+1))/2)),0)</f>
        <v>#REF!</v>
      </c>
      <c r="AA99" s="23" t="e">
        <f>IF((INDEX($F$50:$BD$50,AA50))&lt;((INDEX($F$50:$BD$50,$Y$50)+(INDEX($F$50:$BD$50,#REF!)))),$X$79*((#REF!-Option_2!G50)/((#REF!*(#REF!+1))/2)),0)</f>
        <v>#REF!</v>
      </c>
      <c r="AB99" s="23" t="e">
        <f>IF((INDEX($F$50:$BD$50,AB50))&lt;((INDEX($F$50:$BD$50,$Y$50)+(INDEX($F$50:$BD$50,#REF!)))),$X$79*((#REF!-Option_2!H50)/((#REF!*(#REF!+1))/2)),0)</f>
        <v>#REF!</v>
      </c>
      <c r="AC99" s="23" t="e">
        <f>IF((INDEX($F$50:$BD$50,AC50))&lt;((INDEX($F$50:$BD$50,$Y$50)+(INDEX($F$50:$BD$50,#REF!)))),$X$79*((#REF!-Option_2!I50)/((#REF!*(#REF!+1))/2)),0)</f>
        <v>#REF!</v>
      </c>
      <c r="AD99" s="23" t="e">
        <f>IF((INDEX($F$50:$BD$50,AD50))&lt;((INDEX($F$50:$BD$50,$Y$50)+(INDEX($F$50:$BD$50,#REF!)))),$X$79*((#REF!-Option_2!J50)/((#REF!*(#REF!+1))/2)),0)</f>
        <v>#REF!</v>
      </c>
      <c r="AE99" s="23" t="e">
        <f>IF((INDEX($F$50:$BD$50,AE50))&lt;((INDEX($F$50:$BD$50,$Y$50)+(INDEX($F$50:$BD$50,#REF!)))),$X$79*((#REF!-Option_2!K50)/((#REF!*(#REF!+1))/2)),0)</f>
        <v>#REF!</v>
      </c>
      <c r="AF99" s="23" t="e">
        <f>IF((INDEX($F$50:$BD$50,AF50))&lt;((INDEX($F$50:$BD$50,$Y$50)+(INDEX($F$50:$BD$50,#REF!)))),$X$79*((#REF!-Option_2!L50)/((#REF!*(#REF!+1))/2)),0)</f>
        <v>#REF!</v>
      </c>
      <c r="AG99" s="23" t="e">
        <f>IF((INDEX($F$50:$BD$50,AG50))&lt;((INDEX($F$50:$BD$50,$Y$50)+(INDEX($F$50:$BD$50,#REF!)))),$X$79*((#REF!-Option_2!M50)/((#REF!*(#REF!+1))/2)),0)</f>
        <v>#REF!</v>
      </c>
      <c r="AH99" s="23" t="e">
        <f>IF((INDEX($F$50:$BD$50,AH50))&lt;((INDEX($F$50:$BD$50,$Y$50)+(INDEX($F$50:$BD$50,#REF!)))),$X$79*((#REF!-Option_2!N50)/((#REF!*(#REF!+1))/2)),0)</f>
        <v>#REF!</v>
      </c>
      <c r="AI99" s="23" t="e">
        <f>IF((INDEX($F$50:$BD$50,AI50))&lt;((INDEX($F$50:$BD$50,$Y$50)+(INDEX($F$50:$BD$50,#REF!)))),$X$79*((#REF!-Option_2!O50)/((#REF!*(#REF!+1))/2)),0)</f>
        <v>#REF!</v>
      </c>
      <c r="AJ99" s="23" t="e">
        <f>IF((INDEX($F$50:$BD$50,AJ50))&lt;((INDEX($F$50:$BD$50,$Y$50)+(INDEX($F$50:$BD$50,#REF!)))),$X$79*((#REF!-Option_2!P50)/((#REF!*(#REF!+1))/2)),0)</f>
        <v>#REF!</v>
      </c>
      <c r="AK99" s="23" t="e">
        <f>IF((INDEX($F$50:$BD$50,AK50))&lt;((INDEX($F$50:$BD$50,$Y$50)+(INDEX($F$50:$BD$50,#REF!)))),$X$79*((#REF!-Option_2!Q50)/((#REF!*(#REF!+1))/2)),0)</f>
        <v>#REF!</v>
      </c>
      <c r="AL99" s="23" t="e">
        <f>IF((INDEX($F$50:$BD$50,AL50))&lt;((INDEX($F$50:$BD$50,$Y$50)+(INDEX($F$50:$BD$50,#REF!)))),$X$79*((#REF!-Option_2!R50)/((#REF!*(#REF!+1))/2)),0)</f>
        <v>#REF!</v>
      </c>
      <c r="AM99" s="23" t="e">
        <f>IF((INDEX($F$50:$BD$50,AM50))&lt;((INDEX($F$50:$BD$50,$Y$50)+(INDEX($F$50:$BD$50,#REF!)))),$X$79*((#REF!-Option_2!S50)/((#REF!*(#REF!+1))/2)),0)</f>
        <v>#REF!</v>
      </c>
      <c r="AN99" s="23" t="e">
        <f>IF((INDEX($F$50:$BD$50,AN50))&lt;((INDEX($F$50:$BD$50,$Y$50)+(INDEX($F$50:$BD$50,#REF!)))),$X$79*((#REF!-Option_2!T50)/((#REF!*(#REF!+1))/2)),0)</f>
        <v>#REF!</v>
      </c>
      <c r="AO99" s="23" t="e">
        <f>IF((INDEX($F$50:$BD$50,AO50))&lt;((INDEX($F$50:$BD$50,$Y$50)+(INDEX($F$50:$BD$50,#REF!)))),$X$79*((#REF!-Option_2!U50)/((#REF!*(#REF!+1))/2)),0)</f>
        <v>#REF!</v>
      </c>
      <c r="AP99" s="23" t="e">
        <f>IF((INDEX($F$50:$BD$50,AP50))&lt;((INDEX($F$50:$BD$50,$Y$50)+(INDEX($F$50:$BD$50,#REF!)))),$X$79*((#REF!-Option_2!V50)/((#REF!*(#REF!+1))/2)),0)</f>
        <v>#REF!</v>
      </c>
      <c r="AQ99" s="23" t="e">
        <f>IF((INDEX($F$50:$BD$50,AQ50))&lt;((INDEX($F$50:$BD$50,$Y$50)+(INDEX($F$50:$BD$50,#REF!)))),$X$79*((#REF!-Option_2!W50)/((#REF!*(#REF!+1))/2)),0)</f>
        <v>#REF!</v>
      </c>
      <c r="AR99" s="23" t="e">
        <f>IF((INDEX($F$50:$BD$50,AR50))&lt;((INDEX($F$50:$BD$50,$Y$50)+(INDEX($F$50:$BD$50,#REF!)))),$X$79*((#REF!-Option_2!X50)/((#REF!*(#REF!+1))/2)),0)</f>
        <v>#REF!</v>
      </c>
      <c r="AS99" s="23" t="e">
        <f>IF((INDEX($F$50:$BD$50,AS50))&lt;((INDEX($F$50:$BD$50,$Y$50)+(INDEX($F$50:$BD$50,#REF!)))),$X$79*((#REF!-Option_2!Y50)/((#REF!*(#REF!+1))/2)),0)</f>
        <v>#REF!</v>
      </c>
      <c r="AT99" s="23" t="e">
        <f>IF((INDEX($F$50:$BD$50,AT50))&lt;((INDEX($F$50:$BD$50,$Y$50)+(INDEX($F$50:$BD$50,#REF!)))),$X$79*((#REF!-Option_2!Z50)/((#REF!*(#REF!+1))/2)),0)</f>
        <v>#REF!</v>
      </c>
      <c r="AU99" s="23" t="e">
        <f>IF((INDEX($F$50:$BD$50,AU50))&lt;((INDEX($F$50:$BD$50,$Y$50)+(INDEX($F$50:$BD$50,#REF!)))),$X$79*((#REF!-Option_2!AA50)/((#REF!*(#REF!+1))/2)),0)</f>
        <v>#REF!</v>
      </c>
      <c r="AV99" s="23" t="e">
        <f>IF((INDEX($F$50:$BD$50,AV50))&lt;((INDEX($F$50:$BD$50,$Y$50)+(INDEX($F$50:$BD$50,#REF!)))),$X$79*((#REF!-Option_2!AB50)/((#REF!*(#REF!+1))/2)),0)</f>
        <v>#REF!</v>
      </c>
      <c r="AW99" s="23" t="e">
        <f>IF((INDEX($F$50:$BD$50,AW50))&lt;((INDEX($F$50:$BD$50,$Y$50)+(INDEX($F$50:$BD$50,#REF!)))),$X$79*((#REF!-Option_2!AC50)/((#REF!*(#REF!+1))/2)),0)</f>
        <v>#REF!</v>
      </c>
      <c r="AX99" s="23" t="e">
        <f>IF((INDEX($F$50:$BD$50,AX50))&lt;((INDEX($F$50:$BD$50,$Y$50)+(INDEX($F$50:$BD$50,#REF!)))),$X$79*((#REF!-Option_2!AD50)/((#REF!*(#REF!+1))/2)),0)</f>
        <v>#REF!</v>
      </c>
      <c r="AY99" s="23" t="e">
        <f>IF((INDEX($F$50:$BD$50,AY50))&lt;((INDEX($F$50:$BD$50,$Y$50)+(INDEX($F$50:$BD$50,#REF!)))),$X$79*((#REF!-Option_2!AE50)/((#REF!*(#REF!+1))/2)),0)</f>
        <v>#REF!</v>
      </c>
      <c r="AZ99" s="23" t="e">
        <f>IF((INDEX($F$50:$BD$50,AZ50))&lt;((INDEX($F$50:$BD$50,$Y$50)+(INDEX($F$50:$BD$50,#REF!)))),$X$79*((#REF!-Option_2!AF50)/((#REF!*(#REF!+1))/2)),0)</f>
        <v>#REF!</v>
      </c>
      <c r="BA99" s="23" t="e">
        <f>IF((INDEX($F$50:$BD$50,BA50))&lt;((INDEX($F$50:$BD$50,$Y$50)+(INDEX($F$50:$BD$50,#REF!)))),$X$79*((#REF!-Option_2!AG50)/((#REF!*(#REF!+1))/2)),0)</f>
        <v>#REF!</v>
      </c>
      <c r="BB99" s="23" t="e">
        <f>IF((INDEX($F$50:$BD$50,BB50))&lt;((INDEX($F$50:$BD$50,$Y$50)+(INDEX($F$50:$BD$50,#REF!)))),$X$79*((#REF!-Option_2!AH50)/((#REF!*(#REF!+1))/2)),0)</f>
        <v>#REF!</v>
      </c>
      <c r="BC99" s="23" t="e">
        <f>IF((INDEX($F$50:$BD$50,BC50))&lt;((INDEX($F$50:$BD$50,$Y$50)+(INDEX($F$50:$BD$50,#REF!)))),$X$79*((#REF!-Option_2!AI50)/((#REF!*(#REF!+1))/2)),0)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IF((INDEX($F$50:$BD$50,Z50))&lt;((INDEX($F$50:$BD$50,$Z$50)+(INDEX($F$50:$BD$50,#REF!)))),$Y$79*((#REF!-Option_2!E50)/((#REF!*(#REF!+1))/2)),0)</f>
        <v>#REF!</v>
      </c>
      <c r="AA100" s="23" t="e">
        <f>IF((INDEX($F$50:$BD$50,AA50))&lt;((INDEX($F$50:$BD$50,$Z$50)+(INDEX($F$50:$BD$50,#REF!)))),$Y$79*((#REF!-Option_2!F50)/((#REF!*(#REF!+1))/2)),0)</f>
        <v>#REF!</v>
      </c>
      <c r="AB100" s="23" t="e">
        <f>IF((INDEX($F$50:$BD$50,AB50))&lt;((INDEX($F$50:$BD$50,$Z$50)+(INDEX($F$50:$BD$50,#REF!)))),$Y$79*((#REF!-Option_2!G50)/((#REF!*(#REF!+1))/2)),0)</f>
        <v>#REF!</v>
      </c>
      <c r="AC100" s="23" t="e">
        <f>IF((INDEX($F$50:$BD$50,AC50))&lt;((INDEX($F$50:$BD$50,$Z$50)+(INDEX($F$50:$BD$50,#REF!)))),$Y$79*((#REF!-Option_2!H50)/((#REF!*(#REF!+1))/2)),0)</f>
        <v>#REF!</v>
      </c>
      <c r="AD100" s="23" t="e">
        <f>IF((INDEX($F$50:$BD$50,AD50))&lt;((INDEX($F$50:$BD$50,$Z$50)+(INDEX($F$50:$BD$50,#REF!)))),$Y$79*((#REF!-Option_2!I50)/((#REF!*(#REF!+1))/2)),0)</f>
        <v>#REF!</v>
      </c>
      <c r="AE100" s="23" t="e">
        <f>IF((INDEX($F$50:$BD$50,AE50))&lt;((INDEX($F$50:$BD$50,$Z$50)+(INDEX($F$50:$BD$50,#REF!)))),$Y$79*((#REF!-Option_2!J50)/((#REF!*(#REF!+1))/2)),0)</f>
        <v>#REF!</v>
      </c>
      <c r="AF100" s="23" t="e">
        <f>IF((INDEX($F$50:$BD$50,AF50))&lt;((INDEX($F$50:$BD$50,$Z$50)+(INDEX($F$50:$BD$50,#REF!)))),$Y$79*((#REF!-Option_2!K50)/((#REF!*(#REF!+1))/2)),0)</f>
        <v>#REF!</v>
      </c>
      <c r="AG100" s="23" t="e">
        <f>IF((INDEX($F$50:$BD$50,AG50))&lt;((INDEX($F$50:$BD$50,$Z$50)+(INDEX($F$50:$BD$50,#REF!)))),$Y$79*((#REF!-Option_2!L50)/((#REF!*(#REF!+1))/2)),0)</f>
        <v>#REF!</v>
      </c>
      <c r="AH100" s="23" t="e">
        <f>IF((INDEX($F$50:$BD$50,AH50))&lt;((INDEX($F$50:$BD$50,$Z$50)+(INDEX($F$50:$BD$50,#REF!)))),$Y$79*((#REF!-Option_2!M50)/((#REF!*(#REF!+1))/2)),0)</f>
        <v>#REF!</v>
      </c>
      <c r="AI100" s="23" t="e">
        <f>IF((INDEX($F$50:$BD$50,AI50))&lt;((INDEX($F$50:$BD$50,$Z$50)+(INDEX($F$50:$BD$50,#REF!)))),$Y$79*((#REF!-Option_2!N50)/((#REF!*(#REF!+1))/2)),0)</f>
        <v>#REF!</v>
      </c>
      <c r="AJ100" s="23" t="e">
        <f>IF((INDEX($F$50:$BD$50,AJ50))&lt;((INDEX($F$50:$BD$50,$Z$50)+(INDEX($F$50:$BD$50,#REF!)))),$Y$79*((#REF!-Option_2!O50)/((#REF!*(#REF!+1))/2)),0)</f>
        <v>#REF!</v>
      </c>
      <c r="AK100" s="23" t="e">
        <f>IF((INDEX($F$50:$BD$50,AK50))&lt;((INDEX($F$50:$BD$50,$Z$50)+(INDEX($F$50:$BD$50,#REF!)))),$Y$79*((#REF!-Option_2!P50)/((#REF!*(#REF!+1))/2)),0)</f>
        <v>#REF!</v>
      </c>
      <c r="AL100" s="23" t="e">
        <f>IF((INDEX($F$50:$BD$50,AL50))&lt;((INDEX($F$50:$BD$50,$Z$50)+(INDEX($F$50:$BD$50,#REF!)))),$Y$79*((#REF!-Option_2!Q50)/((#REF!*(#REF!+1))/2)),0)</f>
        <v>#REF!</v>
      </c>
      <c r="AM100" s="23" t="e">
        <f>IF((INDEX($F$50:$BD$50,AM50))&lt;((INDEX($F$50:$BD$50,$Z$50)+(INDEX($F$50:$BD$50,#REF!)))),$Y$79*((#REF!-Option_2!R50)/((#REF!*(#REF!+1))/2)),0)</f>
        <v>#REF!</v>
      </c>
      <c r="AN100" s="23" t="e">
        <f>IF((INDEX($F$50:$BD$50,AN50))&lt;((INDEX($F$50:$BD$50,$Z$50)+(INDEX($F$50:$BD$50,#REF!)))),$Y$79*((#REF!-Option_2!S50)/((#REF!*(#REF!+1))/2)),0)</f>
        <v>#REF!</v>
      </c>
      <c r="AO100" s="23" t="e">
        <f>IF((INDEX($F$50:$BD$50,AO50))&lt;((INDEX($F$50:$BD$50,$Z$50)+(INDEX($F$50:$BD$50,#REF!)))),$Y$79*((#REF!-Option_2!T50)/((#REF!*(#REF!+1))/2)),0)</f>
        <v>#REF!</v>
      </c>
      <c r="AP100" s="23" t="e">
        <f>IF((INDEX($F$50:$BD$50,AP50))&lt;((INDEX($F$50:$BD$50,$Z$50)+(INDEX($F$50:$BD$50,#REF!)))),$Y$79*((#REF!-Option_2!U50)/((#REF!*(#REF!+1))/2)),0)</f>
        <v>#REF!</v>
      </c>
      <c r="AQ100" s="23" t="e">
        <f>IF((INDEX($F$50:$BD$50,AQ50))&lt;((INDEX($F$50:$BD$50,$Z$50)+(INDEX($F$50:$BD$50,#REF!)))),$Y$79*((#REF!-Option_2!V50)/((#REF!*(#REF!+1))/2)),0)</f>
        <v>#REF!</v>
      </c>
      <c r="AR100" s="23" t="e">
        <f>IF((INDEX($F$50:$BD$50,AR50))&lt;((INDEX($F$50:$BD$50,$Z$50)+(INDEX($F$50:$BD$50,#REF!)))),$Y$79*((#REF!-Option_2!W50)/((#REF!*(#REF!+1))/2)),0)</f>
        <v>#REF!</v>
      </c>
      <c r="AS100" s="23" t="e">
        <f>IF((INDEX($F$50:$BD$50,AS50))&lt;((INDEX($F$50:$BD$50,$Z$50)+(INDEX($F$50:$BD$50,#REF!)))),$Y$79*((#REF!-Option_2!X50)/((#REF!*(#REF!+1))/2)),0)</f>
        <v>#REF!</v>
      </c>
      <c r="AT100" s="23" t="e">
        <f>IF((INDEX($F$50:$BD$50,AT50))&lt;((INDEX($F$50:$BD$50,$Z$50)+(INDEX($F$50:$BD$50,#REF!)))),$Y$79*((#REF!-Option_2!Y50)/((#REF!*(#REF!+1))/2)),0)</f>
        <v>#REF!</v>
      </c>
      <c r="AU100" s="23" t="e">
        <f>IF((INDEX($F$50:$BD$50,AU50))&lt;((INDEX($F$50:$BD$50,$Z$50)+(INDEX($F$50:$BD$50,#REF!)))),$Y$79*((#REF!-Option_2!Z50)/((#REF!*(#REF!+1))/2)),0)</f>
        <v>#REF!</v>
      </c>
      <c r="AV100" s="23" t="e">
        <f>IF((INDEX($F$50:$BD$50,AV50))&lt;((INDEX($F$50:$BD$50,$Z$50)+(INDEX($F$50:$BD$50,#REF!)))),$Y$79*((#REF!-Option_2!AA50)/((#REF!*(#REF!+1))/2)),0)</f>
        <v>#REF!</v>
      </c>
      <c r="AW100" s="23" t="e">
        <f>IF((INDEX($F$50:$BD$50,AW50))&lt;((INDEX($F$50:$BD$50,$Z$50)+(INDEX($F$50:$BD$50,#REF!)))),$Y$79*((#REF!-Option_2!AB50)/((#REF!*(#REF!+1))/2)),0)</f>
        <v>#REF!</v>
      </c>
      <c r="AX100" s="23" t="e">
        <f>IF((INDEX($F$50:$BD$50,AX50))&lt;((INDEX($F$50:$BD$50,$Z$50)+(INDEX($F$50:$BD$50,#REF!)))),$Y$79*((#REF!-Option_2!AC50)/((#REF!*(#REF!+1))/2)),0)</f>
        <v>#REF!</v>
      </c>
      <c r="AY100" s="23" t="e">
        <f>IF((INDEX($F$50:$BD$50,AY50))&lt;((INDEX($F$50:$BD$50,$Z$50)+(INDEX($F$50:$BD$50,#REF!)))),$Y$79*((#REF!-Option_2!AD50)/((#REF!*(#REF!+1))/2)),0)</f>
        <v>#REF!</v>
      </c>
      <c r="AZ100" s="23" t="e">
        <f>IF((INDEX($F$50:$BD$50,AZ50))&lt;((INDEX($F$50:$BD$50,$Z$50)+(INDEX($F$50:$BD$50,#REF!)))),$Y$79*((#REF!-Option_2!AE50)/((#REF!*(#REF!+1))/2)),0)</f>
        <v>#REF!</v>
      </c>
      <c r="BA100" s="23" t="e">
        <f>IF((INDEX($F$50:$BD$50,BA50))&lt;((INDEX($F$50:$BD$50,$Z$50)+(INDEX($F$50:$BD$50,#REF!)))),$Y$79*((#REF!-Option_2!AF50)/((#REF!*(#REF!+1))/2)),0)</f>
        <v>#REF!</v>
      </c>
      <c r="BB100" s="23" t="e">
        <f>IF((INDEX($F$50:$BD$50,BB50))&lt;((INDEX($F$50:$BD$50,$Z$50)+(INDEX($F$50:$BD$50,#REF!)))),$Y$79*((#REF!-Option_2!AG50)/((#REF!*(#REF!+1))/2)),0)</f>
        <v>#REF!</v>
      </c>
      <c r="BC100" s="23" t="e">
        <f>IF((INDEX($F$50:$BD$50,BC50))&lt;((INDEX($F$50:$BD$50,$Z$50)+(INDEX($F$50:$BD$50,#REF!)))),$Y$79*((#REF!-Option_2!AH50)/((#REF!*(#REF!+1))/2)),0)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IF((INDEX($F$50:$BD$50,AA50))&lt;((INDEX($F$50:$BD$50,$AA$50)+(INDEX($F$50:$BD$50,#REF!)))),$Z$79*((#REF!-Option_2!E50)/((#REF!*(#REF!+1))/2)),0)</f>
        <v>#REF!</v>
      </c>
      <c r="AB101" s="23" t="e">
        <f>IF((INDEX($F$50:$BD$50,AB50))&lt;((INDEX($F$50:$BD$50,$AA$50)+(INDEX($F$50:$BD$50,#REF!)))),$Z$79*((#REF!-Option_2!F50)/((#REF!*(#REF!+1))/2)),0)</f>
        <v>#REF!</v>
      </c>
      <c r="AC101" s="23" t="e">
        <f>IF((INDEX($F$50:$BD$50,AC50))&lt;((INDEX($F$50:$BD$50,$AA$50)+(INDEX($F$50:$BD$50,#REF!)))),$Z$79*((#REF!-Option_2!G50)/((#REF!*(#REF!+1))/2)),0)</f>
        <v>#REF!</v>
      </c>
      <c r="AD101" s="23" t="e">
        <f>IF((INDEX($F$50:$BD$50,AD50))&lt;((INDEX($F$50:$BD$50,$AA$50)+(INDEX($F$50:$BD$50,#REF!)))),$Z$79*((#REF!-Option_2!H50)/((#REF!*(#REF!+1))/2)),0)</f>
        <v>#REF!</v>
      </c>
      <c r="AE101" s="23" t="e">
        <f>IF((INDEX($F$50:$BD$50,AE50))&lt;((INDEX($F$50:$BD$50,$AA$50)+(INDEX($F$50:$BD$50,#REF!)))),$Z$79*((#REF!-Option_2!I50)/((#REF!*(#REF!+1))/2)),0)</f>
        <v>#REF!</v>
      </c>
      <c r="AF101" s="23" t="e">
        <f>IF((INDEX($F$50:$BD$50,AF50))&lt;((INDEX($F$50:$BD$50,$AA$50)+(INDEX($F$50:$BD$50,#REF!)))),$Z$79*((#REF!-Option_2!J50)/((#REF!*(#REF!+1))/2)),0)</f>
        <v>#REF!</v>
      </c>
      <c r="AG101" s="23" t="e">
        <f>IF((INDEX($F$50:$BD$50,AG50))&lt;((INDEX($F$50:$BD$50,$AA$50)+(INDEX($F$50:$BD$50,#REF!)))),$Z$79*((#REF!-Option_2!K50)/((#REF!*(#REF!+1))/2)),0)</f>
        <v>#REF!</v>
      </c>
      <c r="AH101" s="23" t="e">
        <f>IF((INDEX($F$50:$BD$50,AH50))&lt;((INDEX($F$50:$BD$50,$AA$50)+(INDEX($F$50:$BD$50,#REF!)))),$Z$79*((#REF!-Option_2!L50)/((#REF!*(#REF!+1))/2)),0)</f>
        <v>#REF!</v>
      </c>
      <c r="AI101" s="23" t="e">
        <f>IF((INDEX($F$50:$BD$50,AI50))&lt;((INDEX($F$50:$BD$50,$AA$50)+(INDEX($F$50:$BD$50,#REF!)))),$Z$79*((#REF!-Option_2!M50)/((#REF!*(#REF!+1))/2)),0)</f>
        <v>#REF!</v>
      </c>
      <c r="AJ101" s="23" t="e">
        <f>IF((INDEX($F$50:$BD$50,AJ50))&lt;((INDEX($F$50:$BD$50,$AA$50)+(INDEX($F$50:$BD$50,#REF!)))),$Z$79*((#REF!-Option_2!N50)/((#REF!*(#REF!+1))/2)),0)</f>
        <v>#REF!</v>
      </c>
      <c r="AK101" s="23" t="e">
        <f>IF((INDEX($F$50:$BD$50,AK50))&lt;((INDEX($F$50:$BD$50,$AA$50)+(INDEX($F$50:$BD$50,#REF!)))),$Z$79*((#REF!-Option_2!O50)/((#REF!*(#REF!+1))/2)),0)</f>
        <v>#REF!</v>
      </c>
      <c r="AL101" s="23" t="e">
        <f>IF((INDEX($F$50:$BD$50,AL50))&lt;((INDEX($F$50:$BD$50,$AA$50)+(INDEX($F$50:$BD$50,#REF!)))),$Z$79*((#REF!-Option_2!P50)/((#REF!*(#REF!+1))/2)),0)</f>
        <v>#REF!</v>
      </c>
      <c r="AM101" s="23" t="e">
        <f>IF((INDEX($F$50:$BD$50,AM50))&lt;((INDEX($F$50:$BD$50,$AA$50)+(INDEX($F$50:$BD$50,#REF!)))),$Z$79*((#REF!-Option_2!Q50)/((#REF!*(#REF!+1))/2)),0)</f>
        <v>#REF!</v>
      </c>
      <c r="AN101" s="23" t="e">
        <f>IF((INDEX($F$50:$BD$50,AN50))&lt;((INDEX($F$50:$BD$50,$AA$50)+(INDEX($F$50:$BD$50,#REF!)))),$Z$79*((#REF!-Option_2!R50)/((#REF!*(#REF!+1))/2)),0)</f>
        <v>#REF!</v>
      </c>
      <c r="AO101" s="23" t="e">
        <f>IF((INDEX($F$50:$BD$50,AO50))&lt;((INDEX($F$50:$BD$50,$AA$50)+(INDEX($F$50:$BD$50,#REF!)))),$Z$79*((#REF!-Option_2!S50)/((#REF!*(#REF!+1))/2)),0)</f>
        <v>#REF!</v>
      </c>
      <c r="AP101" s="23" t="e">
        <f>IF((INDEX($F$50:$BD$50,AP50))&lt;((INDEX($F$50:$BD$50,$AA$50)+(INDEX($F$50:$BD$50,#REF!)))),$Z$79*((#REF!-Option_2!T50)/((#REF!*(#REF!+1))/2)),0)</f>
        <v>#REF!</v>
      </c>
      <c r="AQ101" s="23" t="e">
        <f>IF((INDEX($F$50:$BD$50,AQ50))&lt;((INDEX($F$50:$BD$50,$AA$50)+(INDEX($F$50:$BD$50,#REF!)))),$Z$79*((#REF!-Option_2!U50)/((#REF!*(#REF!+1))/2)),0)</f>
        <v>#REF!</v>
      </c>
      <c r="AR101" s="23" t="e">
        <f>IF((INDEX($F$50:$BD$50,AR50))&lt;((INDEX($F$50:$BD$50,$AA$50)+(INDEX($F$50:$BD$50,#REF!)))),$Z$79*((#REF!-Option_2!V50)/((#REF!*(#REF!+1))/2)),0)</f>
        <v>#REF!</v>
      </c>
      <c r="AS101" s="23" t="e">
        <f>IF((INDEX($F$50:$BD$50,AS50))&lt;((INDEX($F$50:$BD$50,$AA$50)+(INDEX($F$50:$BD$50,#REF!)))),$Z$79*((#REF!-Option_2!W50)/((#REF!*(#REF!+1))/2)),0)</f>
        <v>#REF!</v>
      </c>
      <c r="AT101" s="23" t="e">
        <f>IF((INDEX($F$50:$BD$50,AT50))&lt;((INDEX($F$50:$BD$50,$AA$50)+(INDEX($F$50:$BD$50,#REF!)))),$Z$79*((#REF!-Option_2!X50)/((#REF!*(#REF!+1))/2)),0)</f>
        <v>#REF!</v>
      </c>
      <c r="AU101" s="23" t="e">
        <f>IF((INDEX($F$50:$BD$50,AU50))&lt;((INDEX($F$50:$BD$50,$AA$50)+(INDEX($F$50:$BD$50,#REF!)))),$Z$79*((#REF!-Option_2!Y50)/((#REF!*(#REF!+1))/2)),0)</f>
        <v>#REF!</v>
      </c>
      <c r="AV101" s="23" t="e">
        <f>IF((INDEX($F$50:$BD$50,AV50))&lt;((INDEX($F$50:$BD$50,$AA$50)+(INDEX($F$50:$BD$50,#REF!)))),$Z$79*((#REF!-Option_2!Z50)/((#REF!*(#REF!+1))/2)),0)</f>
        <v>#REF!</v>
      </c>
      <c r="AW101" s="23" t="e">
        <f>IF((INDEX($F$50:$BD$50,AW50))&lt;((INDEX($F$50:$BD$50,$AA$50)+(INDEX($F$50:$BD$50,#REF!)))),$Z$79*((#REF!-Option_2!AA50)/((#REF!*(#REF!+1))/2)),0)</f>
        <v>#REF!</v>
      </c>
      <c r="AX101" s="23" t="e">
        <f>IF((INDEX($F$50:$BD$50,AX50))&lt;((INDEX($F$50:$BD$50,$AA$50)+(INDEX($F$50:$BD$50,#REF!)))),$Z$79*((#REF!-Option_2!AB50)/((#REF!*(#REF!+1))/2)),0)</f>
        <v>#REF!</v>
      </c>
      <c r="AY101" s="23" t="e">
        <f>IF((INDEX($F$50:$BD$50,AY50))&lt;((INDEX($F$50:$BD$50,$AA$50)+(INDEX($F$50:$BD$50,#REF!)))),$Z$79*((#REF!-Option_2!AC50)/((#REF!*(#REF!+1))/2)),0)</f>
        <v>#REF!</v>
      </c>
      <c r="AZ101" s="23" t="e">
        <f>IF((INDEX($F$50:$BD$50,AZ50))&lt;((INDEX($F$50:$BD$50,$AA$50)+(INDEX($F$50:$BD$50,#REF!)))),$Z$79*((#REF!-Option_2!AD50)/((#REF!*(#REF!+1))/2)),0)</f>
        <v>#REF!</v>
      </c>
      <c r="BA101" s="23" t="e">
        <f>IF((INDEX($F$50:$BD$50,BA50))&lt;((INDEX($F$50:$BD$50,$AA$50)+(INDEX($F$50:$BD$50,#REF!)))),$Z$79*((#REF!-Option_2!AE50)/((#REF!*(#REF!+1))/2)),0)</f>
        <v>#REF!</v>
      </c>
      <c r="BB101" s="23" t="e">
        <f>IF((INDEX($F$50:$BD$50,BB50))&lt;((INDEX($F$50:$BD$50,$AA$50)+(INDEX($F$50:$BD$50,#REF!)))),$Z$79*((#REF!-Option_2!AF50)/((#REF!*(#REF!+1))/2)),0)</f>
        <v>#REF!</v>
      </c>
      <c r="BC101" s="23" t="e">
        <f>IF((INDEX($F$50:$BD$50,BC50))&lt;((INDEX($F$50:$BD$50,$AA$50)+(INDEX($F$50:$BD$50,#REF!)))),$Z$79*((#REF!-Option_2!AG50)/((#REF!*(#REF!+1))/2)),0)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IF((INDEX($F$50:$BD$50,AB50))&lt;((INDEX($F$50:$BD$50,$AB$50)+(INDEX($F$50:$BD$50,#REF!)))),$AA$79*((#REF!-Option_2!E50)/((#REF!*(#REF!+1))/2)),0)</f>
        <v>#REF!</v>
      </c>
      <c r="AC102" s="23" t="e">
        <f>IF((INDEX($F$50:$BD$50,AC50))&lt;((INDEX($F$50:$BD$50,$AB$50)+(INDEX($F$50:$BD$50,#REF!)))),$AA$79*((#REF!-Option_2!F50)/((#REF!*(#REF!+1))/2)),0)</f>
        <v>#REF!</v>
      </c>
      <c r="AD102" s="23" t="e">
        <f>IF((INDEX($F$50:$BD$50,AD50))&lt;((INDEX($F$50:$BD$50,$AB$50)+(INDEX($F$50:$BD$50,#REF!)))),$AA$79*((#REF!-Option_2!G50)/((#REF!*(#REF!+1))/2)),0)</f>
        <v>#REF!</v>
      </c>
      <c r="AE102" s="23" t="e">
        <f>IF((INDEX($F$50:$BD$50,AE50))&lt;((INDEX($F$50:$BD$50,$AB$50)+(INDEX($F$50:$BD$50,#REF!)))),$AA$79*((#REF!-Option_2!H50)/((#REF!*(#REF!+1))/2)),0)</f>
        <v>#REF!</v>
      </c>
      <c r="AF102" s="23" t="e">
        <f>IF((INDEX($F$50:$BD$50,AF50))&lt;((INDEX($F$50:$BD$50,$AB$50)+(INDEX($F$50:$BD$50,#REF!)))),$AA$79*((#REF!-Option_2!I50)/((#REF!*(#REF!+1))/2)),0)</f>
        <v>#REF!</v>
      </c>
      <c r="AG102" s="23" t="e">
        <f>IF((INDEX($F$50:$BD$50,AG50))&lt;((INDEX($F$50:$BD$50,$AB$50)+(INDEX($F$50:$BD$50,#REF!)))),$AA$79*((#REF!-Option_2!J50)/((#REF!*(#REF!+1))/2)),0)</f>
        <v>#REF!</v>
      </c>
      <c r="AH102" s="23" t="e">
        <f>IF((INDEX($F$50:$BD$50,AH50))&lt;((INDEX($F$50:$BD$50,$AB$50)+(INDEX($F$50:$BD$50,#REF!)))),$AA$79*((#REF!-Option_2!K50)/((#REF!*(#REF!+1))/2)),0)</f>
        <v>#REF!</v>
      </c>
      <c r="AI102" s="23" t="e">
        <f>IF((INDEX($F$50:$BD$50,AI50))&lt;((INDEX($F$50:$BD$50,$AB$50)+(INDEX($F$50:$BD$50,#REF!)))),$AA$79*((#REF!-Option_2!L50)/((#REF!*(#REF!+1))/2)),0)</f>
        <v>#REF!</v>
      </c>
      <c r="AJ102" s="23" t="e">
        <f>IF((INDEX($F$50:$BD$50,AJ50))&lt;((INDEX($F$50:$BD$50,$AB$50)+(INDEX($F$50:$BD$50,#REF!)))),$AA$79*((#REF!-Option_2!M50)/((#REF!*(#REF!+1))/2)),0)</f>
        <v>#REF!</v>
      </c>
      <c r="AK102" s="23" t="e">
        <f>IF((INDEX($F$50:$BD$50,AK50))&lt;((INDEX($F$50:$BD$50,$AB$50)+(INDEX($F$50:$BD$50,#REF!)))),$AA$79*((#REF!-Option_2!N50)/((#REF!*(#REF!+1))/2)),0)</f>
        <v>#REF!</v>
      </c>
      <c r="AL102" s="23" t="e">
        <f>IF((INDEX($F$50:$BD$50,AL50))&lt;((INDEX($F$50:$BD$50,$AB$50)+(INDEX($F$50:$BD$50,#REF!)))),$AA$79*((#REF!-Option_2!O50)/((#REF!*(#REF!+1))/2)),0)</f>
        <v>#REF!</v>
      </c>
      <c r="AM102" s="23" t="e">
        <f>IF((INDEX($F$50:$BD$50,AM50))&lt;((INDEX($F$50:$BD$50,$AB$50)+(INDEX($F$50:$BD$50,#REF!)))),$AA$79*((#REF!-Option_2!P50)/((#REF!*(#REF!+1))/2)),0)</f>
        <v>#REF!</v>
      </c>
      <c r="AN102" s="23" t="e">
        <f>IF((INDEX($F$50:$BD$50,AN50))&lt;((INDEX($F$50:$BD$50,$AB$50)+(INDEX($F$50:$BD$50,#REF!)))),$AA$79*((#REF!-Option_2!Q50)/((#REF!*(#REF!+1))/2)),0)</f>
        <v>#REF!</v>
      </c>
      <c r="AO102" s="23" t="e">
        <f>IF((INDEX($F$50:$BD$50,AO50))&lt;((INDEX($F$50:$BD$50,$AB$50)+(INDEX($F$50:$BD$50,#REF!)))),$AA$79*((#REF!-Option_2!R50)/((#REF!*(#REF!+1))/2)),0)</f>
        <v>#REF!</v>
      </c>
      <c r="AP102" s="23" t="e">
        <f>IF((INDEX($F$50:$BD$50,AP50))&lt;((INDEX($F$50:$BD$50,$AB$50)+(INDEX($F$50:$BD$50,#REF!)))),$AA$79*((#REF!-Option_2!S50)/((#REF!*(#REF!+1))/2)),0)</f>
        <v>#REF!</v>
      </c>
      <c r="AQ102" s="23" t="e">
        <f>IF((INDEX($F$50:$BD$50,AQ50))&lt;((INDEX($F$50:$BD$50,$AB$50)+(INDEX($F$50:$BD$50,#REF!)))),$AA$79*((#REF!-Option_2!T50)/((#REF!*(#REF!+1))/2)),0)</f>
        <v>#REF!</v>
      </c>
      <c r="AR102" s="23" t="e">
        <f>IF((INDEX($F$50:$BD$50,AR50))&lt;((INDEX($F$50:$BD$50,$AB$50)+(INDEX($F$50:$BD$50,#REF!)))),$AA$79*((#REF!-Option_2!U50)/((#REF!*(#REF!+1))/2)),0)</f>
        <v>#REF!</v>
      </c>
      <c r="AS102" s="23" t="e">
        <f>IF((INDEX($F$50:$BD$50,AS50))&lt;((INDEX($F$50:$BD$50,$AB$50)+(INDEX($F$50:$BD$50,#REF!)))),$AA$79*((#REF!-Option_2!V50)/((#REF!*(#REF!+1))/2)),0)</f>
        <v>#REF!</v>
      </c>
      <c r="AT102" s="23" t="e">
        <f>IF((INDEX($F$50:$BD$50,AT50))&lt;((INDEX($F$50:$BD$50,$AB$50)+(INDEX($F$50:$BD$50,#REF!)))),$AA$79*((#REF!-Option_2!W50)/((#REF!*(#REF!+1))/2)),0)</f>
        <v>#REF!</v>
      </c>
      <c r="AU102" s="23" t="e">
        <f>IF((INDEX($F$50:$BD$50,AU50))&lt;((INDEX($F$50:$BD$50,$AB$50)+(INDEX($F$50:$BD$50,#REF!)))),$AA$79*((#REF!-Option_2!X50)/((#REF!*(#REF!+1))/2)),0)</f>
        <v>#REF!</v>
      </c>
      <c r="AV102" s="23" t="e">
        <f>IF((INDEX($F$50:$BD$50,AV50))&lt;((INDEX($F$50:$BD$50,$AB$50)+(INDEX($F$50:$BD$50,#REF!)))),$AA$79*((#REF!-Option_2!Y50)/((#REF!*(#REF!+1))/2)),0)</f>
        <v>#REF!</v>
      </c>
      <c r="AW102" s="23" t="e">
        <f>IF((INDEX($F$50:$BD$50,AW50))&lt;((INDEX($F$50:$BD$50,$AB$50)+(INDEX($F$50:$BD$50,#REF!)))),$AA$79*((#REF!-Option_2!Z50)/((#REF!*(#REF!+1))/2)),0)</f>
        <v>#REF!</v>
      </c>
      <c r="AX102" s="23" t="e">
        <f>IF((INDEX($F$50:$BD$50,AX50))&lt;((INDEX($F$50:$BD$50,$AB$50)+(INDEX($F$50:$BD$50,#REF!)))),$AA$79*((#REF!-Option_2!AA50)/((#REF!*(#REF!+1))/2)),0)</f>
        <v>#REF!</v>
      </c>
      <c r="AY102" s="23" t="e">
        <f>IF((INDEX($F$50:$BD$50,AY50))&lt;((INDEX($F$50:$BD$50,$AB$50)+(INDEX($F$50:$BD$50,#REF!)))),$AA$79*((#REF!-Option_2!AB50)/((#REF!*(#REF!+1))/2)),0)</f>
        <v>#REF!</v>
      </c>
      <c r="AZ102" s="23" t="e">
        <f>IF((INDEX($F$50:$BD$50,AZ50))&lt;((INDEX($F$50:$BD$50,$AB$50)+(INDEX($F$50:$BD$50,#REF!)))),$AA$79*((#REF!-Option_2!AC50)/((#REF!*(#REF!+1))/2)),0)</f>
        <v>#REF!</v>
      </c>
      <c r="BA102" s="23" t="e">
        <f>IF((INDEX($F$50:$BD$50,BA50))&lt;((INDEX($F$50:$BD$50,$AB$50)+(INDEX($F$50:$BD$50,#REF!)))),$AA$79*((#REF!-Option_2!AD50)/((#REF!*(#REF!+1))/2)),0)</f>
        <v>#REF!</v>
      </c>
      <c r="BB102" s="23" t="e">
        <f>IF((INDEX($F$50:$BD$50,BB50))&lt;((INDEX($F$50:$BD$50,$AB$50)+(INDEX($F$50:$BD$50,#REF!)))),$AA$79*((#REF!-Option_2!AE50)/((#REF!*(#REF!+1))/2)),0)</f>
        <v>#REF!</v>
      </c>
      <c r="BC102" s="23" t="e">
        <f>IF((INDEX($F$50:$BD$50,BC50))&lt;((INDEX($F$50:$BD$50,$AB$50)+(INDEX($F$50:$BD$50,#REF!)))),$AA$79*((#REF!-Option_2!AF50)/((#REF!*(#REF!+1))/2)),0)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IF((INDEX($F$50:$BD$50,AC50))&lt;((INDEX($F$50:$BD$50,$AC$50)+(INDEX($F$50:$BD$50,#REF!)))),$AB$79*((#REF!-Option_2!E50)/((#REF!*(#REF!+1))/2)),0)</f>
        <v>#REF!</v>
      </c>
      <c r="AD103" s="23" t="e">
        <f>IF((INDEX($F$50:$BD$50,AD50))&lt;((INDEX($F$50:$BD$50,$AC$50)+(INDEX($F$50:$BD$50,#REF!)))),$AB$79*((#REF!-Option_2!F50)/((#REF!*(#REF!+1))/2)),0)</f>
        <v>#REF!</v>
      </c>
      <c r="AE103" s="23" t="e">
        <f>IF((INDEX($F$50:$BD$50,AE50))&lt;((INDEX($F$50:$BD$50,$AC$50)+(INDEX($F$50:$BD$50,#REF!)))),$AB$79*((#REF!-Option_2!G50)/((#REF!*(#REF!+1))/2)),0)</f>
        <v>#REF!</v>
      </c>
      <c r="AF103" s="23" t="e">
        <f>IF((INDEX($F$50:$BD$50,AF50))&lt;((INDEX($F$50:$BD$50,$AC$50)+(INDEX($F$50:$BD$50,#REF!)))),$AB$79*((#REF!-Option_2!H50)/((#REF!*(#REF!+1))/2)),0)</f>
        <v>#REF!</v>
      </c>
      <c r="AG103" s="23" t="e">
        <f>IF((INDEX($F$50:$BD$50,AG50))&lt;((INDEX($F$50:$BD$50,$AC$50)+(INDEX($F$50:$BD$50,#REF!)))),$AB$79*((#REF!-Option_2!I50)/((#REF!*(#REF!+1))/2)),0)</f>
        <v>#REF!</v>
      </c>
      <c r="AH103" s="23" t="e">
        <f>IF((INDEX($F$50:$BD$50,AH50))&lt;((INDEX($F$50:$BD$50,$AC$50)+(INDEX($F$50:$BD$50,#REF!)))),$AB$79*((#REF!-Option_2!J50)/((#REF!*(#REF!+1))/2)),0)</f>
        <v>#REF!</v>
      </c>
      <c r="AI103" s="23" t="e">
        <f>IF((INDEX($F$50:$BD$50,AI50))&lt;((INDEX($F$50:$BD$50,$AC$50)+(INDEX($F$50:$BD$50,#REF!)))),$AB$79*((#REF!-Option_2!K50)/((#REF!*(#REF!+1))/2)),0)</f>
        <v>#REF!</v>
      </c>
      <c r="AJ103" s="23" t="e">
        <f>IF((INDEX($F$50:$BD$50,AJ50))&lt;((INDEX($F$50:$BD$50,$AC$50)+(INDEX($F$50:$BD$50,#REF!)))),$AB$79*((#REF!-Option_2!L50)/((#REF!*(#REF!+1))/2)),0)</f>
        <v>#REF!</v>
      </c>
      <c r="AK103" s="23" t="e">
        <f>IF((INDEX($F$50:$BD$50,AK50))&lt;((INDEX($F$50:$BD$50,$AC$50)+(INDEX($F$50:$BD$50,#REF!)))),$AB$79*((#REF!-Option_2!M50)/((#REF!*(#REF!+1))/2)),0)</f>
        <v>#REF!</v>
      </c>
      <c r="AL103" s="23" t="e">
        <f>IF((INDEX($F$50:$BD$50,AL50))&lt;((INDEX($F$50:$BD$50,$AC$50)+(INDEX($F$50:$BD$50,#REF!)))),$AB$79*((#REF!-Option_2!N50)/((#REF!*(#REF!+1))/2)),0)</f>
        <v>#REF!</v>
      </c>
      <c r="AM103" s="23" t="e">
        <f>IF((INDEX($F$50:$BD$50,AM50))&lt;((INDEX($F$50:$BD$50,$AC$50)+(INDEX($F$50:$BD$50,#REF!)))),$AB$79*((#REF!-Option_2!O50)/((#REF!*(#REF!+1))/2)),0)</f>
        <v>#REF!</v>
      </c>
      <c r="AN103" s="23" t="e">
        <f>IF((INDEX($F$50:$BD$50,AN50))&lt;((INDEX($F$50:$BD$50,$AC$50)+(INDEX($F$50:$BD$50,#REF!)))),$AB$79*((#REF!-Option_2!P50)/((#REF!*(#REF!+1))/2)),0)</f>
        <v>#REF!</v>
      </c>
      <c r="AO103" s="23" t="e">
        <f>IF((INDEX($F$50:$BD$50,AO50))&lt;((INDEX($F$50:$BD$50,$AC$50)+(INDEX($F$50:$BD$50,#REF!)))),$AB$79*((#REF!-Option_2!Q50)/((#REF!*(#REF!+1))/2)),0)</f>
        <v>#REF!</v>
      </c>
      <c r="AP103" s="23" t="e">
        <f>IF((INDEX($F$50:$BD$50,AP50))&lt;((INDEX($F$50:$BD$50,$AC$50)+(INDEX($F$50:$BD$50,#REF!)))),$AB$79*((#REF!-Option_2!R50)/((#REF!*(#REF!+1))/2)),0)</f>
        <v>#REF!</v>
      </c>
      <c r="AQ103" s="23" t="e">
        <f>IF((INDEX($F$50:$BD$50,AQ50))&lt;((INDEX($F$50:$BD$50,$AC$50)+(INDEX($F$50:$BD$50,#REF!)))),$AB$79*((#REF!-Option_2!S50)/((#REF!*(#REF!+1))/2)),0)</f>
        <v>#REF!</v>
      </c>
      <c r="AR103" s="23" t="e">
        <f>IF((INDEX($F$50:$BD$50,AR50))&lt;((INDEX($F$50:$BD$50,$AC$50)+(INDEX($F$50:$BD$50,#REF!)))),$AB$79*((#REF!-Option_2!T50)/((#REF!*(#REF!+1))/2)),0)</f>
        <v>#REF!</v>
      </c>
      <c r="AS103" s="23" t="e">
        <f>IF((INDEX($F$50:$BD$50,AS50))&lt;((INDEX($F$50:$BD$50,$AC$50)+(INDEX($F$50:$BD$50,#REF!)))),$AB$79*((#REF!-Option_2!U50)/((#REF!*(#REF!+1))/2)),0)</f>
        <v>#REF!</v>
      </c>
      <c r="AT103" s="23" t="e">
        <f>IF((INDEX($F$50:$BD$50,AT50))&lt;((INDEX($F$50:$BD$50,$AC$50)+(INDEX($F$50:$BD$50,#REF!)))),$AB$79*((#REF!-Option_2!V50)/((#REF!*(#REF!+1))/2)),0)</f>
        <v>#REF!</v>
      </c>
      <c r="AU103" s="23" t="e">
        <f>IF((INDEX($F$50:$BD$50,AU50))&lt;((INDEX($F$50:$BD$50,$AC$50)+(INDEX($F$50:$BD$50,#REF!)))),$AB$79*((#REF!-Option_2!W50)/((#REF!*(#REF!+1))/2)),0)</f>
        <v>#REF!</v>
      </c>
      <c r="AV103" s="23" t="e">
        <f>IF((INDEX($F$50:$BD$50,AV50))&lt;((INDEX($F$50:$BD$50,$AC$50)+(INDEX($F$50:$BD$50,#REF!)))),$AB$79*((#REF!-Option_2!X50)/((#REF!*(#REF!+1))/2)),0)</f>
        <v>#REF!</v>
      </c>
      <c r="AW103" s="23" t="e">
        <f>IF((INDEX($F$50:$BD$50,AW50))&lt;((INDEX($F$50:$BD$50,$AC$50)+(INDEX($F$50:$BD$50,#REF!)))),$AB$79*((#REF!-Option_2!Y50)/((#REF!*(#REF!+1))/2)),0)</f>
        <v>#REF!</v>
      </c>
      <c r="AX103" s="23" t="e">
        <f>IF((INDEX($F$50:$BD$50,AX50))&lt;((INDEX($F$50:$BD$50,$AC$50)+(INDEX($F$50:$BD$50,#REF!)))),$AB$79*((#REF!-Option_2!Z50)/((#REF!*(#REF!+1))/2)),0)</f>
        <v>#REF!</v>
      </c>
      <c r="AY103" s="23" t="e">
        <f>IF((INDEX($F$50:$BD$50,AY50))&lt;((INDEX($F$50:$BD$50,$AC$50)+(INDEX($F$50:$BD$50,#REF!)))),$AB$79*((#REF!-Option_2!AA50)/((#REF!*(#REF!+1))/2)),0)</f>
        <v>#REF!</v>
      </c>
      <c r="AZ103" s="23" t="e">
        <f>IF((INDEX($F$50:$BD$50,AZ50))&lt;((INDEX($F$50:$BD$50,$AC$50)+(INDEX($F$50:$BD$50,#REF!)))),$AB$79*((#REF!-Option_2!AB50)/((#REF!*(#REF!+1))/2)),0)</f>
        <v>#REF!</v>
      </c>
      <c r="BA103" s="23" t="e">
        <f>IF((INDEX($F$50:$BD$50,BA50))&lt;((INDEX($F$50:$BD$50,$AC$50)+(INDEX($F$50:$BD$50,#REF!)))),$AB$79*((#REF!-Option_2!AC50)/((#REF!*(#REF!+1))/2)),0)</f>
        <v>#REF!</v>
      </c>
      <c r="BB103" s="23" t="e">
        <f>IF((INDEX($F$50:$BD$50,BB50))&lt;((INDEX($F$50:$BD$50,$AC$50)+(INDEX($F$50:$BD$50,#REF!)))),$AB$79*((#REF!-Option_2!AD50)/((#REF!*(#REF!+1))/2)),0)</f>
        <v>#REF!</v>
      </c>
      <c r="BC103" s="23" t="e">
        <f>IF((INDEX($F$50:$BD$50,BC50))&lt;((INDEX($F$50:$BD$50,$AC$50)+(INDEX($F$50:$BD$50,#REF!)))),$AB$79*((#REF!-Option_2!AE50)/((#REF!*(#REF!+1))/2)),0)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IF((INDEX($F$50:$BD$50,AD50))&lt;((INDEX($F$50:$BD$50,$AD$50)+(INDEX($F$50:$BD$50,#REF!)))),$AC$79*((#REF!-Option_2!E50)/((#REF!*(#REF!+1))/2)),0)</f>
        <v>#REF!</v>
      </c>
      <c r="AE104" s="23" t="e">
        <f>IF((INDEX($F$50:$BD$50,AE50))&lt;((INDEX($F$50:$BD$50,$AD$50)+(INDEX($F$50:$BD$50,#REF!)))),$AC$79*((#REF!-Option_2!F50)/((#REF!*(#REF!+1))/2)),0)</f>
        <v>#REF!</v>
      </c>
      <c r="AF104" s="23" t="e">
        <f>IF((INDEX($F$50:$BD$50,AF50))&lt;((INDEX($F$50:$BD$50,$AD$50)+(INDEX($F$50:$BD$50,#REF!)))),$AC$79*((#REF!-Option_2!G50)/((#REF!*(#REF!+1))/2)),0)</f>
        <v>#REF!</v>
      </c>
      <c r="AG104" s="23" t="e">
        <f>IF((INDEX($F$50:$BD$50,AG50))&lt;((INDEX($F$50:$BD$50,$AD$50)+(INDEX($F$50:$BD$50,#REF!)))),$AC$79*((#REF!-Option_2!H50)/((#REF!*(#REF!+1))/2)),0)</f>
        <v>#REF!</v>
      </c>
      <c r="AH104" s="23" t="e">
        <f>IF((INDEX($F$50:$BD$50,AH50))&lt;((INDEX($F$50:$BD$50,$AD$50)+(INDEX($F$50:$BD$50,#REF!)))),$AC$79*((#REF!-Option_2!I50)/((#REF!*(#REF!+1))/2)),0)</f>
        <v>#REF!</v>
      </c>
      <c r="AI104" s="23" t="e">
        <f>IF((INDEX($F$50:$BD$50,AI50))&lt;((INDEX($F$50:$BD$50,$AD$50)+(INDEX($F$50:$BD$50,#REF!)))),$AC$79*((#REF!-Option_2!J50)/((#REF!*(#REF!+1))/2)),0)</f>
        <v>#REF!</v>
      </c>
      <c r="AJ104" s="23" t="e">
        <f>IF((INDEX($F$50:$BD$50,AJ50))&lt;((INDEX($F$50:$BD$50,$AD$50)+(INDEX($F$50:$BD$50,#REF!)))),$AC$79*((#REF!-Option_2!K50)/((#REF!*(#REF!+1))/2)),0)</f>
        <v>#REF!</v>
      </c>
      <c r="AK104" s="23" t="e">
        <f>IF((INDEX($F$50:$BD$50,AK50))&lt;((INDEX($F$50:$BD$50,$AD$50)+(INDEX($F$50:$BD$50,#REF!)))),$AC$79*((#REF!-Option_2!L50)/((#REF!*(#REF!+1))/2)),0)</f>
        <v>#REF!</v>
      </c>
      <c r="AL104" s="23" t="e">
        <f>IF((INDEX($F$50:$BD$50,AL50))&lt;((INDEX($F$50:$BD$50,$AD$50)+(INDEX($F$50:$BD$50,#REF!)))),$AC$79*((#REF!-Option_2!M50)/((#REF!*(#REF!+1))/2)),0)</f>
        <v>#REF!</v>
      </c>
      <c r="AM104" s="23" t="e">
        <f>IF((INDEX($F$50:$BD$50,AM50))&lt;((INDEX($F$50:$BD$50,$AD$50)+(INDEX($F$50:$BD$50,#REF!)))),$AC$79*((#REF!-Option_2!N50)/((#REF!*(#REF!+1))/2)),0)</f>
        <v>#REF!</v>
      </c>
      <c r="AN104" s="23" t="e">
        <f>IF((INDEX($F$50:$BD$50,AN50))&lt;((INDEX($F$50:$BD$50,$AD$50)+(INDEX($F$50:$BD$50,#REF!)))),$AC$79*((#REF!-Option_2!O50)/((#REF!*(#REF!+1))/2)),0)</f>
        <v>#REF!</v>
      </c>
      <c r="AO104" s="23" t="e">
        <f>IF((INDEX($F$50:$BD$50,AO50))&lt;((INDEX($F$50:$BD$50,$AD$50)+(INDEX($F$50:$BD$50,#REF!)))),$AC$79*((#REF!-Option_2!P50)/((#REF!*(#REF!+1))/2)),0)</f>
        <v>#REF!</v>
      </c>
      <c r="AP104" s="23" t="e">
        <f>IF((INDEX($F$50:$BD$50,AP50))&lt;((INDEX($F$50:$BD$50,$AD$50)+(INDEX($F$50:$BD$50,#REF!)))),$AC$79*((#REF!-Option_2!Q50)/((#REF!*(#REF!+1))/2)),0)</f>
        <v>#REF!</v>
      </c>
      <c r="AQ104" s="23" t="e">
        <f>IF((INDEX($F$50:$BD$50,AQ50))&lt;((INDEX($F$50:$BD$50,$AD$50)+(INDEX($F$50:$BD$50,#REF!)))),$AC$79*((#REF!-Option_2!R50)/((#REF!*(#REF!+1))/2)),0)</f>
        <v>#REF!</v>
      </c>
      <c r="AR104" s="23" t="e">
        <f>IF((INDEX($F$50:$BD$50,AR50))&lt;((INDEX($F$50:$BD$50,$AD$50)+(INDEX($F$50:$BD$50,#REF!)))),$AC$79*((#REF!-Option_2!S50)/((#REF!*(#REF!+1))/2)),0)</f>
        <v>#REF!</v>
      </c>
      <c r="AS104" s="23" t="e">
        <f>IF((INDEX($F$50:$BD$50,AS50))&lt;((INDEX($F$50:$BD$50,$AD$50)+(INDEX($F$50:$BD$50,#REF!)))),$AC$79*((#REF!-Option_2!T50)/((#REF!*(#REF!+1))/2)),0)</f>
        <v>#REF!</v>
      </c>
      <c r="AT104" s="23" t="e">
        <f>IF((INDEX($F$50:$BD$50,AT50))&lt;((INDEX($F$50:$BD$50,$AD$50)+(INDEX($F$50:$BD$50,#REF!)))),$AC$79*((#REF!-Option_2!U50)/((#REF!*(#REF!+1))/2)),0)</f>
        <v>#REF!</v>
      </c>
      <c r="AU104" s="23" t="e">
        <f>IF((INDEX($F$50:$BD$50,AU50))&lt;((INDEX($F$50:$BD$50,$AD$50)+(INDEX($F$50:$BD$50,#REF!)))),$AC$79*((#REF!-Option_2!V50)/((#REF!*(#REF!+1))/2)),0)</f>
        <v>#REF!</v>
      </c>
      <c r="AV104" s="23" t="e">
        <f>IF((INDEX($F$50:$BD$50,AV50))&lt;((INDEX($F$50:$BD$50,$AD$50)+(INDEX($F$50:$BD$50,#REF!)))),$AC$79*((#REF!-Option_2!W50)/((#REF!*(#REF!+1))/2)),0)</f>
        <v>#REF!</v>
      </c>
      <c r="AW104" s="23" t="e">
        <f>IF((INDEX($F$50:$BD$50,AW50))&lt;((INDEX($F$50:$BD$50,$AD$50)+(INDEX($F$50:$BD$50,#REF!)))),$AC$79*((#REF!-Option_2!X50)/((#REF!*(#REF!+1))/2)),0)</f>
        <v>#REF!</v>
      </c>
      <c r="AX104" s="23" t="e">
        <f>IF((INDEX($F$50:$BD$50,AX50))&lt;((INDEX($F$50:$BD$50,$AD$50)+(INDEX($F$50:$BD$50,#REF!)))),$AC$79*((#REF!-Option_2!Y50)/((#REF!*(#REF!+1))/2)),0)</f>
        <v>#REF!</v>
      </c>
      <c r="AY104" s="23" t="e">
        <f>IF((INDEX($F$50:$BD$50,AY50))&lt;((INDEX($F$50:$BD$50,$AD$50)+(INDEX($F$50:$BD$50,#REF!)))),$AC$79*((#REF!-Option_2!Z50)/((#REF!*(#REF!+1))/2)),0)</f>
        <v>#REF!</v>
      </c>
      <c r="AZ104" s="23" t="e">
        <f>IF((INDEX($F$50:$BD$50,AZ50))&lt;((INDEX($F$50:$BD$50,$AD$50)+(INDEX($F$50:$BD$50,#REF!)))),$AC$79*((#REF!-Option_2!AA50)/((#REF!*(#REF!+1))/2)),0)</f>
        <v>#REF!</v>
      </c>
      <c r="BA104" s="23" t="e">
        <f>IF((INDEX($F$50:$BD$50,BA50))&lt;((INDEX($F$50:$BD$50,$AD$50)+(INDEX($F$50:$BD$50,#REF!)))),$AC$79*((#REF!-Option_2!AB50)/((#REF!*(#REF!+1))/2)),0)</f>
        <v>#REF!</v>
      </c>
      <c r="BB104" s="23" t="e">
        <f>IF((INDEX($F$50:$BD$50,BB50))&lt;((INDEX($F$50:$BD$50,$AD$50)+(INDEX($F$50:$BD$50,#REF!)))),$AC$79*((#REF!-Option_2!AC50)/((#REF!*(#REF!+1))/2)),0)</f>
        <v>#REF!</v>
      </c>
      <c r="BC104" s="23" t="e">
        <f>IF((INDEX($F$50:$BD$50,BC50))&lt;((INDEX($F$50:$BD$50,$AD$50)+(INDEX($F$50:$BD$50,#REF!)))),$AC$79*((#REF!-Option_2!AD50)/((#REF!*(#REF!+1))/2)),0)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IF((INDEX($F$50:$BD$50,AE50))&lt;((INDEX($F$50:$BD$50,$AE$50)+(INDEX($F$50:$BD$50,#REF!)))),$AD$79*((#REF!-Option_2!E50)/((#REF!*(#REF!+1))/2)),0)</f>
        <v>#REF!</v>
      </c>
      <c r="AF105" s="23" t="e">
        <f>IF((INDEX($F$50:$BD$50,AF50))&lt;((INDEX($F$50:$BD$50,$AE$50)+(INDEX($F$50:$BD$50,#REF!)))),$AD$79*((#REF!-Option_2!F50)/((#REF!*(#REF!+1))/2)),0)</f>
        <v>#REF!</v>
      </c>
      <c r="AG105" s="23" t="e">
        <f>IF((INDEX($F$50:$BD$50,AG50))&lt;((INDEX($F$50:$BD$50,$AE$50)+(INDEX($F$50:$BD$50,#REF!)))),$AD$79*((#REF!-Option_2!G50)/((#REF!*(#REF!+1))/2)),0)</f>
        <v>#REF!</v>
      </c>
      <c r="AH105" s="23" t="e">
        <f>IF((INDEX($F$50:$BD$50,AH50))&lt;((INDEX($F$50:$BD$50,$AE$50)+(INDEX($F$50:$BD$50,#REF!)))),$AD$79*((#REF!-Option_2!H50)/((#REF!*(#REF!+1))/2)),0)</f>
        <v>#REF!</v>
      </c>
      <c r="AI105" s="23" t="e">
        <f>IF((INDEX($F$50:$BD$50,AI50))&lt;((INDEX($F$50:$BD$50,$AE$50)+(INDEX($F$50:$BD$50,#REF!)))),$AD$79*((#REF!-Option_2!I50)/((#REF!*(#REF!+1))/2)),0)</f>
        <v>#REF!</v>
      </c>
      <c r="AJ105" s="23" t="e">
        <f>IF((INDEX($F$50:$BD$50,AJ50))&lt;((INDEX($F$50:$BD$50,$AE$50)+(INDEX($F$50:$BD$50,#REF!)))),$AD$79*((#REF!-Option_2!J50)/((#REF!*(#REF!+1))/2)),0)</f>
        <v>#REF!</v>
      </c>
      <c r="AK105" s="23" t="e">
        <f>IF((INDEX($F$50:$BD$50,AK50))&lt;((INDEX($F$50:$BD$50,$AE$50)+(INDEX($F$50:$BD$50,#REF!)))),$AD$79*((#REF!-Option_2!K50)/((#REF!*(#REF!+1))/2)),0)</f>
        <v>#REF!</v>
      </c>
      <c r="AL105" s="23" t="e">
        <f>IF((INDEX($F$50:$BD$50,AL50))&lt;((INDEX($F$50:$BD$50,$AE$50)+(INDEX($F$50:$BD$50,#REF!)))),$AD$79*((#REF!-Option_2!L50)/((#REF!*(#REF!+1))/2)),0)</f>
        <v>#REF!</v>
      </c>
      <c r="AM105" s="23" t="e">
        <f>IF((INDEX($F$50:$BD$50,AM50))&lt;((INDEX($F$50:$BD$50,$AE$50)+(INDEX($F$50:$BD$50,#REF!)))),$AD$79*((#REF!-Option_2!M50)/((#REF!*(#REF!+1))/2)),0)</f>
        <v>#REF!</v>
      </c>
      <c r="AN105" s="23" t="e">
        <f>IF((INDEX($F$50:$BD$50,AN50))&lt;((INDEX($F$50:$BD$50,$AE$50)+(INDEX($F$50:$BD$50,#REF!)))),$AD$79*((#REF!-Option_2!N50)/((#REF!*(#REF!+1))/2)),0)</f>
        <v>#REF!</v>
      </c>
      <c r="AO105" s="23" t="e">
        <f>IF((INDEX($F$50:$BD$50,AO50))&lt;((INDEX($F$50:$BD$50,$AE$50)+(INDEX($F$50:$BD$50,#REF!)))),$AD$79*((#REF!-Option_2!O50)/((#REF!*(#REF!+1))/2)),0)</f>
        <v>#REF!</v>
      </c>
      <c r="AP105" s="23" t="e">
        <f>IF((INDEX($F$50:$BD$50,AP50))&lt;((INDEX($F$50:$BD$50,$AE$50)+(INDEX($F$50:$BD$50,#REF!)))),$AD$79*((#REF!-Option_2!P50)/((#REF!*(#REF!+1))/2)),0)</f>
        <v>#REF!</v>
      </c>
      <c r="AQ105" s="23" t="e">
        <f>IF((INDEX($F$50:$BD$50,AQ50))&lt;((INDEX($F$50:$BD$50,$AE$50)+(INDEX($F$50:$BD$50,#REF!)))),$AD$79*((#REF!-Option_2!Q50)/((#REF!*(#REF!+1))/2)),0)</f>
        <v>#REF!</v>
      </c>
      <c r="AR105" s="23" t="e">
        <f>IF((INDEX($F$50:$BD$50,AR50))&lt;((INDEX($F$50:$BD$50,$AE$50)+(INDEX($F$50:$BD$50,#REF!)))),$AD$79*((#REF!-Option_2!R50)/((#REF!*(#REF!+1))/2)),0)</f>
        <v>#REF!</v>
      </c>
      <c r="AS105" s="23" t="e">
        <f>IF((INDEX($F$50:$BD$50,AS50))&lt;((INDEX($F$50:$BD$50,$AE$50)+(INDEX($F$50:$BD$50,#REF!)))),$AD$79*((#REF!-Option_2!S50)/((#REF!*(#REF!+1))/2)),0)</f>
        <v>#REF!</v>
      </c>
      <c r="AT105" s="23" t="e">
        <f>IF((INDEX($F$50:$BD$50,AT50))&lt;((INDEX($F$50:$BD$50,$AE$50)+(INDEX($F$50:$BD$50,#REF!)))),$AD$79*((#REF!-Option_2!T50)/((#REF!*(#REF!+1))/2)),0)</f>
        <v>#REF!</v>
      </c>
      <c r="AU105" s="23" t="e">
        <f>IF((INDEX($F$50:$BD$50,AU50))&lt;((INDEX($F$50:$BD$50,$AE$50)+(INDEX($F$50:$BD$50,#REF!)))),$AD$79*((#REF!-Option_2!U50)/((#REF!*(#REF!+1))/2)),0)</f>
        <v>#REF!</v>
      </c>
      <c r="AV105" s="23" t="e">
        <f>IF((INDEX($F$50:$BD$50,AV50))&lt;((INDEX($F$50:$BD$50,$AE$50)+(INDEX($F$50:$BD$50,#REF!)))),$AD$79*((#REF!-Option_2!V50)/((#REF!*(#REF!+1))/2)),0)</f>
        <v>#REF!</v>
      </c>
      <c r="AW105" s="23" t="e">
        <f>IF((INDEX($F$50:$BD$50,AW50))&lt;((INDEX($F$50:$BD$50,$AE$50)+(INDEX($F$50:$BD$50,#REF!)))),$AD$79*((#REF!-Option_2!W50)/((#REF!*(#REF!+1))/2)),0)</f>
        <v>#REF!</v>
      </c>
      <c r="AX105" s="23" t="e">
        <f>IF((INDEX($F$50:$BD$50,AX50))&lt;((INDEX($F$50:$BD$50,$AE$50)+(INDEX($F$50:$BD$50,#REF!)))),$AD$79*((#REF!-Option_2!X50)/((#REF!*(#REF!+1))/2)),0)</f>
        <v>#REF!</v>
      </c>
      <c r="AY105" s="23" t="e">
        <f>IF((INDEX($F$50:$BD$50,AY50))&lt;((INDEX($F$50:$BD$50,$AE$50)+(INDEX($F$50:$BD$50,#REF!)))),$AD$79*((#REF!-Option_2!Y50)/((#REF!*(#REF!+1))/2)),0)</f>
        <v>#REF!</v>
      </c>
      <c r="AZ105" s="23" t="e">
        <f>IF((INDEX($F$50:$BD$50,AZ50))&lt;((INDEX($F$50:$BD$50,$AE$50)+(INDEX($F$50:$BD$50,#REF!)))),$AD$79*((#REF!-Option_2!Z50)/((#REF!*(#REF!+1))/2)),0)</f>
        <v>#REF!</v>
      </c>
      <c r="BA105" s="23" t="e">
        <f>IF((INDEX($F$50:$BD$50,BA50))&lt;((INDEX($F$50:$BD$50,$AE$50)+(INDEX($F$50:$BD$50,#REF!)))),$AD$79*((#REF!-Option_2!AA50)/((#REF!*(#REF!+1))/2)),0)</f>
        <v>#REF!</v>
      </c>
      <c r="BB105" s="23" t="e">
        <f>IF((INDEX($F$50:$BD$50,BB50))&lt;((INDEX($F$50:$BD$50,$AE$50)+(INDEX($F$50:$BD$50,#REF!)))),$AD$79*((#REF!-Option_2!AB50)/((#REF!*(#REF!+1))/2)),0)</f>
        <v>#REF!</v>
      </c>
      <c r="BC105" s="23" t="e">
        <f>IF((INDEX($F$50:$BD$50,BC50))&lt;((INDEX($F$50:$BD$50,$AE$50)+(INDEX($F$50:$BD$50,#REF!)))),$AD$79*((#REF!-Option_2!AC50)/((#REF!*(#REF!+1))/2)),0)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IF((INDEX($F$50:$BD$50,AF50))&lt;((INDEX($F$50:$BD$50,$AF$50)+(INDEX($F$50:$BD$50,#REF!)))),$AE$79*((#REF!-Option_2!E50)/((#REF!*(#REF!+1))/2)),0)</f>
        <v>#REF!</v>
      </c>
      <c r="AG106" s="23" t="e">
        <f>IF((INDEX($F$50:$BD$50,AG50))&lt;((INDEX($F$50:$BD$50,$AF$50)+(INDEX($F$50:$BD$50,#REF!)))),$AE$79*((#REF!-Option_2!F50)/((#REF!*(#REF!+1))/2)),0)</f>
        <v>#REF!</v>
      </c>
      <c r="AH106" s="23" t="e">
        <f>IF((INDEX($F$50:$BD$50,AH50))&lt;((INDEX($F$50:$BD$50,$AF$50)+(INDEX($F$50:$BD$50,#REF!)))),$AE$79*((#REF!-Option_2!G50)/((#REF!*(#REF!+1))/2)),0)</f>
        <v>#REF!</v>
      </c>
      <c r="AI106" s="23" t="e">
        <f>IF((INDEX($F$50:$BD$50,AI50))&lt;((INDEX($F$50:$BD$50,$AF$50)+(INDEX($F$50:$BD$50,#REF!)))),$AE$79*((#REF!-Option_2!H50)/((#REF!*(#REF!+1))/2)),0)</f>
        <v>#REF!</v>
      </c>
      <c r="AJ106" s="23" t="e">
        <f>IF((INDEX($F$50:$BD$50,AJ50))&lt;((INDEX($F$50:$BD$50,$AF$50)+(INDEX($F$50:$BD$50,#REF!)))),$AE$79*((#REF!-Option_2!I50)/((#REF!*(#REF!+1))/2)),0)</f>
        <v>#REF!</v>
      </c>
      <c r="AK106" s="23" t="e">
        <f>IF((INDEX($F$50:$BD$50,AK50))&lt;((INDEX($F$50:$BD$50,$AF$50)+(INDEX($F$50:$BD$50,#REF!)))),$AE$79*((#REF!-Option_2!J50)/((#REF!*(#REF!+1))/2)),0)</f>
        <v>#REF!</v>
      </c>
      <c r="AL106" s="23" t="e">
        <f>IF((INDEX($F$50:$BD$50,AL50))&lt;((INDEX($F$50:$BD$50,$AF$50)+(INDEX($F$50:$BD$50,#REF!)))),$AE$79*((#REF!-Option_2!K50)/((#REF!*(#REF!+1))/2)),0)</f>
        <v>#REF!</v>
      </c>
      <c r="AM106" s="23" t="e">
        <f>IF((INDEX($F$50:$BD$50,AM50))&lt;((INDEX($F$50:$BD$50,$AF$50)+(INDEX($F$50:$BD$50,#REF!)))),$AE$79*((#REF!-Option_2!L50)/((#REF!*(#REF!+1))/2)),0)</f>
        <v>#REF!</v>
      </c>
      <c r="AN106" s="23" t="e">
        <f>IF((INDEX($F$50:$BD$50,AN50))&lt;((INDEX($F$50:$BD$50,$AF$50)+(INDEX($F$50:$BD$50,#REF!)))),$AE$79*((#REF!-Option_2!M50)/((#REF!*(#REF!+1))/2)),0)</f>
        <v>#REF!</v>
      </c>
      <c r="AO106" s="23" t="e">
        <f>IF((INDEX($F$50:$BD$50,AO50))&lt;((INDEX($F$50:$BD$50,$AF$50)+(INDEX($F$50:$BD$50,#REF!)))),$AE$79*((#REF!-Option_2!N50)/((#REF!*(#REF!+1))/2)),0)</f>
        <v>#REF!</v>
      </c>
      <c r="AP106" s="23" t="e">
        <f>IF((INDEX($F$50:$BD$50,AP50))&lt;((INDEX($F$50:$BD$50,$AF$50)+(INDEX($F$50:$BD$50,#REF!)))),$AE$79*((#REF!-Option_2!O50)/((#REF!*(#REF!+1))/2)),0)</f>
        <v>#REF!</v>
      </c>
      <c r="AQ106" s="23" t="e">
        <f>IF((INDEX($F$50:$BD$50,AQ50))&lt;((INDEX($F$50:$BD$50,$AF$50)+(INDEX($F$50:$BD$50,#REF!)))),$AE$79*((#REF!-Option_2!P50)/((#REF!*(#REF!+1))/2)),0)</f>
        <v>#REF!</v>
      </c>
      <c r="AR106" s="23" t="e">
        <f>IF((INDEX($F$50:$BD$50,AR50))&lt;((INDEX($F$50:$BD$50,$AF$50)+(INDEX($F$50:$BD$50,#REF!)))),$AE$79*((#REF!-Option_2!Q50)/((#REF!*(#REF!+1))/2)),0)</f>
        <v>#REF!</v>
      </c>
      <c r="AS106" s="23" t="e">
        <f>IF((INDEX($F$50:$BD$50,AS50))&lt;((INDEX($F$50:$BD$50,$AF$50)+(INDEX($F$50:$BD$50,#REF!)))),$AE$79*((#REF!-Option_2!R50)/((#REF!*(#REF!+1))/2)),0)</f>
        <v>#REF!</v>
      </c>
      <c r="AT106" s="23" t="e">
        <f>IF((INDEX($F$50:$BD$50,AT50))&lt;((INDEX($F$50:$BD$50,$AF$50)+(INDEX($F$50:$BD$50,#REF!)))),$AE$79*((#REF!-Option_2!S50)/((#REF!*(#REF!+1))/2)),0)</f>
        <v>#REF!</v>
      </c>
      <c r="AU106" s="23" t="e">
        <f>IF((INDEX($F$50:$BD$50,AU50))&lt;((INDEX($F$50:$BD$50,$AF$50)+(INDEX($F$50:$BD$50,#REF!)))),$AE$79*((#REF!-Option_2!T50)/((#REF!*(#REF!+1))/2)),0)</f>
        <v>#REF!</v>
      </c>
      <c r="AV106" s="23" t="e">
        <f>IF((INDEX($F$50:$BD$50,AV50))&lt;((INDEX($F$50:$BD$50,$AF$50)+(INDEX($F$50:$BD$50,#REF!)))),$AE$79*((#REF!-Option_2!U50)/((#REF!*(#REF!+1))/2)),0)</f>
        <v>#REF!</v>
      </c>
      <c r="AW106" s="23" t="e">
        <f>IF((INDEX($F$50:$BD$50,AW50))&lt;((INDEX($F$50:$BD$50,$AF$50)+(INDEX($F$50:$BD$50,#REF!)))),$AE$79*((#REF!-Option_2!V50)/((#REF!*(#REF!+1))/2)),0)</f>
        <v>#REF!</v>
      </c>
      <c r="AX106" s="23" t="e">
        <f>IF((INDEX($F$50:$BD$50,AX50))&lt;((INDEX($F$50:$BD$50,$AF$50)+(INDEX($F$50:$BD$50,#REF!)))),$AE$79*((#REF!-Option_2!W50)/((#REF!*(#REF!+1))/2)),0)</f>
        <v>#REF!</v>
      </c>
      <c r="AY106" s="23" t="e">
        <f>IF((INDEX($F$50:$BD$50,AY50))&lt;((INDEX($F$50:$BD$50,$AF$50)+(INDEX($F$50:$BD$50,#REF!)))),$AE$79*((#REF!-Option_2!X50)/((#REF!*(#REF!+1))/2)),0)</f>
        <v>#REF!</v>
      </c>
      <c r="AZ106" s="23" t="e">
        <f>IF((INDEX($F$50:$BD$50,AZ50))&lt;((INDEX($F$50:$BD$50,$AF$50)+(INDEX($F$50:$BD$50,#REF!)))),$AE$79*((#REF!-Option_2!Y50)/((#REF!*(#REF!+1))/2)),0)</f>
        <v>#REF!</v>
      </c>
      <c r="BA106" s="23" t="e">
        <f>IF((INDEX($F$50:$BD$50,BA50))&lt;((INDEX($F$50:$BD$50,$AF$50)+(INDEX($F$50:$BD$50,#REF!)))),$AE$79*((#REF!-Option_2!Z50)/((#REF!*(#REF!+1))/2)),0)</f>
        <v>#REF!</v>
      </c>
      <c r="BB106" s="23" t="e">
        <f>IF((INDEX($F$50:$BD$50,BB50))&lt;((INDEX($F$50:$BD$50,$AF$50)+(INDEX($F$50:$BD$50,#REF!)))),$AE$79*((#REF!-Option_2!AA50)/((#REF!*(#REF!+1))/2)),0)</f>
        <v>#REF!</v>
      </c>
      <c r="BC106" s="23" t="e">
        <f>IF((INDEX($F$50:$BD$50,BC50))&lt;((INDEX($F$50:$BD$50,$AF$50)+(INDEX($F$50:$BD$50,#REF!)))),$AE$79*((#REF!-Option_2!AB50)/((#REF!*(#REF!+1))/2)),0)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IF((INDEX($F$50:$BD$50,AG50))&lt;((INDEX($F$50:$BD$50,$AG$50)+(INDEX($F$50:$BD$50,#REF!)))),$AF$79*((#REF!-Option_2!E50)/((#REF!*(#REF!+1))/2)),0)</f>
        <v>#REF!</v>
      </c>
      <c r="AH107" s="23" t="e">
        <f>IF((INDEX($F$50:$BD$50,AH50))&lt;((INDEX($F$50:$BD$50,$AG$50)+(INDEX($F$50:$BD$50,#REF!)))),$AF$79*((#REF!-Option_2!F50)/((#REF!*(#REF!+1))/2)),0)</f>
        <v>#REF!</v>
      </c>
      <c r="AI107" s="23" t="e">
        <f>IF((INDEX($F$50:$BD$50,AI50))&lt;((INDEX($F$50:$BD$50,$AG$50)+(INDEX($F$50:$BD$50,#REF!)))),$AF$79*((#REF!-Option_2!G50)/((#REF!*(#REF!+1))/2)),0)</f>
        <v>#REF!</v>
      </c>
      <c r="AJ107" s="23" t="e">
        <f>IF((INDEX($F$50:$BD$50,AJ50))&lt;((INDEX($F$50:$BD$50,$AG$50)+(INDEX($F$50:$BD$50,#REF!)))),$AF$79*((#REF!-Option_2!H50)/((#REF!*(#REF!+1))/2)),0)</f>
        <v>#REF!</v>
      </c>
      <c r="AK107" s="23" t="e">
        <f>IF((INDEX($F$50:$BD$50,AK50))&lt;((INDEX($F$50:$BD$50,$AG$50)+(INDEX($F$50:$BD$50,#REF!)))),$AF$79*((#REF!-Option_2!I50)/((#REF!*(#REF!+1))/2)),0)</f>
        <v>#REF!</v>
      </c>
      <c r="AL107" s="23" t="e">
        <f>IF((INDEX($F$50:$BD$50,AL50))&lt;((INDEX($F$50:$BD$50,$AG$50)+(INDEX($F$50:$BD$50,#REF!)))),$AF$79*((#REF!-Option_2!J50)/((#REF!*(#REF!+1))/2)),0)</f>
        <v>#REF!</v>
      </c>
      <c r="AM107" s="23" t="e">
        <f>IF((INDEX($F$50:$BD$50,AM50))&lt;((INDEX($F$50:$BD$50,$AG$50)+(INDEX($F$50:$BD$50,#REF!)))),$AF$79*((#REF!-Option_2!K50)/((#REF!*(#REF!+1))/2)),0)</f>
        <v>#REF!</v>
      </c>
      <c r="AN107" s="23" t="e">
        <f>IF((INDEX($F$50:$BD$50,AN50))&lt;((INDEX($F$50:$BD$50,$AG$50)+(INDEX($F$50:$BD$50,#REF!)))),$AF$79*((#REF!-Option_2!L50)/((#REF!*(#REF!+1))/2)),0)</f>
        <v>#REF!</v>
      </c>
      <c r="AO107" s="23" t="e">
        <f>IF((INDEX($F$50:$BD$50,AO50))&lt;((INDEX($F$50:$BD$50,$AG$50)+(INDEX($F$50:$BD$50,#REF!)))),$AF$79*((#REF!-Option_2!M50)/((#REF!*(#REF!+1))/2)),0)</f>
        <v>#REF!</v>
      </c>
      <c r="AP107" s="23" t="e">
        <f>IF((INDEX($F$50:$BD$50,AP50))&lt;((INDEX($F$50:$BD$50,$AG$50)+(INDEX($F$50:$BD$50,#REF!)))),$AF$79*((#REF!-Option_2!N50)/((#REF!*(#REF!+1))/2)),0)</f>
        <v>#REF!</v>
      </c>
      <c r="AQ107" s="23" t="e">
        <f>IF((INDEX($F$50:$BD$50,AQ50))&lt;((INDEX($F$50:$BD$50,$AG$50)+(INDEX($F$50:$BD$50,#REF!)))),$AF$79*((#REF!-Option_2!O50)/((#REF!*(#REF!+1))/2)),0)</f>
        <v>#REF!</v>
      </c>
      <c r="AR107" s="23" t="e">
        <f>IF((INDEX($F$50:$BD$50,AR50))&lt;((INDEX($F$50:$BD$50,$AG$50)+(INDEX($F$50:$BD$50,#REF!)))),$AF$79*((#REF!-Option_2!P50)/((#REF!*(#REF!+1))/2)),0)</f>
        <v>#REF!</v>
      </c>
      <c r="AS107" s="23" t="e">
        <f>IF((INDEX($F$50:$BD$50,AS50))&lt;((INDEX($F$50:$BD$50,$AG$50)+(INDEX($F$50:$BD$50,#REF!)))),$AF$79*((#REF!-Option_2!Q50)/((#REF!*(#REF!+1))/2)),0)</f>
        <v>#REF!</v>
      </c>
      <c r="AT107" s="23" t="e">
        <f>IF((INDEX($F$50:$BD$50,AT50))&lt;((INDEX($F$50:$BD$50,$AG$50)+(INDEX($F$50:$BD$50,#REF!)))),$AF$79*((#REF!-Option_2!R50)/((#REF!*(#REF!+1))/2)),0)</f>
        <v>#REF!</v>
      </c>
      <c r="AU107" s="23" t="e">
        <f>IF((INDEX($F$50:$BD$50,AU50))&lt;((INDEX($F$50:$BD$50,$AG$50)+(INDEX($F$50:$BD$50,#REF!)))),$AF$79*((#REF!-Option_2!S50)/((#REF!*(#REF!+1))/2)),0)</f>
        <v>#REF!</v>
      </c>
      <c r="AV107" s="23" t="e">
        <f>IF((INDEX($F$50:$BD$50,AV50))&lt;((INDEX($F$50:$BD$50,$AG$50)+(INDEX($F$50:$BD$50,#REF!)))),$AF$79*((#REF!-Option_2!T50)/((#REF!*(#REF!+1))/2)),0)</f>
        <v>#REF!</v>
      </c>
      <c r="AW107" s="23" t="e">
        <f>IF((INDEX($F$50:$BD$50,AW50))&lt;((INDEX($F$50:$BD$50,$AG$50)+(INDEX($F$50:$BD$50,#REF!)))),$AF$79*((#REF!-Option_2!U50)/((#REF!*(#REF!+1))/2)),0)</f>
        <v>#REF!</v>
      </c>
      <c r="AX107" s="23" t="e">
        <f>IF((INDEX($F$50:$BD$50,AX50))&lt;((INDEX($F$50:$BD$50,$AG$50)+(INDEX($F$50:$BD$50,#REF!)))),$AF$79*((#REF!-Option_2!V50)/((#REF!*(#REF!+1))/2)),0)</f>
        <v>#REF!</v>
      </c>
      <c r="AY107" s="23" t="e">
        <f>IF((INDEX($F$50:$BD$50,AY50))&lt;((INDEX($F$50:$BD$50,$AG$50)+(INDEX($F$50:$BD$50,#REF!)))),$AF$79*((#REF!-Option_2!W50)/((#REF!*(#REF!+1))/2)),0)</f>
        <v>#REF!</v>
      </c>
      <c r="AZ107" s="23" t="e">
        <f>IF((INDEX($F$50:$BD$50,AZ50))&lt;((INDEX($F$50:$BD$50,$AG$50)+(INDEX($F$50:$BD$50,#REF!)))),$AF$79*((#REF!-Option_2!X50)/((#REF!*(#REF!+1))/2)),0)</f>
        <v>#REF!</v>
      </c>
      <c r="BA107" s="23" t="e">
        <f>IF((INDEX($F$50:$BD$50,BA50))&lt;((INDEX($F$50:$BD$50,$AG$50)+(INDEX($F$50:$BD$50,#REF!)))),$AF$79*((#REF!-Option_2!Y50)/((#REF!*(#REF!+1))/2)),0)</f>
        <v>#REF!</v>
      </c>
      <c r="BB107" s="23" t="e">
        <f>IF((INDEX($F$50:$BD$50,BB50))&lt;((INDEX($F$50:$BD$50,$AG$50)+(INDEX($F$50:$BD$50,#REF!)))),$AF$79*((#REF!-Option_2!Z50)/((#REF!*(#REF!+1))/2)),0)</f>
        <v>#REF!</v>
      </c>
      <c r="BC107" s="23" t="e">
        <f>IF((INDEX($F$50:$BD$50,BC50))&lt;((INDEX($F$50:$BD$50,$AG$50)+(INDEX($F$50:$BD$50,#REF!)))),$AF$79*((#REF!-Option_2!AA50)/((#REF!*(#REF!+1))/2)),0)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IF((INDEX($F$50:$BD$50,AH50))&lt;((INDEX($F$50:$BD$50,$AH$50)+(INDEX($F$50:$BD$50,#REF!)))),$AG$79*((#REF!-Option_2!E50)/((#REF!*(#REF!+1))/2)),0)</f>
        <v>#REF!</v>
      </c>
      <c r="AI108" s="23" t="e">
        <f>IF((INDEX($F$50:$BD$50,AI50))&lt;((INDEX($F$50:$BD$50,$AH$50)+(INDEX($F$50:$BD$50,#REF!)))),$AG$79*((#REF!-Option_2!F50)/((#REF!*(#REF!+1))/2)),0)</f>
        <v>#REF!</v>
      </c>
      <c r="AJ108" s="23" t="e">
        <f>IF((INDEX($F$50:$BD$50,AJ50))&lt;((INDEX($F$50:$BD$50,$AH$50)+(INDEX($F$50:$BD$50,#REF!)))),$AG$79*((#REF!-Option_2!G50)/((#REF!*(#REF!+1))/2)),0)</f>
        <v>#REF!</v>
      </c>
      <c r="AK108" s="23" t="e">
        <f>IF((INDEX($F$50:$BD$50,AK50))&lt;((INDEX($F$50:$BD$50,$AH$50)+(INDEX($F$50:$BD$50,#REF!)))),$AG$79*((#REF!-Option_2!H50)/((#REF!*(#REF!+1))/2)),0)</f>
        <v>#REF!</v>
      </c>
      <c r="AL108" s="23" t="e">
        <f>IF((INDEX($F$50:$BD$50,AL50))&lt;((INDEX($F$50:$BD$50,$AH$50)+(INDEX($F$50:$BD$50,#REF!)))),$AG$79*((#REF!-Option_2!I50)/((#REF!*(#REF!+1))/2)),0)</f>
        <v>#REF!</v>
      </c>
      <c r="AM108" s="23" t="e">
        <f>IF((INDEX($F$50:$BD$50,AM50))&lt;((INDEX($F$50:$BD$50,$AH$50)+(INDEX($F$50:$BD$50,#REF!)))),$AG$79*((#REF!-Option_2!J50)/((#REF!*(#REF!+1))/2)),0)</f>
        <v>#REF!</v>
      </c>
      <c r="AN108" s="23" t="e">
        <f>IF((INDEX($F$50:$BD$50,AN50))&lt;((INDEX($F$50:$BD$50,$AH$50)+(INDEX($F$50:$BD$50,#REF!)))),$AG$79*((#REF!-Option_2!K50)/((#REF!*(#REF!+1))/2)),0)</f>
        <v>#REF!</v>
      </c>
      <c r="AO108" s="23" t="e">
        <f>IF((INDEX($F$50:$BD$50,AO50))&lt;((INDEX($F$50:$BD$50,$AH$50)+(INDEX($F$50:$BD$50,#REF!)))),$AG$79*((#REF!-Option_2!L50)/((#REF!*(#REF!+1))/2)),0)</f>
        <v>#REF!</v>
      </c>
      <c r="AP108" s="23" t="e">
        <f>IF((INDEX($F$50:$BD$50,AP50))&lt;((INDEX($F$50:$BD$50,$AH$50)+(INDEX($F$50:$BD$50,#REF!)))),$AG$79*((#REF!-Option_2!M50)/((#REF!*(#REF!+1))/2)),0)</f>
        <v>#REF!</v>
      </c>
      <c r="AQ108" s="23" t="e">
        <f>IF((INDEX($F$50:$BD$50,AQ50))&lt;((INDEX($F$50:$BD$50,$AH$50)+(INDEX($F$50:$BD$50,#REF!)))),$AG$79*((#REF!-Option_2!N50)/((#REF!*(#REF!+1))/2)),0)</f>
        <v>#REF!</v>
      </c>
      <c r="AR108" s="23" t="e">
        <f>IF((INDEX($F$50:$BD$50,AR50))&lt;((INDEX($F$50:$BD$50,$AH$50)+(INDEX($F$50:$BD$50,#REF!)))),$AG$79*((#REF!-Option_2!O50)/((#REF!*(#REF!+1))/2)),0)</f>
        <v>#REF!</v>
      </c>
      <c r="AS108" s="23" t="e">
        <f>IF((INDEX($F$50:$BD$50,AS50))&lt;((INDEX($F$50:$BD$50,$AH$50)+(INDEX($F$50:$BD$50,#REF!)))),$AG$79*((#REF!-Option_2!P50)/((#REF!*(#REF!+1))/2)),0)</f>
        <v>#REF!</v>
      </c>
      <c r="AT108" s="23" t="e">
        <f>IF((INDEX($F$50:$BD$50,AT50))&lt;((INDEX($F$50:$BD$50,$AH$50)+(INDEX($F$50:$BD$50,#REF!)))),$AG$79*((#REF!-Option_2!Q50)/((#REF!*(#REF!+1))/2)),0)</f>
        <v>#REF!</v>
      </c>
      <c r="AU108" s="23" t="e">
        <f>IF((INDEX($F$50:$BD$50,AU50))&lt;((INDEX($F$50:$BD$50,$AH$50)+(INDEX($F$50:$BD$50,#REF!)))),$AG$79*((#REF!-Option_2!R50)/((#REF!*(#REF!+1))/2)),0)</f>
        <v>#REF!</v>
      </c>
      <c r="AV108" s="23" t="e">
        <f>IF((INDEX($F$50:$BD$50,AV50))&lt;((INDEX($F$50:$BD$50,$AH$50)+(INDEX($F$50:$BD$50,#REF!)))),$AG$79*((#REF!-Option_2!S50)/((#REF!*(#REF!+1))/2)),0)</f>
        <v>#REF!</v>
      </c>
      <c r="AW108" s="23" t="e">
        <f>IF((INDEX($F$50:$BD$50,AW50))&lt;((INDEX($F$50:$BD$50,$AH$50)+(INDEX($F$50:$BD$50,#REF!)))),$AG$79*((#REF!-Option_2!T50)/((#REF!*(#REF!+1))/2)),0)</f>
        <v>#REF!</v>
      </c>
      <c r="AX108" s="23" t="e">
        <f>IF((INDEX($F$50:$BD$50,AX50))&lt;((INDEX($F$50:$BD$50,$AH$50)+(INDEX($F$50:$BD$50,#REF!)))),$AG$79*((#REF!-Option_2!U50)/((#REF!*(#REF!+1))/2)),0)</f>
        <v>#REF!</v>
      </c>
      <c r="AY108" s="23" t="e">
        <f>IF((INDEX($F$50:$BD$50,AY50))&lt;((INDEX($F$50:$BD$50,$AH$50)+(INDEX($F$50:$BD$50,#REF!)))),$AG$79*((#REF!-Option_2!V50)/((#REF!*(#REF!+1))/2)),0)</f>
        <v>#REF!</v>
      </c>
      <c r="AZ108" s="23" t="e">
        <f>IF((INDEX($F$50:$BD$50,AZ50))&lt;((INDEX($F$50:$BD$50,$AH$50)+(INDEX($F$50:$BD$50,#REF!)))),$AG$79*((#REF!-Option_2!W50)/((#REF!*(#REF!+1))/2)),0)</f>
        <v>#REF!</v>
      </c>
      <c r="BA108" s="23" t="e">
        <f>IF((INDEX($F$50:$BD$50,BA50))&lt;((INDEX($F$50:$BD$50,$AH$50)+(INDEX($F$50:$BD$50,#REF!)))),$AG$79*((#REF!-Option_2!X50)/((#REF!*(#REF!+1))/2)),0)</f>
        <v>#REF!</v>
      </c>
      <c r="BB108" s="23" t="e">
        <f>IF((INDEX($F$50:$BD$50,BB50))&lt;((INDEX($F$50:$BD$50,$AH$50)+(INDEX($F$50:$BD$50,#REF!)))),$AG$79*((#REF!-Option_2!Y50)/((#REF!*(#REF!+1))/2)),0)</f>
        <v>#REF!</v>
      </c>
      <c r="BC108" s="23" t="e">
        <f>IF((INDEX($F$50:$BD$50,BC50))&lt;((INDEX($F$50:$BD$50,$AH$50)+(INDEX($F$50:$BD$50,#REF!)))),$AG$79*((#REF!-Option_2!Z50)/((#REF!*(#REF!+1))/2)),0)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IF((INDEX($F$50:$BD$50,AI50))&lt;((INDEX($F$50:$BD$50,$AI$50)+(INDEX($F$50:$BD$50,#REF!)))),$AH$79*((#REF!-Option_2!E50)/((#REF!*(#REF!+1))/2)),0)</f>
        <v>#REF!</v>
      </c>
      <c r="AJ109" s="23" t="e">
        <f>IF((INDEX($F$50:$BD$50,AJ50))&lt;((INDEX($F$50:$BD$50,$AI$50)+(INDEX($F$50:$BD$50,#REF!)))),$AH$79*((#REF!-Option_2!F50)/((#REF!*(#REF!+1))/2)),0)</f>
        <v>#REF!</v>
      </c>
      <c r="AK109" s="23" t="e">
        <f>IF((INDEX($F$50:$BD$50,AK50))&lt;((INDEX($F$50:$BD$50,$AI$50)+(INDEX($F$50:$BD$50,#REF!)))),$AH$79*((#REF!-Option_2!G50)/((#REF!*(#REF!+1))/2)),0)</f>
        <v>#REF!</v>
      </c>
      <c r="AL109" s="23" t="e">
        <f>IF((INDEX($F$50:$BD$50,AL50))&lt;((INDEX($F$50:$BD$50,$AI$50)+(INDEX($F$50:$BD$50,#REF!)))),$AH$79*((#REF!-Option_2!H50)/((#REF!*(#REF!+1))/2)),0)</f>
        <v>#REF!</v>
      </c>
      <c r="AM109" s="23" t="e">
        <f>IF((INDEX($F$50:$BD$50,AM50))&lt;((INDEX($F$50:$BD$50,$AI$50)+(INDEX($F$50:$BD$50,#REF!)))),$AH$79*((#REF!-Option_2!I50)/((#REF!*(#REF!+1))/2)),0)</f>
        <v>#REF!</v>
      </c>
      <c r="AN109" s="23" t="e">
        <f>IF((INDEX($F$50:$BD$50,AN50))&lt;((INDEX($F$50:$BD$50,$AI$50)+(INDEX($F$50:$BD$50,#REF!)))),$AH$79*((#REF!-Option_2!J50)/((#REF!*(#REF!+1))/2)),0)</f>
        <v>#REF!</v>
      </c>
      <c r="AO109" s="23" t="e">
        <f>IF((INDEX($F$50:$BD$50,AO50))&lt;((INDEX($F$50:$BD$50,$AI$50)+(INDEX($F$50:$BD$50,#REF!)))),$AH$79*((#REF!-Option_2!K50)/((#REF!*(#REF!+1))/2)),0)</f>
        <v>#REF!</v>
      </c>
      <c r="AP109" s="23" t="e">
        <f>IF((INDEX($F$50:$BD$50,AP50))&lt;((INDEX($F$50:$BD$50,$AI$50)+(INDEX($F$50:$BD$50,#REF!)))),$AH$79*((#REF!-Option_2!L50)/((#REF!*(#REF!+1))/2)),0)</f>
        <v>#REF!</v>
      </c>
      <c r="AQ109" s="23" t="e">
        <f>IF((INDEX($F$50:$BD$50,AQ50))&lt;((INDEX($F$50:$BD$50,$AI$50)+(INDEX($F$50:$BD$50,#REF!)))),$AH$79*((#REF!-Option_2!M50)/((#REF!*(#REF!+1))/2)),0)</f>
        <v>#REF!</v>
      </c>
      <c r="AR109" s="23" t="e">
        <f>IF((INDEX($F$50:$BD$50,AR50))&lt;((INDEX($F$50:$BD$50,$AI$50)+(INDEX($F$50:$BD$50,#REF!)))),$AH$79*((#REF!-Option_2!N50)/((#REF!*(#REF!+1))/2)),0)</f>
        <v>#REF!</v>
      </c>
      <c r="AS109" s="23" t="e">
        <f>IF((INDEX($F$50:$BD$50,AS50))&lt;((INDEX($F$50:$BD$50,$AI$50)+(INDEX($F$50:$BD$50,#REF!)))),$AH$79*((#REF!-Option_2!O50)/((#REF!*(#REF!+1))/2)),0)</f>
        <v>#REF!</v>
      </c>
      <c r="AT109" s="23" t="e">
        <f>IF((INDEX($F$50:$BD$50,AT50))&lt;((INDEX($F$50:$BD$50,$AI$50)+(INDEX($F$50:$BD$50,#REF!)))),$AH$79*((#REF!-Option_2!P50)/((#REF!*(#REF!+1))/2)),0)</f>
        <v>#REF!</v>
      </c>
      <c r="AU109" s="23" t="e">
        <f>IF((INDEX($F$50:$BD$50,AU50))&lt;((INDEX($F$50:$BD$50,$AI$50)+(INDEX($F$50:$BD$50,#REF!)))),$AH$79*((#REF!-Option_2!Q50)/((#REF!*(#REF!+1))/2)),0)</f>
        <v>#REF!</v>
      </c>
      <c r="AV109" s="23" t="e">
        <f>IF((INDEX($F$50:$BD$50,AV50))&lt;((INDEX($F$50:$BD$50,$AI$50)+(INDEX($F$50:$BD$50,#REF!)))),$AH$79*((#REF!-Option_2!R50)/((#REF!*(#REF!+1))/2)),0)</f>
        <v>#REF!</v>
      </c>
      <c r="AW109" s="23" t="e">
        <f>IF((INDEX($F$50:$BD$50,AW50))&lt;((INDEX($F$50:$BD$50,$AI$50)+(INDEX($F$50:$BD$50,#REF!)))),$AH$79*((#REF!-Option_2!S50)/((#REF!*(#REF!+1))/2)),0)</f>
        <v>#REF!</v>
      </c>
      <c r="AX109" s="23" t="e">
        <f>IF((INDEX($F$50:$BD$50,AX50))&lt;((INDEX($F$50:$BD$50,$AI$50)+(INDEX($F$50:$BD$50,#REF!)))),$AH$79*((#REF!-Option_2!T50)/((#REF!*(#REF!+1))/2)),0)</f>
        <v>#REF!</v>
      </c>
      <c r="AY109" s="23" t="e">
        <f>IF((INDEX($F$50:$BD$50,AY50))&lt;((INDEX($F$50:$BD$50,$AI$50)+(INDEX($F$50:$BD$50,#REF!)))),$AH$79*((#REF!-Option_2!U50)/((#REF!*(#REF!+1))/2)),0)</f>
        <v>#REF!</v>
      </c>
      <c r="AZ109" s="23" t="e">
        <f>IF((INDEX($F$50:$BD$50,AZ50))&lt;((INDEX($F$50:$BD$50,$AI$50)+(INDEX($F$50:$BD$50,#REF!)))),$AH$79*((#REF!-Option_2!V50)/((#REF!*(#REF!+1))/2)),0)</f>
        <v>#REF!</v>
      </c>
      <c r="BA109" s="23" t="e">
        <f>IF((INDEX($F$50:$BD$50,BA50))&lt;((INDEX($F$50:$BD$50,$AI$50)+(INDEX($F$50:$BD$50,#REF!)))),$AH$79*((#REF!-Option_2!W50)/((#REF!*(#REF!+1))/2)),0)</f>
        <v>#REF!</v>
      </c>
      <c r="BB109" s="23" t="e">
        <f>IF((INDEX($F$50:$BD$50,BB50))&lt;((INDEX($F$50:$BD$50,$AI$50)+(INDEX($F$50:$BD$50,#REF!)))),$AH$79*((#REF!-Option_2!X50)/((#REF!*(#REF!+1))/2)),0)</f>
        <v>#REF!</v>
      </c>
      <c r="BC109" s="23" t="e">
        <f>IF((INDEX($F$50:$BD$50,BC50))&lt;((INDEX($F$50:$BD$50,$AI$50)+(INDEX($F$50:$BD$50,#REF!)))),$AH$79*((#REF!-Option_2!Y50)/((#REF!*(#REF!+1))/2)),0)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IF((INDEX($F$50:$BD$50,AJ50))&lt;((INDEX($F$50:$BD$50,$AJ$50)+(INDEX($F$50:$BD$50,#REF!)))),$AI$79*((#REF!-Option_2!E50)/((#REF!*(#REF!+1))/2)),0)</f>
        <v>#REF!</v>
      </c>
      <c r="AK110" s="23" t="e">
        <f>IF((INDEX($F$50:$BD$50,AK50))&lt;((INDEX($F$50:$BD$50,$AJ$50)+(INDEX($F$50:$BD$50,#REF!)))),$AI$79*((#REF!-Option_2!F50)/((#REF!*(#REF!+1))/2)),0)</f>
        <v>#REF!</v>
      </c>
      <c r="AL110" s="23" t="e">
        <f>IF((INDEX($F$50:$BD$50,AL50))&lt;((INDEX($F$50:$BD$50,$AJ$50)+(INDEX($F$50:$BD$50,#REF!)))),$AI$79*((#REF!-Option_2!G50)/((#REF!*(#REF!+1))/2)),0)</f>
        <v>#REF!</v>
      </c>
      <c r="AM110" s="23" t="e">
        <f>IF((INDEX($F$50:$BD$50,AM50))&lt;((INDEX($F$50:$BD$50,$AJ$50)+(INDEX($F$50:$BD$50,#REF!)))),$AI$79*((#REF!-Option_2!H50)/((#REF!*(#REF!+1))/2)),0)</f>
        <v>#REF!</v>
      </c>
      <c r="AN110" s="23" t="e">
        <f>IF((INDEX($F$50:$BD$50,AN50))&lt;((INDEX($F$50:$BD$50,$AJ$50)+(INDEX($F$50:$BD$50,#REF!)))),$AI$79*((#REF!-Option_2!I50)/((#REF!*(#REF!+1))/2)),0)</f>
        <v>#REF!</v>
      </c>
      <c r="AO110" s="23" t="e">
        <f>IF((INDEX($F$50:$BD$50,AO50))&lt;((INDEX($F$50:$BD$50,$AJ$50)+(INDEX($F$50:$BD$50,#REF!)))),$AI$79*((#REF!-Option_2!J50)/((#REF!*(#REF!+1))/2)),0)</f>
        <v>#REF!</v>
      </c>
      <c r="AP110" s="23" t="e">
        <f>IF((INDEX($F$50:$BD$50,AP50))&lt;((INDEX($F$50:$BD$50,$AJ$50)+(INDEX($F$50:$BD$50,#REF!)))),$AI$79*((#REF!-Option_2!K50)/((#REF!*(#REF!+1))/2)),0)</f>
        <v>#REF!</v>
      </c>
      <c r="AQ110" s="23" t="e">
        <f>IF((INDEX($F$50:$BD$50,AQ50))&lt;((INDEX($F$50:$BD$50,$AJ$50)+(INDEX($F$50:$BD$50,#REF!)))),$AI$79*((#REF!-Option_2!L50)/((#REF!*(#REF!+1))/2)),0)</f>
        <v>#REF!</v>
      </c>
      <c r="AR110" s="23" t="e">
        <f>IF((INDEX($F$50:$BD$50,AR50))&lt;((INDEX($F$50:$BD$50,$AJ$50)+(INDEX($F$50:$BD$50,#REF!)))),$AI$79*((#REF!-Option_2!M50)/((#REF!*(#REF!+1))/2)),0)</f>
        <v>#REF!</v>
      </c>
      <c r="AS110" s="23" t="e">
        <f>IF((INDEX($F$50:$BD$50,AS50))&lt;((INDEX($F$50:$BD$50,$AJ$50)+(INDEX($F$50:$BD$50,#REF!)))),$AI$79*((#REF!-Option_2!N50)/((#REF!*(#REF!+1))/2)),0)</f>
        <v>#REF!</v>
      </c>
      <c r="AT110" s="23" t="e">
        <f>IF((INDEX($F$50:$BD$50,AT50))&lt;((INDEX($F$50:$BD$50,$AJ$50)+(INDEX($F$50:$BD$50,#REF!)))),$AI$79*((#REF!-Option_2!O50)/((#REF!*(#REF!+1))/2)),0)</f>
        <v>#REF!</v>
      </c>
      <c r="AU110" s="23" t="e">
        <f>IF((INDEX($F$50:$BD$50,AU50))&lt;((INDEX($F$50:$BD$50,$AJ$50)+(INDEX($F$50:$BD$50,#REF!)))),$AI$79*((#REF!-Option_2!P50)/((#REF!*(#REF!+1))/2)),0)</f>
        <v>#REF!</v>
      </c>
      <c r="AV110" s="23" t="e">
        <f>IF((INDEX($F$50:$BD$50,AV50))&lt;((INDEX($F$50:$BD$50,$AJ$50)+(INDEX($F$50:$BD$50,#REF!)))),$AI$79*((#REF!-Option_2!Q50)/((#REF!*(#REF!+1))/2)),0)</f>
        <v>#REF!</v>
      </c>
      <c r="AW110" s="23" t="e">
        <f>IF((INDEX($F$50:$BD$50,AW50))&lt;((INDEX($F$50:$BD$50,$AJ$50)+(INDEX($F$50:$BD$50,#REF!)))),$AI$79*((#REF!-Option_2!R50)/((#REF!*(#REF!+1))/2)),0)</f>
        <v>#REF!</v>
      </c>
      <c r="AX110" s="23" t="e">
        <f>IF((INDEX($F$50:$BD$50,AX50))&lt;((INDEX($F$50:$BD$50,$AJ$50)+(INDEX($F$50:$BD$50,#REF!)))),$AI$79*((#REF!-Option_2!S50)/((#REF!*(#REF!+1))/2)),0)</f>
        <v>#REF!</v>
      </c>
      <c r="AY110" s="23" t="e">
        <f>IF((INDEX($F$50:$BD$50,AY50))&lt;((INDEX($F$50:$BD$50,$AJ$50)+(INDEX($F$50:$BD$50,#REF!)))),$AI$79*((#REF!-Option_2!T50)/((#REF!*(#REF!+1))/2)),0)</f>
        <v>#REF!</v>
      </c>
      <c r="AZ110" s="23" t="e">
        <f>IF((INDEX($F$50:$BD$50,AZ50))&lt;((INDEX($F$50:$BD$50,$AJ$50)+(INDEX($F$50:$BD$50,#REF!)))),$AI$79*((#REF!-Option_2!U50)/((#REF!*(#REF!+1))/2)),0)</f>
        <v>#REF!</v>
      </c>
      <c r="BA110" s="23" t="e">
        <f>IF((INDEX($F$50:$BD$50,BA50))&lt;((INDEX($F$50:$BD$50,$AJ$50)+(INDEX($F$50:$BD$50,#REF!)))),$AI$79*((#REF!-Option_2!V50)/((#REF!*(#REF!+1))/2)),0)</f>
        <v>#REF!</v>
      </c>
      <c r="BB110" s="23" t="e">
        <f>IF((INDEX($F$50:$BD$50,BB50))&lt;((INDEX($F$50:$BD$50,$AJ$50)+(INDEX($F$50:$BD$50,#REF!)))),$AI$79*((#REF!-Option_2!W50)/((#REF!*(#REF!+1))/2)),0)</f>
        <v>#REF!</v>
      </c>
      <c r="BC110" s="23" t="e">
        <f>IF((INDEX($F$50:$BD$50,BC50))&lt;((INDEX($F$50:$BD$50,$AJ$50)+(INDEX($F$50:$BD$50,#REF!)))),$AI$79*((#REF!-Option_2!X50)/((#REF!*(#REF!+1))/2)),0)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IF((INDEX($F$50:$BD$50,AK50))&lt;((INDEX($F$50:$BD$50,$AK$50)+(INDEX($F$50:$BD$50,#REF!)))),$AJ$79*((#REF!-Option_2!E50)/((#REF!*(#REF!+1))/2)),0)</f>
        <v>#REF!</v>
      </c>
      <c r="AL111" s="23" t="e">
        <f>IF((INDEX($F$50:$BD$50,AL50))&lt;((INDEX($F$50:$BD$50,$AK$50)+(INDEX($F$50:$BD$50,#REF!)))),$AJ$79*((#REF!-Option_2!F50)/((#REF!*(#REF!+1))/2)),0)</f>
        <v>#REF!</v>
      </c>
      <c r="AM111" s="23" t="e">
        <f>IF((INDEX($F$50:$BD$50,AM50))&lt;((INDEX($F$50:$BD$50,$AK$50)+(INDEX($F$50:$BD$50,#REF!)))),$AJ$79*((#REF!-Option_2!G50)/((#REF!*(#REF!+1))/2)),0)</f>
        <v>#REF!</v>
      </c>
      <c r="AN111" s="23" t="e">
        <f>IF((INDEX($F$50:$BD$50,AN50))&lt;((INDEX($F$50:$BD$50,$AK$50)+(INDEX($F$50:$BD$50,#REF!)))),$AJ$79*((#REF!-Option_2!H50)/((#REF!*(#REF!+1))/2)),0)</f>
        <v>#REF!</v>
      </c>
      <c r="AO111" s="23" t="e">
        <f>IF((INDEX($F$50:$BD$50,AO50))&lt;((INDEX($F$50:$BD$50,$AK$50)+(INDEX($F$50:$BD$50,#REF!)))),$AJ$79*((#REF!-Option_2!I50)/((#REF!*(#REF!+1))/2)),0)</f>
        <v>#REF!</v>
      </c>
      <c r="AP111" s="23" t="e">
        <f>IF((INDEX($F$50:$BD$50,AP50))&lt;((INDEX($F$50:$BD$50,$AK$50)+(INDEX($F$50:$BD$50,#REF!)))),$AJ$79*((#REF!-Option_2!J50)/((#REF!*(#REF!+1))/2)),0)</f>
        <v>#REF!</v>
      </c>
      <c r="AQ111" s="23" t="e">
        <f>IF((INDEX($F$50:$BD$50,AQ50))&lt;((INDEX($F$50:$BD$50,$AK$50)+(INDEX($F$50:$BD$50,#REF!)))),$AJ$79*((#REF!-Option_2!K50)/((#REF!*(#REF!+1))/2)),0)</f>
        <v>#REF!</v>
      </c>
      <c r="AR111" s="23" t="e">
        <f>IF((INDEX($F$50:$BD$50,AR50))&lt;((INDEX($F$50:$BD$50,$AK$50)+(INDEX($F$50:$BD$50,#REF!)))),$AJ$79*((#REF!-Option_2!L50)/((#REF!*(#REF!+1))/2)),0)</f>
        <v>#REF!</v>
      </c>
      <c r="AS111" s="23" t="e">
        <f>IF((INDEX($F$50:$BD$50,AS50))&lt;((INDEX($F$50:$BD$50,$AK$50)+(INDEX($F$50:$BD$50,#REF!)))),$AJ$79*((#REF!-Option_2!M50)/((#REF!*(#REF!+1))/2)),0)</f>
        <v>#REF!</v>
      </c>
      <c r="AT111" s="23" t="e">
        <f>IF((INDEX($F$50:$BD$50,AT50))&lt;((INDEX($F$50:$BD$50,$AK$50)+(INDEX($F$50:$BD$50,#REF!)))),$AJ$79*((#REF!-Option_2!N50)/((#REF!*(#REF!+1))/2)),0)</f>
        <v>#REF!</v>
      </c>
      <c r="AU111" s="23" t="e">
        <f>IF((INDEX($F$50:$BD$50,AU50))&lt;((INDEX($F$50:$BD$50,$AK$50)+(INDEX($F$50:$BD$50,#REF!)))),$AJ$79*((#REF!-Option_2!O50)/((#REF!*(#REF!+1))/2)),0)</f>
        <v>#REF!</v>
      </c>
      <c r="AV111" s="23" t="e">
        <f>IF((INDEX($F$50:$BD$50,AV50))&lt;((INDEX($F$50:$BD$50,$AK$50)+(INDEX($F$50:$BD$50,#REF!)))),$AJ$79*((#REF!-Option_2!P50)/((#REF!*(#REF!+1))/2)),0)</f>
        <v>#REF!</v>
      </c>
      <c r="AW111" s="23" t="e">
        <f>IF((INDEX($F$50:$BD$50,AW50))&lt;((INDEX($F$50:$BD$50,$AK$50)+(INDEX($F$50:$BD$50,#REF!)))),$AJ$79*((#REF!-Option_2!Q50)/((#REF!*(#REF!+1))/2)),0)</f>
        <v>#REF!</v>
      </c>
      <c r="AX111" s="23" t="e">
        <f>IF((INDEX($F$50:$BD$50,AX50))&lt;((INDEX($F$50:$BD$50,$AK$50)+(INDEX($F$50:$BD$50,#REF!)))),$AJ$79*((#REF!-Option_2!R50)/((#REF!*(#REF!+1))/2)),0)</f>
        <v>#REF!</v>
      </c>
      <c r="AY111" s="23" t="e">
        <f>IF((INDEX($F$50:$BD$50,AY50))&lt;((INDEX($F$50:$BD$50,$AK$50)+(INDEX($F$50:$BD$50,#REF!)))),$AJ$79*((#REF!-Option_2!S50)/((#REF!*(#REF!+1))/2)),0)</f>
        <v>#REF!</v>
      </c>
      <c r="AZ111" s="23" t="e">
        <f>IF((INDEX($F$50:$BD$50,AZ50))&lt;((INDEX($F$50:$BD$50,$AK$50)+(INDEX($F$50:$BD$50,#REF!)))),$AJ$79*((#REF!-Option_2!T50)/((#REF!*(#REF!+1))/2)),0)</f>
        <v>#REF!</v>
      </c>
      <c r="BA111" s="23" t="e">
        <f>IF((INDEX($F$50:$BD$50,BA50))&lt;((INDEX($F$50:$BD$50,$AK$50)+(INDEX($F$50:$BD$50,#REF!)))),$AJ$79*((#REF!-Option_2!U50)/((#REF!*(#REF!+1))/2)),0)</f>
        <v>#REF!</v>
      </c>
      <c r="BB111" s="23" t="e">
        <f>IF((INDEX($F$50:$BD$50,BB50))&lt;((INDEX($F$50:$BD$50,$AK$50)+(INDEX($F$50:$BD$50,#REF!)))),$AJ$79*((#REF!-Option_2!V50)/((#REF!*(#REF!+1))/2)),0)</f>
        <v>#REF!</v>
      </c>
      <c r="BC111" s="23" t="e">
        <f>IF((INDEX($F$50:$BD$50,BC50))&lt;((INDEX($F$50:$BD$50,$AK$50)+(INDEX($F$50:$BD$50,#REF!)))),$AJ$79*((#REF!-Option_2!W50)/((#REF!*(#REF!+1))/2)),0)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IF((INDEX($F$50:$BD$50,AL50))&lt;((INDEX($F$50:$BD$50,$AL$50)+(INDEX($F$50:$BD$50,#REF!)))),$AK$79*((#REF!-Option_2!E50)/((#REF!*(#REF!+1))/2)),0)</f>
        <v>#REF!</v>
      </c>
      <c r="AM112" s="23" t="e">
        <f>IF((INDEX($F$50:$BD$50,AM50))&lt;((INDEX($F$50:$BD$50,$AL$50)+(INDEX($F$50:$BD$50,#REF!)))),$AK$79*((#REF!-Option_2!F50)/((#REF!*(#REF!+1))/2)),0)</f>
        <v>#REF!</v>
      </c>
      <c r="AN112" s="23" t="e">
        <f>IF((INDEX($F$50:$BD$50,AN50))&lt;((INDEX($F$50:$BD$50,$AL$50)+(INDEX($F$50:$BD$50,#REF!)))),$AK$79*((#REF!-Option_2!G50)/((#REF!*(#REF!+1))/2)),0)</f>
        <v>#REF!</v>
      </c>
      <c r="AO112" s="23" t="e">
        <f>IF((INDEX($F$50:$BD$50,AO50))&lt;((INDEX($F$50:$BD$50,$AL$50)+(INDEX($F$50:$BD$50,#REF!)))),$AK$79*((#REF!-Option_2!H50)/((#REF!*(#REF!+1))/2)),0)</f>
        <v>#REF!</v>
      </c>
      <c r="AP112" s="23" t="e">
        <f>IF((INDEX($F$50:$BD$50,AP50))&lt;((INDEX($F$50:$BD$50,$AL$50)+(INDEX($F$50:$BD$50,#REF!)))),$AK$79*((#REF!-Option_2!I50)/((#REF!*(#REF!+1))/2)),0)</f>
        <v>#REF!</v>
      </c>
      <c r="AQ112" s="23" t="e">
        <f>IF((INDEX($F$50:$BD$50,AQ50))&lt;((INDEX($F$50:$BD$50,$AL$50)+(INDEX($F$50:$BD$50,#REF!)))),$AK$79*((#REF!-Option_2!J50)/((#REF!*(#REF!+1))/2)),0)</f>
        <v>#REF!</v>
      </c>
      <c r="AR112" s="23" t="e">
        <f>IF((INDEX($F$50:$BD$50,AR50))&lt;((INDEX($F$50:$BD$50,$AL$50)+(INDEX($F$50:$BD$50,#REF!)))),$AK$79*((#REF!-Option_2!K50)/((#REF!*(#REF!+1))/2)),0)</f>
        <v>#REF!</v>
      </c>
      <c r="AS112" s="23" t="e">
        <f>IF((INDEX($F$50:$BD$50,AS50))&lt;((INDEX($F$50:$BD$50,$AL$50)+(INDEX($F$50:$BD$50,#REF!)))),$AK$79*((#REF!-Option_2!L50)/((#REF!*(#REF!+1))/2)),0)</f>
        <v>#REF!</v>
      </c>
      <c r="AT112" s="23" t="e">
        <f>IF((INDEX($F$50:$BD$50,AT50))&lt;((INDEX($F$50:$BD$50,$AL$50)+(INDEX($F$50:$BD$50,#REF!)))),$AK$79*((#REF!-Option_2!M50)/((#REF!*(#REF!+1))/2)),0)</f>
        <v>#REF!</v>
      </c>
      <c r="AU112" s="23" t="e">
        <f>IF((INDEX($F$50:$BD$50,AU50))&lt;((INDEX($F$50:$BD$50,$AL$50)+(INDEX($F$50:$BD$50,#REF!)))),$AK$79*((#REF!-Option_2!N50)/((#REF!*(#REF!+1))/2)),0)</f>
        <v>#REF!</v>
      </c>
      <c r="AV112" s="23" t="e">
        <f>IF((INDEX($F$50:$BD$50,AV50))&lt;((INDEX($F$50:$BD$50,$AL$50)+(INDEX($F$50:$BD$50,#REF!)))),$AK$79*((#REF!-Option_2!O50)/((#REF!*(#REF!+1))/2)),0)</f>
        <v>#REF!</v>
      </c>
      <c r="AW112" s="23" t="e">
        <f>IF((INDEX($F$50:$BD$50,AW50))&lt;((INDEX($F$50:$BD$50,$AL$50)+(INDEX($F$50:$BD$50,#REF!)))),$AK$79*((#REF!-Option_2!P50)/((#REF!*(#REF!+1))/2)),0)</f>
        <v>#REF!</v>
      </c>
      <c r="AX112" s="23" t="e">
        <f>IF((INDEX($F$50:$BD$50,AX50))&lt;((INDEX($F$50:$BD$50,$AL$50)+(INDEX($F$50:$BD$50,#REF!)))),$AK$79*((#REF!-Option_2!Q50)/((#REF!*(#REF!+1))/2)),0)</f>
        <v>#REF!</v>
      </c>
      <c r="AY112" s="23" t="e">
        <f>IF((INDEX($F$50:$BD$50,AY50))&lt;((INDEX($F$50:$BD$50,$AL$50)+(INDEX($F$50:$BD$50,#REF!)))),$AK$79*((#REF!-Option_2!R50)/((#REF!*(#REF!+1))/2)),0)</f>
        <v>#REF!</v>
      </c>
      <c r="AZ112" s="23" t="e">
        <f>IF((INDEX($F$50:$BD$50,AZ50))&lt;((INDEX($F$50:$BD$50,$AL$50)+(INDEX($F$50:$BD$50,#REF!)))),$AK$79*((#REF!-Option_2!S50)/((#REF!*(#REF!+1))/2)),0)</f>
        <v>#REF!</v>
      </c>
      <c r="BA112" s="23" t="e">
        <f>IF((INDEX($F$50:$BD$50,BA50))&lt;((INDEX($F$50:$BD$50,$AL$50)+(INDEX($F$50:$BD$50,#REF!)))),$AK$79*((#REF!-Option_2!T50)/((#REF!*(#REF!+1))/2)),0)</f>
        <v>#REF!</v>
      </c>
      <c r="BB112" s="23" t="e">
        <f>IF((INDEX($F$50:$BD$50,BB50))&lt;((INDEX($F$50:$BD$50,$AL$50)+(INDEX($F$50:$BD$50,#REF!)))),$AK$79*((#REF!-Option_2!U50)/((#REF!*(#REF!+1))/2)),0)</f>
        <v>#REF!</v>
      </c>
      <c r="BC112" s="23" t="e">
        <f>IF((INDEX($F$50:$BD$50,BC50))&lt;((INDEX($F$50:$BD$50,$AL$50)+(INDEX($F$50:$BD$50,#REF!)))),$AK$79*((#REF!-Option_2!V50)/((#REF!*(#REF!+1))/2)),0)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IF((INDEX($F$50:$BD$50,AM50))&lt;((INDEX($F$50:$BD$50,$AM$50)+(INDEX($F$50:$BD$50,#REF!)))),$AL$79*((#REF!-Option_2!E50)/((#REF!*(#REF!+1))/2)),0)</f>
        <v>#REF!</v>
      </c>
      <c r="AN113" s="23" t="e">
        <f>IF((INDEX($F$50:$BD$50,AN50))&lt;((INDEX($F$50:$BD$50,$AM$50)+(INDEX($F$50:$BD$50,#REF!)))),$AL$79*((#REF!-Option_2!F50)/((#REF!*(#REF!+1))/2)),0)</f>
        <v>#REF!</v>
      </c>
      <c r="AO113" s="23" t="e">
        <f>IF((INDEX($F$50:$BD$50,AO50))&lt;((INDEX($F$50:$BD$50,$AM$50)+(INDEX($F$50:$BD$50,#REF!)))),$AL$79*((#REF!-Option_2!G50)/((#REF!*(#REF!+1))/2)),0)</f>
        <v>#REF!</v>
      </c>
      <c r="AP113" s="23" t="e">
        <f>IF((INDEX($F$50:$BD$50,AP50))&lt;((INDEX($F$50:$BD$50,$AM$50)+(INDEX($F$50:$BD$50,#REF!)))),$AL$79*((#REF!-Option_2!H50)/((#REF!*(#REF!+1))/2)),0)</f>
        <v>#REF!</v>
      </c>
      <c r="AQ113" s="23" t="e">
        <f>IF((INDEX($F$50:$BD$50,AQ50))&lt;((INDEX($F$50:$BD$50,$AM$50)+(INDEX($F$50:$BD$50,#REF!)))),$AL$79*((#REF!-Option_2!I50)/((#REF!*(#REF!+1))/2)),0)</f>
        <v>#REF!</v>
      </c>
      <c r="AR113" s="23" t="e">
        <f>IF((INDEX($F$50:$BD$50,AR50))&lt;((INDEX($F$50:$BD$50,$AM$50)+(INDEX($F$50:$BD$50,#REF!)))),$AL$79*((#REF!-Option_2!J50)/((#REF!*(#REF!+1))/2)),0)</f>
        <v>#REF!</v>
      </c>
      <c r="AS113" s="23" t="e">
        <f>IF((INDEX($F$50:$BD$50,AS50))&lt;((INDEX($F$50:$BD$50,$AM$50)+(INDEX($F$50:$BD$50,#REF!)))),$AL$79*((#REF!-Option_2!K50)/((#REF!*(#REF!+1))/2)),0)</f>
        <v>#REF!</v>
      </c>
      <c r="AT113" s="23" t="e">
        <f>IF((INDEX($F$50:$BD$50,AT50))&lt;((INDEX($F$50:$BD$50,$AM$50)+(INDEX($F$50:$BD$50,#REF!)))),$AL$79*((#REF!-Option_2!L50)/((#REF!*(#REF!+1))/2)),0)</f>
        <v>#REF!</v>
      </c>
      <c r="AU113" s="23" t="e">
        <f>IF((INDEX($F$50:$BD$50,AU50))&lt;((INDEX($F$50:$BD$50,$AM$50)+(INDEX($F$50:$BD$50,#REF!)))),$AL$79*((#REF!-Option_2!M50)/((#REF!*(#REF!+1))/2)),0)</f>
        <v>#REF!</v>
      </c>
      <c r="AV113" s="23" t="e">
        <f>IF((INDEX($F$50:$BD$50,AV50))&lt;((INDEX($F$50:$BD$50,$AM$50)+(INDEX($F$50:$BD$50,#REF!)))),$AL$79*((#REF!-Option_2!N50)/((#REF!*(#REF!+1))/2)),0)</f>
        <v>#REF!</v>
      </c>
      <c r="AW113" s="23" t="e">
        <f>IF((INDEX($F$50:$BD$50,AW50))&lt;((INDEX($F$50:$BD$50,$AM$50)+(INDEX($F$50:$BD$50,#REF!)))),$AL$79*((#REF!-Option_2!O50)/((#REF!*(#REF!+1))/2)),0)</f>
        <v>#REF!</v>
      </c>
      <c r="AX113" s="23" t="e">
        <f>IF((INDEX($F$50:$BD$50,AX50))&lt;((INDEX($F$50:$BD$50,$AM$50)+(INDEX($F$50:$BD$50,#REF!)))),$AL$79*((#REF!-Option_2!P50)/((#REF!*(#REF!+1))/2)),0)</f>
        <v>#REF!</v>
      </c>
      <c r="AY113" s="23" t="e">
        <f>IF((INDEX($F$50:$BD$50,AY50))&lt;((INDEX($F$50:$BD$50,$AM$50)+(INDEX($F$50:$BD$50,#REF!)))),$AL$79*((#REF!-Option_2!Q50)/((#REF!*(#REF!+1))/2)),0)</f>
        <v>#REF!</v>
      </c>
      <c r="AZ113" s="23" t="e">
        <f>IF((INDEX($F$50:$BD$50,AZ50))&lt;((INDEX($F$50:$BD$50,$AM$50)+(INDEX($F$50:$BD$50,#REF!)))),$AL$79*((#REF!-Option_2!R50)/((#REF!*(#REF!+1))/2)),0)</f>
        <v>#REF!</v>
      </c>
      <c r="BA113" s="23" t="e">
        <f>IF((INDEX($F$50:$BD$50,BA50))&lt;((INDEX($F$50:$BD$50,$AM$50)+(INDEX($F$50:$BD$50,#REF!)))),$AL$79*((#REF!-Option_2!S50)/((#REF!*(#REF!+1))/2)),0)</f>
        <v>#REF!</v>
      </c>
      <c r="BB113" s="23" t="e">
        <f>IF((INDEX($F$50:$BD$50,BB50))&lt;((INDEX($F$50:$BD$50,$AM$50)+(INDEX($F$50:$BD$50,#REF!)))),$AL$79*((#REF!-Option_2!T50)/((#REF!*(#REF!+1))/2)),0)</f>
        <v>#REF!</v>
      </c>
      <c r="BC113" s="23" t="e">
        <f>IF((INDEX($F$50:$BD$50,BC50))&lt;((INDEX($F$50:$BD$50,$AM$50)+(INDEX($F$50:$BD$50,#REF!)))),$AL$79*((#REF!-Option_2!U50)/((#REF!*(#REF!+1))/2)),0)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IF((INDEX($F$50:$BD$50,AN50))&lt;((INDEX($F$50:$BD$50,$AN$50)+(INDEX($F$50:$BD$50,#REF!)))),$AM$79*((#REF!-Option_2!E50)/((#REF!*(#REF!+1))/2)),0)</f>
        <v>#REF!</v>
      </c>
      <c r="AO114" s="23" t="e">
        <f>IF((INDEX($F$50:$BD$50,AO50))&lt;((INDEX($F$50:$BD$50,$AN$50)+(INDEX($F$50:$BD$50,#REF!)))),$AM$79*((#REF!-Option_2!F50)/((#REF!*(#REF!+1))/2)),0)</f>
        <v>#REF!</v>
      </c>
      <c r="AP114" s="23" t="e">
        <f>IF((INDEX($F$50:$BD$50,AP50))&lt;((INDEX($F$50:$BD$50,$AN$50)+(INDEX($F$50:$BD$50,#REF!)))),$AM$79*((#REF!-Option_2!G50)/((#REF!*(#REF!+1))/2)),0)</f>
        <v>#REF!</v>
      </c>
      <c r="AQ114" s="23" t="e">
        <f>IF((INDEX($F$50:$BD$50,AQ50))&lt;((INDEX($F$50:$BD$50,$AN$50)+(INDEX($F$50:$BD$50,#REF!)))),$AM$79*((#REF!-Option_2!H50)/((#REF!*(#REF!+1))/2)),0)</f>
        <v>#REF!</v>
      </c>
      <c r="AR114" s="23" t="e">
        <f>IF((INDEX($F$50:$BD$50,AR50))&lt;((INDEX($F$50:$BD$50,$AN$50)+(INDEX($F$50:$BD$50,#REF!)))),$AM$79*((#REF!-Option_2!I50)/((#REF!*(#REF!+1))/2)),0)</f>
        <v>#REF!</v>
      </c>
      <c r="AS114" s="23" t="e">
        <f>IF((INDEX($F$50:$BD$50,AS50))&lt;((INDEX($F$50:$BD$50,$AN$50)+(INDEX($F$50:$BD$50,#REF!)))),$AM$79*((#REF!-Option_2!J50)/((#REF!*(#REF!+1))/2)),0)</f>
        <v>#REF!</v>
      </c>
      <c r="AT114" s="23" t="e">
        <f>IF((INDEX($F$50:$BD$50,AT50))&lt;((INDEX($F$50:$BD$50,$AN$50)+(INDEX($F$50:$BD$50,#REF!)))),$AM$79*((#REF!-Option_2!K50)/((#REF!*(#REF!+1))/2)),0)</f>
        <v>#REF!</v>
      </c>
      <c r="AU114" s="23" t="e">
        <f>IF((INDEX($F$50:$BD$50,AU50))&lt;((INDEX($F$50:$BD$50,$AN$50)+(INDEX($F$50:$BD$50,#REF!)))),$AM$79*((#REF!-Option_2!L50)/((#REF!*(#REF!+1))/2)),0)</f>
        <v>#REF!</v>
      </c>
      <c r="AV114" s="23" t="e">
        <f>IF((INDEX($F$50:$BD$50,AV50))&lt;((INDEX($F$50:$BD$50,$AN$50)+(INDEX($F$50:$BD$50,#REF!)))),$AM$79*((#REF!-Option_2!M50)/((#REF!*(#REF!+1))/2)),0)</f>
        <v>#REF!</v>
      </c>
      <c r="AW114" s="23" t="e">
        <f>IF((INDEX($F$50:$BD$50,AW50))&lt;((INDEX($F$50:$BD$50,$AN$50)+(INDEX($F$50:$BD$50,#REF!)))),$AM$79*((#REF!-Option_2!N50)/((#REF!*(#REF!+1))/2)),0)</f>
        <v>#REF!</v>
      </c>
      <c r="AX114" s="23" t="e">
        <f>IF((INDEX($F$50:$BD$50,AX50))&lt;((INDEX($F$50:$BD$50,$AN$50)+(INDEX($F$50:$BD$50,#REF!)))),$AM$79*((#REF!-Option_2!O50)/((#REF!*(#REF!+1))/2)),0)</f>
        <v>#REF!</v>
      </c>
      <c r="AY114" s="23" t="e">
        <f>IF((INDEX($F$50:$BD$50,AY50))&lt;((INDEX($F$50:$BD$50,$AN$50)+(INDEX($F$50:$BD$50,#REF!)))),$AM$79*((#REF!-Option_2!P50)/((#REF!*(#REF!+1))/2)),0)</f>
        <v>#REF!</v>
      </c>
      <c r="AZ114" s="23" t="e">
        <f>IF((INDEX($F$50:$BD$50,AZ50))&lt;((INDEX($F$50:$BD$50,$AN$50)+(INDEX($F$50:$BD$50,#REF!)))),$AM$79*((#REF!-Option_2!Q50)/((#REF!*(#REF!+1))/2)),0)</f>
        <v>#REF!</v>
      </c>
      <c r="BA114" s="23" t="e">
        <f>IF((INDEX($F$50:$BD$50,BA50))&lt;((INDEX($F$50:$BD$50,$AN$50)+(INDEX($F$50:$BD$50,#REF!)))),$AM$79*((#REF!-Option_2!R50)/((#REF!*(#REF!+1))/2)),0)</f>
        <v>#REF!</v>
      </c>
      <c r="BB114" s="23" t="e">
        <f>IF((INDEX($F$50:$BD$50,BB50))&lt;((INDEX($F$50:$BD$50,$AN$50)+(INDEX($F$50:$BD$50,#REF!)))),$AM$79*((#REF!-Option_2!S50)/((#REF!*(#REF!+1))/2)),0)</f>
        <v>#REF!</v>
      </c>
      <c r="BC114" s="23" t="e">
        <f>IF((INDEX($F$50:$BD$50,BC50))&lt;((INDEX($F$50:$BD$50,$AN$50)+(INDEX($F$50:$BD$50,#REF!)))),$AM$79*((#REF!-Option_2!T50)/((#REF!*(#REF!+1))/2)),0)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IF((INDEX($F$50:$BD$50,AO50))&lt;((INDEX($F$50:$BD$50,$AO$50)+(INDEX($F$50:$BD$50,#REF!)))),$AN$79*((#REF!-Option_2!E50)/((#REF!*(#REF!+1))/2)),0)</f>
        <v>#REF!</v>
      </c>
      <c r="AP115" s="23" t="e">
        <f>IF((INDEX($F$50:$BD$50,AP50))&lt;((INDEX($F$50:$BD$50,$AO$50)+(INDEX($F$50:$BD$50,#REF!)))),$AN$79*((#REF!-Option_2!F50)/((#REF!*(#REF!+1))/2)),0)</f>
        <v>#REF!</v>
      </c>
      <c r="AQ115" s="23" t="e">
        <f>IF((INDEX($F$50:$BD$50,AQ50))&lt;((INDEX($F$50:$BD$50,$AO$50)+(INDEX($F$50:$BD$50,#REF!)))),$AN$79*((#REF!-Option_2!G50)/((#REF!*(#REF!+1))/2)),0)</f>
        <v>#REF!</v>
      </c>
      <c r="AR115" s="23" t="e">
        <f>IF((INDEX($F$50:$BD$50,AR50))&lt;((INDEX($F$50:$BD$50,$AO$50)+(INDEX($F$50:$BD$50,#REF!)))),$AN$79*((#REF!-Option_2!H50)/((#REF!*(#REF!+1))/2)),0)</f>
        <v>#REF!</v>
      </c>
      <c r="AS115" s="23" t="e">
        <f>IF((INDEX($F$50:$BD$50,AS50))&lt;((INDEX($F$50:$BD$50,$AO$50)+(INDEX($F$50:$BD$50,#REF!)))),$AN$79*((#REF!-Option_2!I50)/((#REF!*(#REF!+1))/2)),0)</f>
        <v>#REF!</v>
      </c>
      <c r="AT115" s="23" t="e">
        <f>IF((INDEX($F$50:$BD$50,AT50))&lt;((INDEX($F$50:$BD$50,$AO$50)+(INDEX($F$50:$BD$50,#REF!)))),$AN$79*((#REF!-Option_2!J50)/((#REF!*(#REF!+1))/2)),0)</f>
        <v>#REF!</v>
      </c>
      <c r="AU115" s="23" t="e">
        <f>IF((INDEX($F$50:$BD$50,AU50))&lt;((INDEX($F$50:$BD$50,$AO$50)+(INDEX($F$50:$BD$50,#REF!)))),$AN$79*((#REF!-Option_2!K50)/((#REF!*(#REF!+1))/2)),0)</f>
        <v>#REF!</v>
      </c>
      <c r="AV115" s="23" t="e">
        <f>IF((INDEX($F$50:$BD$50,AV50))&lt;((INDEX($F$50:$BD$50,$AO$50)+(INDEX($F$50:$BD$50,#REF!)))),$AN$79*((#REF!-Option_2!L50)/((#REF!*(#REF!+1))/2)),0)</f>
        <v>#REF!</v>
      </c>
      <c r="AW115" s="23" t="e">
        <f>IF((INDEX($F$50:$BD$50,AW50))&lt;((INDEX($F$50:$BD$50,$AO$50)+(INDEX($F$50:$BD$50,#REF!)))),$AN$79*((#REF!-Option_2!M50)/((#REF!*(#REF!+1))/2)),0)</f>
        <v>#REF!</v>
      </c>
      <c r="AX115" s="23" t="e">
        <f>IF((INDEX($F$50:$BD$50,AX50))&lt;((INDEX($F$50:$BD$50,$AO$50)+(INDEX($F$50:$BD$50,#REF!)))),$AN$79*((#REF!-Option_2!N50)/((#REF!*(#REF!+1))/2)),0)</f>
        <v>#REF!</v>
      </c>
      <c r="AY115" s="23" t="e">
        <f>IF((INDEX($F$50:$BD$50,AY50))&lt;((INDEX($F$50:$BD$50,$AO$50)+(INDEX($F$50:$BD$50,#REF!)))),$AN$79*((#REF!-Option_2!O50)/((#REF!*(#REF!+1))/2)),0)</f>
        <v>#REF!</v>
      </c>
      <c r="AZ115" s="23" t="e">
        <f>IF((INDEX($F$50:$BD$50,AZ50))&lt;((INDEX($F$50:$BD$50,$AO$50)+(INDEX($F$50:$BD$50,#REF!)))),$AN$79*((#REF!-Option_2!P50)/((#REF!*(#REF!+1))/2)),0)</f>
        <v>#REF!</v>
      </c>
      <c r="BA115" s="23" t="e">
        <f>IF((INDEX($F$50:$BD$50,BA50))&lt;((INDEX($F$50:$BD$50,$AO$50)+(INDEX($F$50:$BD$50,#REF!)))),$AN$79*((#REF!-Option_2!Q50)/((#REF!*(#REF!+1))/2)),0)</f>
        <v>#REF!</v>
      </c>
      <c r="BB115" s="23" t="e">
        <f>IF((INDEX($F$50:$BD$50,BB50))&lt;((INDEX($F$50:$BD$50,$AO$50)+(INDEX($F$50:$BD$50,#REF!)))),$AN$79*((#REF!-Option_2!R50)/((#REF!*(#REF!+1))/2)),0)</f>
        <v>#REF!</v>
      </c>
      <c r="BC115" s="23" t="e">
        <f>IF((INDEX($F$50:$BD$50,BC50))&lt;((INDEX($F$50:$BD$50,$AO$50)+(INDEX($F$50:$BD$50,#REF!)))),$AN$79*((#REF!-Option_2!S50)/((#REF!*(#REF!+1))/2)),0)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IF((INDEX($F$50:$BD$50,AP50))&lt;((INDEX($F$50:$BD$50,$AP$50)+(INDEX($F$50:$BD$50,#REF!)))),$AO$79*((#REF!-Option_2!E50)/((#REF!*(#REF!+1))/2)),0)</f>
        <v>#REF!</v>
      </c>
      <c r="AQ116" s="23" t="e">
        <f>IF((INDEX($F$50:$BD$50,AQ50))&lt;((INDEX($F$50:$BD$50,$AP$50)+(INDEX($F$50:$BD$50,#REF!)))),$AO$79*((#REF!-Option_2!F50)/((#REF!*(#REF!+1))/2)),0)</f>
        <v>#REF!</v>
      </c>
      <c r="AR116" s="23" t="e">
        <f>IF((INDEX($F$50:$BD$50,AR50))&lt;((INDEX($F$50:$BD$50,$AP$50)+(INDEX($F$50:$BD$50,#REF!)))),$AO$79*((#REF!-Option_2!G50)/((#REF!*(#REF!+1))/2)),0)</f>
        <v>#REF!</v>
      </c>
      <c r="AS116" s="23" t="e">
        <f>IF((INDEX($F$50:$BD$50,AS50))&lt;((INDEX($F$50:$BD$50,$AP$50)+(INDEX($F$50:$BD$50,#REF!)))),$AO$79*((#REF!-Option_2!H50)/((#REF!*(#REF!+1))/2)),0)</f>
        <v>#REF!</v>
      </c>
      <c r="AT116" s="23" t="e">
        <f>IF((INDEX($F$50:$BD$50,AT50))&lt;((INDEX($F$50:$BD$50,$AP$50)+(INDEX($F$50:$BD$50,#REF!)))),$AO$79*((#REF!-Option_2!I50)/((#REF!*(#REF!+1))/2)),0)</f>
        <v>#REF!</v>
      </c>
      <c r="AU116" s="23" t="e">
        <f>IF((INDEX($F$50:$BD$50,AU50))&lt;((INDEX($F$50:$BD$50,$AP$50)+(INDEX($F$50:$BD$50,#REF!)))),$AO$79*((#REF!-Option_2!J50)/((#REF!*(#REF!+1))/2)),0)</f>
        <v>#REF!</v>
      </c>
      <c r="AV116" s="23" t="e">
        <f>IF((INDEX($F$50:$BD$50,AV50))&lt;((INDEX($F$50:$BD$50,$AP$50)+(INDEX($F$50:$BD$50,#REF!)))),$AO$79*((#REF!-Option_2!K50)/((#REF!*(#REF!+1))/2)),0)</f>
        <v>#REF!</v>
      </c>
      <c r="AW116" s="23" t="e">
        <f>IF((INDEX($F$50:$BD$50,AW50))&lt;((INDEX($F$50:$BD$50,$AP$50)+(INDEX($F$50:$BD$50,#REF!)))),$AO$79*((#REF!-Option_2!L50)/((#REF!*(#REF!+1))/2)),0)</f>
        <v>#REF!</v>
      </c>
      <c r="AX116" s="23" t="e">
        <f>IF((INDEX($F$50:$BD$50,AX50))&lt;((INDEX($F$50:$BD$50,$AP$50)+(INDEX($F$50:$BD$50,#REF!)))),$AO$79*((#REF!-Option_2!M50)/((#REF!*(#REF!+1))/2)),0)</f>
        <v>#REF!</v>
      </c>
      <c r="AY116" s="23" t="e">
        <f>IF((INDEX($F$50:$BD$50,AY50))&lt;((INDEX($F$50:$BD$50,$AP$50)+(INDEX($F$50:$BD$50,#REF!)))),$AO$79*((#REF!-Option_2!N50)/((#REF!*(#REF!+1))/2)),0)</f>
        <v>#REF!</v>
      </c>
      <c r="AZ116" s="23" t="e">
        <f>IF((INDEX($F$50:$BD$50,AZ50))&lt;((INDEX($F$50:$BD$50,$AP$50)+(INDEX($F$50:$BD$50,#REF!)))),$AO$79*((#REF!-Option_2!O50)/((#REF!*(#REF!+1))/2)),0)</f>
        <v>#REF!</v>
      </c>
      <c r="BA116" s="23" t="e">
        <f>IF((INDEX($F$50:$BD$50,BA50))&lt;((INDEX($F$50:$BD$50,$AP$50)+(INDEX($F$50:$BD$50,#REF!)))),$AO$79*((#REF!-Option_2!P50)/((#REF!*(#REF!+1))/2)),0)</f>
        <v>#REF!</v>
      </c>
      <c r="BB116" s="23" t="e">
        <f>IF((INDEX($F$50:$BD$50,BB50))&lt;((INDEX($F$50:$BD$50,$AP$50)+(INDEX($F$50:$BD$50,#REF!)))),$AO$79*((#REF!-Option_2!Q50)/((#REF!*(#REF!+1))/2)),0)</f>
        <v>#REF!</v>
      </c>
      <c r="BC116" s="23" t="e">
        <f>IF((INDEX($F$50:$BD$50,BC50))&lt;((INDEX($F$50:$BD$50,$AP$50)+(INDEX($F$50:$BD$50,#REF!)))),$AO$79*((#REF!-Option_2!R50)/((#REF!*(#REF!+1))/2)),0)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IF((INDEX($F$50:$BD$50,AQ50))&lt;((INDEX($F$50:$BD$50,$AQ$50)+(INDEX($F$50:$BD$50,#REF!)))),$AP$79*((#REF!-Option_2!E50)/((#REF!*(#REF!+1))/2)),0)</f>
        <v>#REF!</v>
      </c>
      <c r="AR117" s="23" t="e">
        <f>IF((INDEX($F$50:$BD$50,AR50))&lt;((INDEX($F$50:$BD$50,$AQ$50)+(INDEX($F$50:$BD$50,#REF!)))),$AP$79*((#REF!-Option_2!F50)/((#REF!*(#REF!+1))/2)),0)</f>
        <v>#REF!</v>
      </c>
      <c r="AS117" s="23" t="e">
        <f>IF((INDEX($F$50:$BD$50,AS50))&lt;((INDEX($F$50:$BD$50,$AQ$50)+(INDEX($F$50:$BD$50,#REF!)))),$AP$79*((#REF!-Option_2!G50)/((#REF!*(#REF!+1))/2)),0)</f>
        <v>#REF!</v>
      </c>
      <c r="AT117" s="23" t="e">
        <f>IF((INDEX($F$50:$BD$50,AT50))&lt;((INDEX($F$50:$BD$50,$AQ$50)+(INDEX($F$50:$BD$50,#REF!)))),$AP$79*((#REF!-Option_2!H50)/((#REF!*(#REF!+1))/2)),0)</f>
        <v>#REF!</v>
      </c>
      <c r="AU117" s="23" t="e">
        <f>IF((INDEX($F$50:$BD$50,AU50))&lt;((INDEX($F$50:$BD$50,$AQ$50)+(INDEX($F$50:$BD$50,#REF!)))),$AP$79*((#REF!-Option_2!I50)/((#REF!*(#REF!+1))/2)),0)</f>
        <v>#REF!</v>
      </c>
      <c r="AV117" s="23" t="e">
        <f>IF((INDEX($F$50:$BD$50,AV50))&lt;((INDEX($F$50:$BD$50,$AQ$50)+(INDEX($F$50:$BD$50,#REF!)))),$AP$79*((#REF!-Option_2!J50)/((#REF!*(#REF!+1))/2)),0)</f>
        <v>#REF!</v>
      </c>
      <c r="AW117" s="23" t="e">
        <f>IF((INDEX($F$50:$BD$50,AW50))&lt;((INDEX($F$50:$BD$50,$AQ$50)+(INDEX($F$50:$BD$50,#REF!)))),$AP$79*((#REF!-Option_2!K50)/((#REF!*(#REF!+1))/2)),0)</f>
        <v>#REF!</v>
      </c>
      <c r="AX117" s="23" t="e">
        <f>IF((INDEX($F$50:$BD$50,AX50))&lt;((INDEX($F$50:$BD$50,$AQ$50)+(INDEX($F$50:$BD$50,#REF!)))),$AP$79*((#REF!-Option_2!L50)/((#REF!*(#REF!+1))/2)),0)</f>
        <v>#REF!</v>
      </c>
      <c r="AY117" s="23" t="e">
        <f>IF((INDEX($F$50:$BD$50,AY50))&lt;((INDEX($F$50:$BD$50,$AQ$50)+(INDEX($F$50:$BD$50,#REF!)))),$AP$79*((#REF!-Option_2!M50)/((#REF!*(#REF!+1))/2)),0)</f>
        <v>#REF!</v>
      </c>
      <c r="AZ117" s="23" t="e">
        <f>IF((INDEX($F$50:$BD$50,AZ50))&lt;((INDEX($F$50:$BD$50,$AQ$50)+(INDEX($F$50:$BD$50,#REF!)))),$AP$79*((#REF!-Option_2!N50)/((#REF!*(#REF!+1))/2)),0)</f>
        <v>#REF!</v>
      </c>
      <c r="BA117" s="23" t="e">
        <f>IF((INDEX($F$50:$BD$50,BA50))&lt;((INDEX($F$50:$BD$50,$AQ$50)+(INDEX($F$50:$BD$50,#REF!)))),$AP$79*((#REF!-Option_2!O50)/((#REF!*(#REF!+1))/2)),0)</f>
        <v>#REF!</v>
      </c>
      <c r="BB117" s="23" t="e">
        <f>IF((INDEX($F$50:$BD$50,BB50))&lt;((INDEX($F$50:$BD$50,$AQ$50)+(INDEX($F$50:$BD$50,#REF!)))),$AP$79*((#REF!-Option_2!P50)/((#REF!*(#REF!+1))/2)),0)</f>
        <v>#REF!</v>
      </c>
      <c r="BC117" s="23" t="e">
        <f>IF((INDEX($F$50:$BD$50,BC50))&lt;((INDEX($F$50:$BD$50,$AQ$50)+(INDEX($F$50:$BD$50,#REF!)))),$AP$79*((#REF!-Option_2!Q50)/((#REF!*(#REF!+1))/2)),0)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IF((INDEX($F$50:$BD$50,AR50))&lt;((INDEX($F$50:$BD$50,$AR$50)+(INDEX($F$50:$BD$50,#REF!)))),$AQ$79*((#REF!-Option_2!E50)/((#REF!*(#REF!+1))/2)),0)</f>
        <v>#REF!</v>
      </c>
      <c r="AS118" s="23" t="e">
        <f>IF((INDEX($F$50:$BD$50,AS50))&lt;((INDEX($F$50:$BD$50,$AR$50)+(INDEX($F$50:$BD$50,#REF!)))),$AQ$79*((#REF!-Option_2!F50)/((#REF!*(#REF!+1))/2)),0)</f>
        <v>#REF!</v>
      </c>
      <c r="AT118" s="23" t="e">
        <f>IF((INDEX($F$50:$BD$50,AT50))&lt;((INDEX($F$50:$BD$50,$AR$50)+(INDEX($F$50:$BD$50,#REF!)))),$AQ$79*((#REF!-Option_2!G50)/((#REF!*(#REF!+1))/2)),0)</f>
        <v>#REF!</v>
      </c>
      <c r="AU118" s="23" t="e">
        <f>IF((INDEX($F$50:$BD$50,AU50))&lt;((INDEX($F$50:$BD$50,$AR$50)+(INDEX($F$50:$BD$50,#REF!)))),$AQ$79*((#REF!-Option_2!H50)/((#REF!*(#REF!+1))/2)),0)</f>
        <v>#REF!</v>
      </c>
      <c r="AV118" s="23" t="e">
        <f>IF((INDEX($F$50:$BD$50,AV50))&lt;((INDEX($F$50:$BD$50,$AR$50)+(INDEX($F$50:$BD$50,#REF!)))),$AQ$79*((#REF!-Option_2!I50)/((#REF!*(#REF!+1))/2)),0)</f>
        <v>#REF!</v>
      </c>
      <c r="AW118" s="23" t="e">
        <f>IF((INDEX($F$50:$BD$50,AW50))&lt;((INDEX($F$50:$BD$50,$AR$50)+(INDEX($F$50:$BD$50,#REF!)))),$AQ$79*((#REF!-Option_2!J50)/((#REF!*(#REF!+1))/2)),0)</f>
        <v>#REF!</v>
      </c>
      <c r="AX118" s="23" t="e">
        <f>IF((INDEX($F$50:$BD$50,AX50))&lt;((INDEX($F$50:$BD$50,$AR$50)+(INDEX($F$50:$BD$50,#REF!)))),$AQ$79*((#REF!-Option_2!K50)/((#REF!*(#REF!+1))/2)),0)</f>
        <v>#REF!</v>
      </c>
      <c r="AY118" s="23" t="e">
        <f>IF((INDEX($F$50:$BD$50,AY50))&lt;((INDEX($F$50:$BD$50,$AR$50)+(INDEX($F$50:$BD$50,#REF!)))),$AQ$79*((#REF!-Option_2!L50)/((#REF!*(#REF!+1))/2)),0)</f>
        <v>#REF!</v>
      </c>
      <c r="AZ118" s="23" t="e">
        <f>IF((INDEX($F$50:$BD$50,AZ50))&lt;((INDEX($F$50:$BD$50,$AR$50)+(INDEX($F$50:$BD$50,#REF!)))),$AQ$79*((#REF!-Option_2!M50)/((#REF!*(#REF!+1))/2)),0)</f>
        <v>#REF!</v>
      </c>
      <c r="BA118" s="23" t="e">
        <f>IF((INDEX($F$50:$BD$50,BA50))&lt;((INDEX($F$50:$BD$50,$AR$50)+(INDEX($F$50:$BD$50,#REF!)))),$AQ$79*((#REF!-Option_2!N50)/((#REF!*(#REF!+1))/2)),0)</f>
        <v>#REF!</v>
      </c>
      <c r="BB118" s="23" t="e">
        <f>IF((INDEX($F$50:$BD$50,BB50))&lt;((INDEX($F$50:$BD$50,$AR$50)+(INDEX($F$50:$BD$50,#REF!)))),$AQ$79*((#REF!-Option_2!O50)/((#REF!*(#REF!+1))/2)),0)</f>
        <v>#REF!</v>
      </c>
      <c r="BC118" s="23" t="e">
        <f>IF((INDEX($F$50:$BD$50,BC50))&lt;((INDEX($F$50:$BD$50,$AR$50)+(INDEX($F$50:$BD$50,#REF!)))),$AQ$79*((#REF!-Option_2!P50)/((#REF!*(#REF!+1))/2)),0)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IF((INDEX($F$50:$BD$50,AS50))&lt;((INDEX($F$50:$BD$50,$AS$50)+(INDEX($F$50:$BD$50,#REF!)))),$AR$79*((#REF!-Option_2!E50)/((#REF!*(#REF!+1))/2)),0)</f>
        <v>#REF!</v>
      </c>
      <c r="AT119" s="23" t="e">
        <f>IF((INDEX($F$50:$BD$50,AT50))&lt;((INDEX($F$50:$BD$50,$AS$50)+(INDEX($F$50:$BD$50,#REF!)))),$AR$79*((#REF!-Option_2!F50)/((#REF!*(#REF!+1))/2)),0)</f>
        <v>#REF!</v>
      </c>
      <c r="AU119" s="23" t="e">
        <f>IF((INDEX($F$50:$BD$50,AU50))&lt;((INDEX($F$50:$BD$50,$AS$50)+(INDEX($F$50:$BD$50,#REF!)))),$AR$79*((#REF!-Option_2!G50)/((#REF!*(#REF!+1))/2)),0)</f>
        <v>#REF!</v>
      </c>
      <c r="AV119" s="23" t="e">
        <f>IF((INDEX($F$50:$BD$50,AV50))&lt;((INDEX($F$50:$BD$50,$AS$50)+(INDEX($F$50:$BD$50,#REF!)))),$AR$79*((#REF!-Option_2!H50)/((#REF!*(#REF!+1))/2)),0)</f>
        <v>#REF!</v>
      </c>
      <c r="AW119" s="23" t="e">
        <f>IF((INDEX($F$50:$BD$50,AW50))&lt;((INDEX($F$50:$BD$50,$AS$50)+(INDEX($F$50:$BD$50,#REF!)))),$AR$79*((#REF!-Option_2!I50)/((#REF!*(#REF!+1))/2)),0)</f>
        <v>#REF!</v>
      </c>
      <c r="AX119" s="23" t="e">
        <f>IF((INDEX($F$50:$BD$50,AX50))&lt;((INDEX($F$50:$BD$50,$AS$50)+(INDEX($F$50:$BD$50,#REF!)))),$AR$79*((#REF!-Option_2!J50)/((#REF!*(#REF!+1))/2)),0)</f>
        <v>#REF!</v>
      </c>
      <c r="AY119" s="23" t="e">
        <f>IF((INDEX($F$50:$BD$50,AY50))&lt;((INDEX($F$50:$BD$50,$AS$50)+(INDEX($F$50:$BD$50,#REF!)))),$AR$79*((#REF!-Option_2!K50)/((#REF!*(#REF!+1))/2)),0)</f>
        <v>#REF!</v>
      </c>
      <c r="AZ119" s="23" t="e">
        <f>IF((INDEX($F$50:$BD$50,AZ50))&lt;((INDEX($F$50:$BD$50,$AS$50)+(INDEX($F$50:$BD$50,#REF!)))),$AR$79*((#REF!-Option_2!L50)/((#REF!*(#REF!+1))/2)),0)</f>
        <v>#REF!</v>
      </c>
      <c r="BA119" s="23" t="e">
        <f>IF((INDEX($F$50:$BD$50,BA50))&lt;((INDEX($F$50:$BD$50,$AS$50)+(INDEX($F$50:$BD$50,#REF!)))),$AR$79*((#REF!-Option_2!M50)/((#REF!*(#REF!+1))/2)),0)</f>
        <v>#REF!</v>
      </c>
      <c r="BB119" s="23" t="e">
        <f>IF((INDEX($F$50:$BD$50,BB50))&lt;((INDEX($F$50:$BD$50,$AS$50)+(INDEX($F$50:$BD$50,#REF!)))),$AR$79*((#REF!-Option_2!N50)/((#REF!*(#REF!+1))/2)),0)</f>
        <v>#REF!</v>
      </c>
      <c r="BC119" s="23" t="e">
        <f>IF((INDEX($F$50:$BD$50,BC50))&lt;((INDEX($F$50:$BD$50,$AS$50)+(INDEX($F$50:$BD$50,#REF!)))),$AR$79*((#REF!-Option_2!O50)/((#REF!*(#REF!+1))/2)),0)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IF((INDEX($F$50:$BD$50,AT50))&lt;((INDEX($F$50:$BD$50,$AT$50)+(INDEX($F$50:$BD$50,#REF!)))),$AS$79*((#REF!-Option_2!E50)/((#REF!*(#REF!+1))/2)),0)</f>
        <v>#REF!</v>
      </c>
      <c r="AU120" s="23" t="e">
        <f>IF((INDEX($F$50:$BD$50,AU50))&lt;((INDEX($F$50:$BD$50,$AT$50)+(INDEX($F$50:$BD$50,#REF!)))),$AS$79*((#REF!-Option_2!F50)/((#REF!*(#REF!+1))/2)),0)</f>
        <v>#REF!</v>
      </c>
      <c r="AV120" s="23" t="e">
        <f>IF((INDEX($F$50:$BD$50,AV50))&lt;((INDEX($F$50:$BD$50,$AT$50)+(INDEX($F$50:$BD$50,#REF!)))),$AS$79*((#REF!-Option_2!G50)/((#REF!*(#REF!+1))/2)),0)</f>
        <v>#REF!</v>
      </c>
      <c r="AW120" s="23" t="e">
        <f>IF((INDEX($F$50:$BD$50,AW50))&lt;((INDEX($F$50:$BD$50,$AT$50)+(INDEX($F$50:$BD$50,#REF!)))),$AS$79*((#REF!-Option_2!H50)/((#REF!*(#REF!+1))/2)),0)</f>
        <v>#REF!</v>
      </c>
      <c r="AX120" s="23" t="e">
        <f>IF((INDEX($F$50:$BD$50,AX50))&lt;((INDEX($F$50:$BD$50,$AT$50)+(INDEX($F$50:$BD$50,#REF!)))),$AS$79*((#REF!-Option_2!I50)/((#REF!*(#REF!+1))/2)),0)</f>
        <v>#REF!</v>
      </c>
      <c r="AY120" s="23" t="e">
        <f>IF((INDEX($F$50:$BD$50,AY50))&lt;((INDEX($F$50:$BD$50,$AT$50)+(INDEX($F$50:$BD$50,#REF!)))),$AS$79*((#REF!-Option_2!J50)/((#REF!*(#REF!+1))/2)),0)</f>
        <v>#REF!</v>
      </c>
      <c r="AZ120" s="23" t="e">
        <f>IF((INDEX($F$50:$BD$50,AZ50))&lt;((INDEX($F$50:$BD$50,$AT$50)+(INDEX($F$50:$BD$50,#REF!)))),$AS$79*((#REF!-Option_2!K50)/((#REF!*(#REF!+1))/2)),0)</f>
        <v>#REF!</v>
      </c>
      <c r="BA120" s="23" t="e">
        <f>IF((INDEX($F$50:$BD$50,BA50))&lt;((INDEX($F$50:$BD$50,$AT$50)+(INDEX($F$50:$BD$50,#REF!)))),$AS$79*((#REF!-Option_2!L50)/((#REF!*(#REF!+1))/2)),0)</f>
        <v>#REF!</v>
      </c>
      <c r="BB120" s="23" t="e">
        <f>IF((INDEX($F$50:$BD$50,BB50))&lt;((INDEX($F$50:$BD$50,$AT$50)+(INDEX($F$50:$BD$50,#REF!)))),$AS$79*((#REF!-Option_2!M50)/((#REF!*(#REF!+1))/2)),0)</f>
        <v>#REF!</v>
      </c>
      <c r="BC120" s="23" t="e">
        <f>IF((INDEX($F$50:$BD$50,BC50))&lt;((INDEX($F$50:$BD$50,$AT$50)+(INDEX($F$50:$BD$50,#REF!)))),$AS$79*((#REF!-Option_2!N50)/((#REF!*(#REF!+1))/2)),0)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IF((INDEX($F$50:$BD$50,AU50))&lt;((INDEX($F$50:$BD$50,$AU$50)+(INDEX($F$50:$BD$50,#REF!)))),$AT$79*((#REF!-Option_2!E50)/((#REF!*(#REF!+1))/2)),0)</f>
        <v>#REF!</v>
      </c>
      <c r="AV121" s="23" t="e">
        <f>IF((INDEX($F$50:$BD$50,AV50))&lt;((INDEX($F$50:$BD$50,$AU$50)+(INDEX($F$50:$BD$50,#REF!)))),$AT$79*((#REF!-Option_2!F50)/((#REF!*(#REF!+1))/2)),0)</f>
        <v>#REF!</v>
      </c>
      <c r="AW121" s="23" t="e">
        <f>IF((INDEX($F$50:$BD$50,AW50))&lt;((INDEX($F$50:$BD$50,$AU$50)+(INDEX($F$50:$BD$50,#REF!)))),$AT$79*((#REF!-Option_2!G50)/((#REF!*(#REF!+1))/2)),0)</f>
        <v>#REF!</v>
      </c>
      <c r="AX121" s="23" t="e">
        <f>IF((INDEX($F$50:$BD$50,AX50))&lt;((INDEX($F$50:$BD$50,$AU$50)+(INDEX($F$50:$BD$50,#REF!)))),$AT$79*((#REF!-Option_2!H50)/((#REF!*(#REF!+1))/2)),0)</f>
        <v>#REF!</v>
      </c>
      <c r="AY121" s="23" t="e">
        <f>IF((INDEX($F$50:$BD$50,AY50))&lt;((INDEX($F$50:$BD$50,$AU$50)+(INDEX($F$50:$BD$50,#REF!)))),$AT$79*((#REF!-Option_2!I50)/((#REF!*(#REF!+1))/2)),0)</f>
        <v>#REF!</v>
      </c>
      <c r="AZ121" s="23" t="e">
        <f>IF((INDEX($F$50:$BD$50,AZ50))&lt;((INDEX($F$50:$BD$50,$AU$50)+(INDEX($F$50:$BD$50,#REF!)))),$AT$79*((#REF!-Option_2!J50)/((#REF!*(#REF!+1))/2)),0)</f>
        <v>#REF!</v>
      </c>
      <c r="BA121" s="23" t="e">
        <f>IF((INDEX($F$50:$BD$50,BA50))&lt;((INDEX($F$50:$BD$50,$AU$50)+(INDEX($F$50:$BD$50,#REF!)))),$AT$79*((#REF!-Option_2!K50)/((#REF!*(#REF!+1))/2)),0)</f>
        <v>#REF!</v>
      </c>
      <c r="BB121" s="23" t="e">
        <f>IF((INDEX($F$50:$BD$50,BB50))&lt;((INDEX($F$50:$BD$50,$AU$50)+(INDEX($F$50:$BD$50,#REF!)))),$AT$79*((#REF!-Option_2!L50)/((#REF!*(#REF!+1))/2)),0)</f>
        <v>#REF!</v>
      </c>
      <c r="BC121" s="23" t="e">
        <f>IF((INDEX($F$50:$BD$50,BC50))&lt;((INDEX($F$50:$BD$50,$AU$50)+(INDEX($F$50:$BD$50,#REF!)))),$AT$79*((#REF!-Option_2!M50)/((#REF!*(#REF!+1))/2)),0)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IF((INDEX($F$50:$BD$50,AV50))&lt;((INDEX($F$50:$BD$50,$AV$50)+(INDEX($F$50:$BD$50,#REF!)))),$AU$79*((#REF!-Option_2!E50)/((#REF!*(#REF!+1))/2)),0)</f>
        <v>#REF!</v>
      </c>
      <c r="AW122" s="23" t="e">
        <f>IF((INDEX($F$50:$BD$50,AW50))&lt;((INDEX($F$50:$BD$50,$AV$50)+(INDEX($F$50:$BD$50,#REF!)))),$AU$79*((#REF!-Option_2!F50)/((#REF!*(#REF!+1))/2)),0)</f>
        <v>#REF!</v>
      </c>
      <c r="AX122" s="23" t="e">
        <f>IF((INDEX($F$50:$BD$50,AX50))&lt;((INDEX($F$50:$BD$50,$AV$50)+(INDEX($F$50:$BD$50,#REF!)))),$AU$79*((#REF!-Option_2!G50)/((#REF!*(#REF!+1))/2)),0)</f>
        <v>#REF!</v>
      </c>
      <c r="AY122" s="23" t="e">
        <f>IF((INDEX($F$50:$BD$50,AY50))&lt;((INDEX($F$50:$BD$50,$AV$50)+(INDEX($F$50:$BD$50,#REF!)))),$AU$79*((#REF!-Option_2!H50)/((#REF!*(#REF!+1))/2)),0)</f>
        <v>#REF!</v>
      </c>
      <c r="AZ122" s="23" t="e">
        <f>IF((INDEX($F$50:$BD$50,AZ50))&lt;((INDEX($F$50:$BD$50,$AV$50)+(INDEX($F$50:$BD$50,#REF!)))),$AU$79*((#REF!-Option_2!I50)/((#REF!*(#REF!+1))/2)),0)</f>
        <v>#REF!</v>
      </c>
      <c r="BA122" s="23" t="e">
        <f>IF((INDEX($F$50:$BD$50,BA50))&lt;((INDEX($F$50:$BD$50,$AV$50)+(INDEX($F$50:$BD$50,#REF!)))),$AU$79*((#REF!-Option_2!J50)/((#REF!*(#REF!+1))/2)),0)</f>
        <v>#REF!</v>
      </c>
      <c r="BB122" s="23" t="e">
        <f>IF((INDEX($F$50:$BD$50,BB50))&lt;((INDEX($F$50:$BD$50,$AV$50)+(INDEX($F$50:$BD$50,#REF!)))),$AU$79*((#REF!-Option_2!K50)/((#REF!*(#REF!+1))/2)),0)</f>
        <v>#REF!</v>
      </c>
      <c r="BC122" s="23" t="e">
        <f>IF((INDEX($F$50:$BD$50,BC50))&lt;((INDEX($F$50:$BD$50,$AV$50)+(INDEX($F$50:$BD$50,#REF!)))),$AU$79*((#REF!-Option_2!L50)/((#REF!*(#REF!+1))/2)),0)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IF((INDEX($F$50:$BD$50,AW50))&lt;((INDEX($F$50:$BD$50,$AW$50)+(INDEX($F$50:$BD$50,#REF!)))),$AV$79*((#REF!-Option_2!E50)/((#REF!*(#REF!+1))/2)),0)</f>
        <v>#REF!</v>
      </c>
      <c r="AX123" s="23" t="e">
        <f>IF((INDEX($F$50:$BD$50,AX50))&lt;((INDEX($F$50:$BD$50,$AW$50)+(INDEX($F$50:$BD$50,#REF!)))),$AV$79*((#REF!-Option_2!F50)/((#REF!*(#REF!+1))/2)),0)</f>
        <v>#REF!</v>
      </c>
      <c r="AY123" s="23" t="e">
        <f>IF((INDEX($F$50:$BD$50,AY50))&lt;((INDEX($F$50:$BD$50,$AW$50)+(INDEX($F$50:$BD$50,#REF!)))),$AV$79*((#REF!-Option_2!G50)/((#REF!*(#REF!+1))/2)),0)</f>
        <v>#REF!</v>
      </c>
      <c r="AZ123" s="23" t="e">
        <f>IF((INDEX($F$50:$BD$50,AZ50))&lt;((INDEX($F$50:$BD$50,$AW$50)+(INDEX($F$50:$BD$50,#REF!)))),$AV$79*((#REF!-Option_2!H50)/((#REF!*(#REF!+1))/2)),0)</f>
        <v>#REF!</v>
      </c>
      <c r="BA123" s="23" t="e">
        <f>IF((INDEX($F$50:$BD$50,BA50))&lt;((INDEX($F$50:$BD$50,$AW$50)+(INDEX($F$50:$BD$50,#REF!)))),$AV$79*((#REF!-Option_2!I50)/((#REF!*(#REF!+1))/2)),0)</f>
        <v>#REF!</v>
      </c>
      <c r="BB123" s="23" t="e">
        <f>IF((INDEX($F$50:$BD$50,BB50))&lt;((INDEX($F$50:$BD$50,$AW$50)+(INDEX($F$50:$BD$50,#REF!)))),$AV$79*((#REF!-Option_2!J50)/((#REF!*(#REF!+1))/2)),0)</f>
        <v>#REF!</v>
      </c>
      <c r="BC123" s="23" t="e">
        <f>IF((INDEX($F$50:$BD$50,BC50))&lt;((INDEX($F$50:$BD$50,$AW$50)+(INDEX($F$50:$BD$50,#REF!)))),$AV$79*((#REF!-Option_2!K50)/((#REF!*(#REF!+1))/2)),0)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IF((INDEX($F$50:$BD$50,AX50))&lt;((INDEX($F$50:$BD$50,$AX$50)+(INDEX($F$50:$BD$50,#REF!)))),$AW$79*((#REF!-Option_2!E50)/((#REF!*(#REF!+1))/2)),0)</f>
        <v>#REF!</v>
      </c>
      <c r="AY124" s="23" t="e">
        <f>IF((INDEX($F$50:$BD$50,AY50))&lt;((INDEX($F$50:$BD$50,$AX$50)+(INDEX($F$50:$BD$50,#REF!)))),$AW$79*((#REF!-Option_2!F50)/((#REF!*(#REF!+1))/2)),0)</f>
        <v>#REF!</v>
      </c>
      <c r="AZ124" s="23" t="e">
        <f>IF((INDEX($F$50:$BD$50,AZ50))&lt;((INDEX($F$50:$BD$50,$AX$50)+(INDEX($F$50:$BD$50,#REF!)))),$AW$79*((#REF!-Option_2!G50)/((#REF!*(#REF!+1))/2)),0)</f>
        <v>#REF!</v>
      </c>
      <c r="BA124" s="23" t="e">
        <f>IF((INDEX($F$50:$BD$50,BA50))&lt;((INDEX($F$50:$BD$50,$AX$50)+(INDEX($F$50:$BD$50,#REF!)))),$AW$79*((#REF!-Option_2!H50)/((#REF!*(#REF!+1))/2)),0)</f>
        <v>#REF!</v>
      </c>
      <c r="BB124" s="23" t="e">
        <f>IF((INDEX($F$50:$BD$50,BB50))&lt;((INDEX($F$50:$BD$50,$AX$50)+(INDEX($F$50:$BD$50,#REF!)))),$AW$79*((#REF!-Option_2!I50)/((#REF!*(#REF!+1))/2)),0)</f>
        <v>#REF!</v>
      </c>
      <c r="BC124" s="23" t="e">
        <f>IF((INDEX($F$50:$BD$50,BC50))&lt;((INDEX($F$50:$BD$50,$AX$50)+(INDEX($F$50:$BD$50,#REF!)))),$AW$79*((#REF!-Option_2!J50)/((#REF!*(#REF!+1))/2)),0)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IF((INDEX($F$50:$BD$50,AY50))&lt;((INDEX($F$50:$BD$50,$AY$50)+(INDEX($F$50:$BD$50,#REF!)))),$AX$79*((#REF!-Option_2!E50)/((#REF!*(#REF!+1))/2)),0)</f>
        <v>#REF!</v>
      </c>
      <c r="AZ125" s="23" t="e">
        <f>IF((INDEX($F$50:$BD$50,AZ50))&lt;((INDEX($F$50:$BD$50,$AY$50)+(INDEX($F$50:$BD$50,#REF!)))),$AX$79*((#REF!-Option_2!F50)/((#REF!*(#REF!+1))/2)),0)</f>
        <v>#REF!</v>
      </c>
      <c r="BA125" s="23" t="e">
        <f>IF((INDEX($F$50:$BD$50,BA50))&lt;((INDEX($F$50:$BD$50,$AY$50)+(INDEX($F$50:$BD$50,#REF!)))),$AX$79*((#REF!-Option_2!G50)/((#REF!*(#REF!+1))/2)),0)</f>
        <v>#REF!</v>
      </c>
      <c r="BB125" s="23" t="e">
        <f>IF((INDEX($F$50:$BD$50,BB50))&lt;((INDEX($F$50:$BD$50,$AY$50)+(INDEX($F$50:$BD$50,#REF!)))),$AX$79*((#REF!-Option_2!H50)/((#REF!*(#REF!+1))/2)),0)</f>
        <v>#REF!</v>
      </c>
      <c r="BC125" s="23" t="e">
        <f>IF((INDEX($F$50:$BD$50,BC50))&lt;((INDEX($F$50:$BD$50,$AY$50)+(INDEX($F$50:$BD$50,#REF!)))),$AX$79*((#REF!-Option_2!I50)/((#REF!*(#REF!+1))/2)),0)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IF((INDEX($F$50:$BD$50,AZ50))&lt;((INDEX($F$50:$BD$50,$AZ$50)+(INDEX($F$50:$BD$50,#REF!)))),$AY$79*((#REF!-Option_2!E50)/((#REF!*(#REF!+1))/2)),0)</f>
        <v>#REF!</v>
      </c>
      <c r="BA126" s="23" t="e">
        <f>IF((INDEX($F$50:$BD$50,BA50))&lt;((INDEX($F$50:$BD$50,$AZ$50)+(INDEX($F$50:$BD$50,#REF!)))),$AY$79*((#REF!-Option_2!F50)/((#REF!*(#REF!+1))/2)),0)</f>
        <v>#REF!</v>
      </c>
      <c r="BB126" s="23" t="e">
        <f>IF((INDEX($F$50:$BD$50,BB50))&lt;((INDEX($F$50:$BD$50,$AZ$50)+(INDEX($F$50:$BD$50,#REF!)))),$AY$79*((#REF!-Option_2!G50)/((#REF!*(#REF!+1))/2)),0)</f>
        <v>#REF!</v>
      </c>
      <c r="BC126" s="23" t="e">
        <f>IF((INDEX($F$50:$BD$50,BC50))&lt;((INDEX($F$50:$BD$50,$AZ$50)+(INDEX($F$50:$BD$50,#REF!)))),$AY$79*((#REF!-Option_2!H50)/((#REF!*(#REF!+1))/2)),0)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IF((INDEX($F$50:$BD$50,BA50))&lt;((INDEX($F$50:$BD$50,$BA$50)+(INDEX($F$50:$BD$50,#REF!)))),$AZ$79*((#REF!-Option_2!E50)/((#REF!*(#REF!+1))/2)),0)</f>
        <v>#REF!</v>
      </c>
      <c r="BB127" s="23" t="e">
        <f>IF((INDEX($F$50:$BD$50,BB50))&lt;((INDEX($F$50:$BD$50,$BA$50)+(INDEX($F$50:$BD$50,#REF!)))),$AZ$79*((#REF!-Option_2!F50)/((#REF!*(#REF!+1))/2)),0)</f>
        <v>#REF!</v>
      </c>
      <c r="BC127" s="23" t="e">
        <f>IF((INDEX($F$50:$BD$50,BC50))&lt;((INDEX($F$50:$BD$50,$BA$50)+(INDEX($F$50:$BD$50,#REF!)))),$AZ$79*((#REF!-Option_2!G50)/((#REF!*(#REF!+1))/2)),0)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IF((INDEX($F$50:$BD$50,BB50))&lt;((INDEX($F$50:$BD$50,$BB$50)+(INDEX($F$50:$BD$50,#REF!)))),$BA$79*((#REF!-Option_2!E50)/((#REF!*(#REF!+1))/2)),0)</f>
        <v>#REF!</v>
      </c>
      <c r="BC128" s="23" t="e">
        <f>IF((INDEX($F$50:$BD$50,BC50))&lt;((INDEX($F$50:$BD$50,$BB$50)+(INDEX($F$50:$BD$50,#REF!)))),$BA$79*((#REF!-Option_2!F50)/((#REF!*(#REF!+1))/2)),0)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IF((INDEX($F$50:$BD$50,BC50))&lt;((INDEX($F$50:$BD$50,$BC$50)+(INDEX($F$50:$BD$50,#REF!)))),$BB$79*((#REF!-Option_2!E50)/((#REF!*(#REF!+1))/2)),0)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e">
        <f>#REF!</f>
        <v>#REF!</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66:B75 B9 B52:C61 B37:B46" xr:uid="{00000000-0002-0000-0C00-000000000000}">
      <formula1>#REF!</formula1>
    </dataValidation>
  </dataValidation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CS239"/>
  <sheetViews>
    <sheetView topLeftCell="A53"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IF((INDEX($F$50:$BD$50,G50))&lt;((INDEX($F$50:$BD$50,$G$50)+(INDEX($F$50:$BD$50,#REF!)))),$F$79*((#REF!-Option_3!E50)/((#REF!*(#REF!+1))/2)),0)</f>
        <v>#REF!</v>
      </c>
      <c r="H81" s="23" t="e">
        <f>IF((INDEX($F$50:$BD$50,H50))&lt;((INDEX($F$50:$BD$50,$G$50)+(INDEX($F$50:$BD$50,#REF!)))),$F$79*((#REF!-Option_3!F50)/((#REF!*(#REF!+1))/2)),0)</f>
        <v>#REF!</v>
      </c>
      <c r="I81" s="23" t="e">
        <f>IF((INDEX($F$50:$BD$50,I50))&lt;((INDEX($F$50:$BD$50,$G$50)+(INDEX($F$50:$BD$50,#REF!)))),$F$79*((#REF!-Option_3!G50)/((#REF!*(#REF!+1))/2)),0)</f>
        <v>#REF!</v>
      </c>
      <c r="J81" s="23" t="e">
        <f>IF((INDEX($F$50:$BD$50,J50))&lt;((INDEX($F$50:$BD$50,$G$50)+(INDEX($F$50:$BD$50,#REF!)))),$F$79*((#REF!-Option_3!H50)/((#REF!*(#REF!+1))/2)),0)</f>
        <v>#REF!</v>
      </c>
      <c r="K81" s="23" t="e">
        <f>IF((INDEX($F$50:$BD$50,K50))&lt;((INDEX($F$50:$BD$50,$G$50)+(INDEX($F$50:$BD$50,#REF!)))),$F$79*((#REF!-Option_3!I50)/((#REF!*(#REF!+1))/2)),0)</f>
        <v>#REF!</v>
      </c>
      <c r="L81" s="23" t="e">
        <f>IF((INDEX($F$50:$BD$50,L50))&lt;((INDEX($F$50:$BD$50,$G$50)+(INDEX($F$50:$BD$50,#REF!)))),$F$79*((#REF!-Option_3!J50)/((#REF!*(#REF!+1))/2)),0)</f>
        <v>#REF!</v>
      </c>
      <c r="M81" s="23" t="e">
        <f>IF((INDEX($F$50:$BD$50,M50))&lt;((INDEX($F$50:$BD$50,$G$50)+(INDEX($F$50:$BD$50,#REF!)))),$F$79*((#REF!-Option_3!K50)/((#REF!*(#REF!+1))/2)),0)</f>
        <v>#REF!</v>
      </c>
      <c r="N81" s="23" t="e">
        <f>IF((INDEX($F$50:$BD$50,N50))&lt;((INDEX($F$50:$BD$50,$G$50)+(INDEX($F$50:$BD$50,#REF!)))),$F$79*((#REF!-Option_3!L50)/((#REF!*(#REF!+1))/2)),0)</f>
        <v>#REF!</v>
      </c>
      <c r="O81" s="23" t="e">
        <f>IF((INDEX($F$50:$BD$50,O50))&lt;((INDEX($F$50:$BD$50,$G$50)+(INDEX($F$50:$BD$50,#REF!)))),$F$79*((#REF!-Option_3!M50)/((#REF!*(#REF!+1))/2)),0)</f>
        <v>#REF!</v>
      </c>
      <c r="P81" s="23" t="e">
        <f>IF((INDEX($F$50:$BD$50,P50))&lt;((INDEX($F$50:$BD$50,$G$50)+(INDEX($F$50:$BD$50,#REF!)))),$F$79*((#REF!-Option_3!N50)/((#REF!*(#REF!+1))/2)),0)</f>
        <v>#REF!</v>
      </c>
      <c r="Q81" s="23" t="e">
        <f>IF((INDEX($F$50:$BD$50,Q50))&lt;((INDEX($F$50:$BD$50,$G$50)+(INDEX($F$50:$BD$50,#REF!)))),$F$79*((#REF!-Option_3!O50)/((#REF!*(#REF!+1))/2)),0)</f>
        <v>#REF!</v>
      </c>
      <c r="R81" s="23" t="e">
        <f>IF((INDEX($F$50:$BD$50,R50))&lt;((INDEX($F$50:$BD$50,$G$50)+(INDEX($F$50:$BD$50,#REF!)))),$F$79*((#REF!-Option_3!P50)/((#REF!*(#REF!+1))/2)),0)</f>
        <v>#REF!</v>
      </c>
      <c r="S81" s="23" t="e">
        <f>IF((INDEX($F$50:$BD$50,S50))&lt;((INDEX($F$50:$BD$50,$G$50)+(INDEX($F$50:$BD$50,#REF!)))),$F$79*((#REF!-Option_3!Q50)/((#REF!*(#REF!+1))/2)),0)</f>
        <v>#REF!</v>
      </c>
      <c r="T81" s="23" t="e">
        <f>IF((INDEX($F$50:$BD$50,T50))&lt;((INDEX($F$50:$BD$50,$G$50)+(INDEX($F$50:$BD$50,#REF!)))),$F$79*((#REF!-Option_3!R50)/((#REF!*(#REF!+1))/2)),0)</f>
        <v>#REF!</v>
      </c>
      <c r="U81" s="23" t="e">
        <f>IF((INDEX($F$50:$BD$50,U50))&lt;((INDEX($F$50:$BD$50,$G$50)+(INDEX($F$50:$BD$50,#REF!)))),$F$79*((#REF!-Option_3!S50)/((#REF!*(#REF!+1))/2)),0)</f>
        <v>#REF!</v>
      </c>
      <c r="V81" s="23" t="e">
        <f>IF((INDEX($F$50:$BD$50,V50))&lt;((INDEX($F$50:$BD$50,$G$50)+(INDEX($F$50:$BD$50,#REF!)))),$F$79*((#REF!-Option_3!T50)/((#REF!*(#REF!+1))/2)),0)</f>
        <v>#REF!</v>
      </c>
      <c r="W81" s="23" t="e">
        <f>IF((INDEX($F$50:$BD$50,W50))&lt;((INDEX($F$50:$BD$50,$G$50)+(INDEX($F$50:$BD$50,#REF!)))),$F$79*((#REF!-Option_3!U50)/((#REF!*(#REF!+1))/2)),0)</f>
        <v>#REF!</v>
      </c>
      <c r="X81" s="23" t="e">
        <f>IF((INDEX($F$50:$BD$50,X50))&lt;((INDEX($F$50:$BD$50,$G$50)+(INDEX($F$50:$BD$50,#REF!)))),$F$79*((#REF!-Option_3!V50)/((#REF!*(#REF!+1))/2)),0)</f>
        <v>#REF!</v>
      </c>
      <c r="Y81" s="23" t="e">
        <f>IF((INDEX($F$50:$BD$50,Y50))&lt;((INDEX($F$50:$BD$50,$G$50)+(INDEX($F$50:$BD$50,#REF!)))),$F$79*((#REF!-Option_3!W50)/((#REF!*(#REF!+1))/2)),0)</f>
        <v>#REF!</v>
      </c>
      <c r="Z81" s="23" t="e">
        <f>IF((INDEX($F$50:$BD$50,Z50))&lt;((INDEX($F$50:$BD$50,$G$50)+(INDEX($F$50:$BD$50,#REF!)))),$F$79*((#REF!-Option_3!X50)/((#REF!*(#REF!+1))/2)),0)</f>
        <v>#REF!</v>
      </c>
      <c r="AA81" s="23" t="e">
        <f>IF((INDEX($F$50:$BD$50,AA50))&lt;((INDEX($F$50:$BD$50,$G$50)+(INDEX($F$50:$BD$50,#REF!)))),$F$79*((#REF!-Option_3!Y50)/((#REF!*(#REF!+1))/2)),0)</f>
        <v>#REF!</v>
      </c>
      <c r="AB81" s="23" t="e">
        <f>IF((INDEX($F$50:$BD$50,AB50))&lt;((INDEX($F$50:$BD$50,$G$50)+(INDEX($F$50:$BD$50,#REF!)))),$F$79*((#REF!-Option_3!Z50)/((#REF!*(#REF!+1))/2)),0)</f>
        <v>#REF!</v>
      </c>
      <c r="AC81" s="23" t="e">
        <f>IF((INDEX($F$50:$BD$50,AC50))&lt;((INDEX($F$50:$BD$50,$G$50)+(INDEX($F$50:$BD$50,#REF!)))),$F$79*((#REF!-Option_3!AA50)/((#REF!*(#REF!+1))/2)),0)</f>
        <v>#REF!</v>
      </c>
      <c r="AD81" s="23" t="e">
        <f>IF((INDEX($F$50:$BD$50,AD50))&lt;((INDEX($F$50:$BD$50,$G$50)+(INDEX($F$50:$BD$50,#REF!)))),$F$79*((#REF!-Option_3!AB50)/((#REF!*(#REF!+1))/2)),0)</f>
        <v>#REF!</v>
      </c>
      <c r="AE81" s="23" t="e">
        <f>IF((INDEX($F$50:$BD$50,AE50))&lt;((INDEX($F$50:$BD$50,$G$50)+(INDEX($F$50:$BD$50,#REF!)))),$F$79*((#REF!-Option_3!AC50)/((#REF!*(#REF!+1))/2)),0)</f>
        <v>#REF!</v>
      </c>
      <c r="AF81" s="23" t="e">
        <f>IF((INDEX($F$50:$BD$50,AF50))&lt;((INDEX($F$50:$BD$50,$G$50)+(INDEX($F$50:$BD$50,#REF!)))),$F$79*((#REF!-Option_3!AD50)/((#REF!*(#REF!+1))/2)),0)</f>
        <v>#REF!</v>
      </c>
      <c r="AG81" s="23" t="e">
        <f>IF((INDEX($F$50:$BD$50,AG50))&lt;((INDEX($F$50:$BD$50,$G$50)+(INDEX($F$50:$BD$50,#REF!)))),$F$79*((#REF!-Option_3!AE50)/((#REF!*(#REF!+1))/2)),0)</f>
        <v>#REF!</v>
      </c>
      <c r="AH81" s="23" t="e">
        <f>IF((INDEX($F$50:$BD$50,AH50))&lt;((INDEX($F$50:$BD$50,$G$50)+(INDEX($F$50:$BD$50,#REF!)))),$F$79*((#REF!-Option_3!AF50)/((#REF!*(#REF!+1))/2)),0)</f>
        <v>#REF!</v>
      </c>
      <c r="AI81" s="23" t="e">
        <f>IF((INDEX($F$50:$BD$50,AI50))&lt;((INDEX($F$50:$BD$50,$G$50)+(INDEX($F$50:$BD$50,#REF!)))),$F$79*((#REF!-Option_3!AG50)/((#REF!*(#REF!+1))/2)),0)</f>
        <v>#REF!</v>
      </c>
      <c r="AJ81" s="23" t="e">
        <f>IF((INDEX($F$50:$BD$50,AJ50))&lt;((INDEX($F$50:$BD$50,$G$50)+(INDEX($F$50:$BD$50,#REF!)))),$F$79*((#REF!-Option_3!AH50)/((#REF!*(#REF!+1))/2)),0)</f>
        <v>#REF!</v>
      </c>
      <c r="AK81" s="23" t="e">
        <f>IF((INDEX($F$50:$BD$50,AK50))&lt;((INDEX($F$50:$BD$50,$G$50)+(INDEX($F$50:$BD$50,#REF!)))),$F$79*((#REF!-Option_3!AI50)/((#REF!*(#REF!+1))/2)),0)</f>
        <v>#REF!</v>
      </c>
      <c r="AL81" s="23" t="e">
        <f>IF((INDEX($F$50:$BD$50,AL50))&lt;((INDEX($F$50:$BD$50,$G$50)+(INDEX($F$50:$BD$50,#REF!)))),$F$79*((#REF!-Option_3!AJ50)/((#REF!*(#REF!+1))/2)),0)</f>
        <v>#REF!</v>
      </c>
      <c r="AM81" s="23" t="e">
        <f>IF((INDEX($F$50:$BD$50,AM50))&lt;((INDEX($F$50:$BD$50,$G$50)+(INDEX($F$50:$BD$50,#REF!)))),$F$79*((#REF!-Option_3!AK50)/((#REF!*(#REF!+1))/2)),0)</f>
        <v>#REF!</v>
      </c>
      <c r="AN81" s="23" t="e">
        <f>IF((INDEX($F$50:$BD$50,AN50))&lt;((INDEX($F$50:$BD$50,$G$50)+(INDEX($F$50:$BD$50,#REF!)))),$F$79*((#REF!-Option_3!AL50)/((#REF!*(#REF!+1))/2)),0)</f>
        <v>#REF!</v>
      </c>
      <c r="AO81" s="23" t="e">
        <f>IF((INDEX($F$50:$BD$50,AO50))&lt;((INDEX($F$50:$BD$50,$G$50)+(INDEX($F$50:$BD$50,#REF!)))),$F$79*((#REF!-Option_3!AM50)/((#REF!*(#REF!+1))/2)),0)</f>
        <v>#REF!</v>
      </c>
      <c r="AP81" s="23" t="e">
        <f>IF((INDEX($F$50:$BD$50,AP50))&lt;((INDEX($F$50:$BD$50,$G$50)+(INDEX($F$50:$BD$50,#REF!)))),$F$79*((#REF!-Option_3!AN50)/((#REF!*(#REF!+1))/2)),0)</f>
        <v>#REF!</v>
      </c>
      <c r="AQ81" s="23" t="e">
        <f>IF((INDEX($F$50:$BD$50,AQ50))&lt;((INDEX($F$50:$BD$50,$G$50)+(INDEX($F$50:$BD$50,#REF!)))),$F$79*((#REF!-Option_3!AO50)/((#REF!*(#REF!+1))/2)),0)</f>
        <v>#REF!</v>
      </c>
      <c r="AR81" s="23" t="e">
        <f>IF((INDEX($F$50:$BD$50,AR50))&lt;((INDEX($F$50:$BD$50,$G$50)+(INDEX($F$50:$BD$50,#REF!)))),$F$79*((#REF!-Option_3!AP50)/((#REF!*(#REF!+1))/2)),0)</f>
        <v>#REF!</v>
      </c>
      <c r="AS81" s="23" t="e">
        <f>IF((INDEX($F$50:$BD$50,AS50))&lt;((INDEX($F$50:$BD$50,$G$50)+(INDEX($F$50:$BD$50,#REF!)))),$F$79*((#REF!-Option_3!AQ50)/((#REF!*(#REF!+1))/2)),0)</f>
        <v>#REF!</v>
      </c>
      <c r="AT81" s="23" t="e">
        <f>IF((INDEX($F$50:$BD$50,AT50))&lt;((INDEX($F$50:$BD$50,$G$50)+(INDEX($F$50:$BD$50,#REF!)))),$F$79*((#REF!-Option_3!AR50)/((#REF!*(#REF!+1))/2)),0)</f>
        <v>#REF!</v>
      </c>
      <c r="AU81" s="23" t="e">
        <f>IF((INDEX($F$50:$BD$50,AU50))&lt;((INDEX($F$50:$BD$50,$G$50)+(INDEX($F$50:$BD$50,#REF!)))),$F$79*((#REF!-Option_3!AS50)/((#REF!*(#REF!+1))/2)),0)</f>
        <v>#REF!</v>
      </c>
      <c r="AV81" s="23" t="e">
        <f>IF((INDEX($F$50:$BD$50,AV50))&lt;((INDEX($F$50:$BD$50,$G$50)+(INDEX($F$50:$BD$50,#REF!)))),$F$79*((#REF!-Option_3!AT50)/((#REF!*(#REF!+1))/2)),0)</f>
        <v>#REF!</v>
      </c>
      <c r="AW81" s="23" t="e">
        <f>IF((INDEX($F$50:$BD$50,AW50))&lt;((INDEX($F$50:$BD$50,$G$50)+(INDEX($F$50:$BD$50,#REF!)))),$F$79*((#REF!-Option_3!AU50)/((#REF!*(#REF!+1))/2)),0)</f>
        <v>#REF!</v>
      </c>
      <c r="AX81" s="23" t="e">
        <f>IF((INDEX($F$50:$BD$50,AX50))&lt;((INDEX($F$50:$BD$50,$G$50)+(INDEX($F$50:$BD$50,#REF!)))),$F$79*((#REF!-Option_3!AV50)/((#REF!*(#REF!+1))/2)),0)</f>
        <v>#REF!</v>
      </c>
      <c r="AY81" s="23" t="e">
        <f>IF((INDEX($F$50:$BD$50,AY50))&lt;((INDEX($F$50:$BD$50,$G$50)+(INDEX($F$50:$BD$50,#REF!)))),$F$79*((#REF!-Option_3!AW50)/((#REF!*(#REF!+1))/2)),0)</f>
        <v>#REF!</v>
      </c>
      <c r="AZ81" s="23" t="e">
        <f>IF((INDEX($F$50:$BD$50,AZ50))&lt;((INDEX($F$50:$BD$50,$G$50)+(INDEX($F$50:$BD$50,#REF!)))),$F$79*((#REF!-Option_3!AX50)/((#REF!*(#REF!+1))/2)),0)</f>
        <v>#REF!</v>
      </c>
      <c r="BA81" s="23" t="e">
        <f>IF((INDEX($F$50:$BD$50,BA50))&lt;((INDEX($F$50:$BD$50,$G$50)+(INDEX($F$50:$BD$50,#REF!)))),$F$79*((#REF!-Option_3!AY50)/((#REF!*(#REF!+1))/2)),0)</f>
        <v>#REF!</v>
      </c>
      <c r="BB81" s="23" t="e">
        <f>IF((INDEX($F$50:$BD$50,BB50))&lt;((INDEX($F$50:$BD$50,$G$50)+(INDEX($F$50:$BD$50,#REF!)))),$F$79*((#REF!-Option_3!AZ50)/((#REF!*(#REF!+1))/2)),0)</f>
        <v>#REF!</v>
      </c>
      <c r="BC81" s="23" t="e">
        <f>IF((INDEX($F$50:$BD$50,BC50))&lt;((INDEX($F$50:$BD$50,$G$50)+(INDEX($F$50:$BD$50,#REF!)))),$F$79*((#REF!-Option_3!BA50)/((#REF!*(#REF!+1))/2)),0)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IF((INDEX($F$50:$BD$50,H50))&lt;((INDEX($F$50:$BD$50,$H$50)+(INDEX($F$50:$BD$50,#REF!)))),$G$79*((#REF!-Option_3!E50)/((#REF!*(#REF!+1))/2)),0)</f>
        <v>#REF!</v>
      </c>
      <c r="I82" s="23" t="e">
        <f>IF((INDEX($F$50:$BD$50,I50))&lt;((INDEX($F$50:$BD$50,$H$50)+(INDEX($F$50:$BD$50,#REF!)))),$G$79*((#REF!-Option_3!F50)/((#REF!*(#REF!+1))/2)),0)</f>
        <v>#REF!</v>
      </c>
      <c r="J82" s="23" t="e">
        <f>IF((INDEX($F$50:$BD$50,J50))&lt;((INDEX($F$50:$BD$50,$H$50)+(INDEX($F$50:$BD$50,#REF!)))),$G$79*((#REF!-Option_3!G50)/((#REF!*(#REF!+1))/2)),0)</f>
        <v>#REF!</v>
      </c>
      <c r="K82" s="23" t="e">
        <f>IF((INDEX($F$50:$BD$50,K50))&lt;((INDEX($F$50:$BD$50,$H$50)+(INDEX($F$50:$BD$50,#REF!)))),$G$79*((#REF!-Option_3!H50)/((#REF!*(#REF!+1))/2)),0)</f>
        <v>#REF!</v>
      </c>
      <c r="L82" s="23" t="e">
        <f>IF((INDEX($F$50:$BD$50,L50))&lt;((INDEX($F$50:$BD$50,$H$50)+(INDEX($F$50:$BD$50,#REF!)))),$G$79*((#REF!-Option_3!I50)/((#REF!*(#REF!+1))/2)),0)</f>
        <v>#REF!</v>
      </c>
      <c r="M82" s="23" t="e">
        <f>IF((INDEX($F$50:$BD$50,M50))&lt;((INDEX($F$50:$BD$50,$H$50)+(INDEX($F$50:$BD$50,#REF!)))),$G$79*((#REF!-Option_3!J50)/((#REF!*(#REF!+1))/2)),0)</f>
        <v>#REF!</v>
      </c>
      <c r="N82" s="23" t="e">
        <f>IF((INDEX($F$50:$BD$50,N50))&lt;((INDEX($F$50:$BD$50,$H$50)+(INDEX($F$50:$BD$50,#REF!)))),$G$79*((#REF!-Option_3!K50)/((#REF!*(#REF!+1))/2)),0)</f>
        <v>#REF!</v>
      </c>
      <c r="O82" s="23" t="e">
        <f>IF((INDEX($F$50:$BD$50,O50))&lt;((INDEX($F$50:$BD$50,$H$50)+(INDEX($F$50:$BD$50,#REF!)))),$G$79*((#REF!-Option_3!L50)/((#REF!*(#REF!+1))/2)),0)</f>
        <v>#REF!</v>
      </c>
      <c r="P82" s="23" t="e">
        <f>IF((INDEX($F$50:$BD$50,P50))&lt;((INDEX($F$50:$BD$50,$H$50)+(INDEX($F$50:$BD$50,#REF!)))),$G$79*((#REF!-Option_3!M50)/((#REF!*(#REF!+1))/2)),0)</f>
        <v>#REF!</v>
      </c>
      <c r="Q82" s="23" t="e">
        <f>IF((INDEX($F$50:$BD$50,Q50))&lt;((INDEX($F$50:$BD$50,$H$50)+(INDEX($F$50:$BD$50,#REF!)))),$G$79*((#REF!-Option_3!N50)/((#REF!*(#REF!+1))/2)),0)</f>
        <v>#REF!</v>
      </c>
      <c r="R82" s="23" t="e">
        <f>IF((INDEX($F$50:$BD$50,R50))&lt;((INDEX($F$50:$BD$50,$H$50)+(INDEX($F$50:$BD$50,#REF!)))),$G$79*((#REF!-Option_3!O50)/((#REF!*(#REF!+1))/2)),0)</f>
        <v>#REF!</v>
      </c>
      <c r="S82" s="23" t="e">
        <f>IF((INDEX($F$50:$BD$50,S50))&lt;((INDEX($F$50:$BD$50,$H$50)+(INDEX($F$50:$BD$50,#REF!)))),$G$79*((#REF!-Option_3!P50)/((#REF!*(#REF!+1))/2)),0)</f>
        <v>#REF!</v>
      </c>
      <c r="T82" s="23" t="e">
        <f>IF((INDEX($F$50:$BD$50,T50))&lt;((INDEX($F$50:$BD$50,$H$50)+(INDEX($F$50:$BD$50,#REF!)))),$G$79*((#REF!-Option_3!Q50)/((#REF!*(#REF!+1))/2)),0)</f>
        <v>#REF!</v>
      </c>
      <c r="U82" s="23" t="e">
        <f>IF((INDEX($F$50:$BD$50,U50))&lt;((INDEX($F$50:$BD$50,$H$50)+(INDEX($F$50:$BD$50,#REF!)))),$G$79*((#REF!-Option_3!R50)/((#REF!*(#REF!+1))/2)),0)</f>
        <v>#REF!</v>
      </c>
      <c r="V82" s="23" t="e">
        <f>IF((INDEX($F$50:$BD$50,V50))&lt;((INDEX($F$50:$BD$50,$H$50)+(INDEX($F$50:$BD$50,#REF!)))),$G$79*((#REF!-Option_3!S50)/((#REF!*(#REF!+1))/2)),0)</f>
        <v>#REF!</v>
      </c>
      <c r="W82" s="23" t="e">
        <f>IF((INDEX($F$50:$BD$50,W50))&lt;((INDEX($F$50:$BD$50,$H$50)+(INDEX($F$50:$BD$50,#REF!)))),$G$79*((#REF!-Option_3!T50)/((#REF!*(#REF!+1))/2)),0)</f>
        <v>#REF!</v>
      </c>
      <c r="X82" s="23" t="e">
        <f>IF((INDEX($F$50:$BD$50,X50))&lt;((INDEX($F$50:$BD$50,$H$50)+(INDEX($F$50:$BD$50,#REF!)))),$G$79*((#REF!-Option_3!U50)/((#REF!*(#REF!+1))/2)),0)</f>
        <v>#REF!</v>
      </c>
      <c r="Y82" s="23" t="e">
        <f>IF((INDEX($F$50:$BD$50,Y50))&lt;((INDEX($F$50:$BD$50,$H$50)+(INDEX($F$50:$BD$50,#REF!)))),$G$79*((#REF!-Option_3!V50)/((#REF!*(#REF!+1))/2)),0)</f>
        <v>#REF!</v>
      </c>
      <c r="Z82" s="23" t="e">
        <f>IF((INDEX($F$50:$BD$50,Z50))&lt;((INDEX($F$50:$BD$50,$H$50)+(INDEX($F$50:$BD$50,#REF!)))),$G$79*((#REF!-Option_3!W50)/((#REF!*(#REF!+1))/2)),0)</f>
        <v>#REF!</v>
      </c>
      <c r="AA82" s="23" t="e">
        <f>IF((INDEX($F$50:$BD$50,AA50))&lt;((INDEX($F$50:$BD$50,$H$50)+(INDEX($F$50:$BD$50,#REF!)))),$G$79*((#REF!-Option_3!X50)/((#REF!*(#REF!+1))/2)),0)</f>
        <v>#REF!</v>
      </c>
      <c r="AB82" s="23" t="e">
        <f>IF((INDEX($F$50:$BD$50,AB50))&lt;((INDEX($F$50:$BD$50,$H$50)+(INDEX($F$50:$BD$50,#REF!)))),$G$79*((#REF!-Option_3!Y50)/((#REF!*(#REF!+1))/2)),0)</f>
        <v>#REF!</v>
      </c>
      <c r="AC82" s="23" t="e">
        <f>IF((INDEX($F$50:$BD$50,AC50))&lt;((INDEX($F$50:$BD$50,$H$50)+(INDEX($F$50:$BD$50,#REF!)))),$G$79*((#REF!-Option_3!Z50)/((#REF!*(#REF!+1))/2)),0)</f>
        <v>#REF!</v>
      </c>
      <c r="AD82" s="23" t="e">
        <f>IF((INDEX($F$50:$BD$50,AD50))&lt;((INDEX($F$50:$BD$50,$H$50)+(INDEX($F$50:$BD$50,#REF!)))),$G$79*((#REF!-Option_3!AA50)/((#REF!*(#REF!+1))/2)),0)</f>
        <v>#REF!</v>
      </c>
      <c r="AE82" s="23" t="e">
        <f>IF((INDEX($F$50:$BD$50,AE50))&lt;((INDEX($F$50:$BD$50,$H$50)+(INDEX($F$50:$BD$50,#REF!)))),$G$79*((#REF!-Option_3!AB50)/((#REF!*(#REF!+1))/2)),0)</f>
        <v>#REF!</v>
      </c>
      <c r="AF82" s="23" t="e">
        <f>IF((INDEX($F$50:$BD$50,AF50))&lt;((INDEX($F$50:$BD$50,$H$50)+(INDEX($F$50:$BD$50,#REF!)))),$G$79*((#REF!-Option_3!AC50)/((#REF!*(#REF!+1))/2)),0)</f>
        <v>#REF!</v>
      </c>
      <c r="AG82" s="23" t="e">
        <f>IF((INDEX($F$50:$BD$50,AG50))&lt;((INDEX($F$50:$BD$50,$H$50)+(INDEX($F$50:$BD$50,#REF!)))),$G$79*((#REF!-Option_3!AD50)/((#REF!*(#REF!+1))/2)),0)</f>
        <v>#REF!</v>
      </c>
      <c r="AH82" s="23" t="e">
        <f>IF((INDEX($F$50:$BD$50,AH50))&lt;((INDEX($F$50:$BD$50,$H$50)+(INDEX($F$50:$BD$50,#REF!)))),$G$79*((#REF!-Option_3!AE50)/((#REF!*(#REF!+1))/2)),0)</f>
        <v>#REF!</v>
      </c>
      <c r="AI82" s="23" t="e">
        <f>IF((INDEX($F$50:$BD$50,AI50))&lt;((INDEX($F$50:$BD$50,$H$50)+(INDEX($F$50:$BD$50,#REF!)))),$G$79*((#REF!-Option_3!AF50)/((#REF!*(#REF!+1))/2)),0)</f>
        <v>#REF!</v>
      </c>
      <c r="AJ82" s="23" t="e">
        <f>IF((INDEX($F$50:$BD$50,AJ50))&lt;((INDEX($F$50:$BD$50,$H$50)+(INDEX($F$50:$BD$50,#REF!)))),$G$79*((#REF!-Option_3!AG50)/((#REF!*(#REF!+1))/2)),0)</f>
        <v>#REF!</v>
      </c>
      <c r="AK82" s="23" t="e">
        <f>IF((INDEX($F$50:$BD$50,AK50))&lt;((INDEX($F$50:$BD$50,$H$50)+(INDEX($F$50:$BD$50,#REF!)))),$G$79*((#REF!-Option_3!AH50)/((#REF!*(#REF!+1))/2)),0)</f>
        <v>#REF!</v>
      </c>
      <c r="AL82" s="23" t="e">
        <f>IF((INDEX($F$50:$BD$50,AL50))&lt;((INDEX($F$50:$BD$50,$H$50)+(INDEX($F$50:$BD$50,#REF!)))),$G$79*((#REF!-Option_3!AI50)/((#REF!*(#REF!+1))/2)),0)</f>
        <v>#REF!</v>
      </c>
      <c r="AM82" s="23" t="e">
        <f>IF((INDEX($F$50:$BD$50,AM50))&lt;((INDEX($F$50:$BD$50,$H$50)+(INDEX($F$50:$BD$50,#REF!)))),$G$79*((#REF!-Option_3!AJ50)/((#REF!*(#REF!+1))/2)),0)</f>
        <v>#REF!</v>
      </c>
      <c r="AN82" s="23" t="e">
        <f>IF((INDEX($F$50:$BD$50,AN50))&lt;((INDEX($F$50:$BD$50,$H$50)+(INDEX($F$50:$BD$50,#REF!)))),$G$79*((#REF!-Option_3!AK50)/((#REF!*(#REF!+1))/2)),0)</f>
        <v>#REF!</v>
      </c>
      <c r="AO82" s="23" t="e">
        <f>IF((INDEX($F$50:$BD$50,AO50))&lt;((INDEX($F$50:$BD$50,$H$50)+(INDEX($F$50:$BD$50,#REF!)))),$G$79*((#REF!-Option_3!AL50)/((#REF!*(#REF!+1))/2)),0)</f>
        <v>#REF!</v>
      </c>
      <c r="AP82" s="23" t="e">
        <f>IF((INDEX($F$50:$BD$50,AP50))&lt;((INDEX($F$50:$BD$50,$H$50)+(INDEX($F$50:$BD$50,#REF!)))),$G$79*((#REF!-Option_3!AM50)/((#REF!*(#REF!+1))/2)),0)</f>
        <v>#REF!</v>
      </c>
      <c r="AQ82" s="23" t="e">
        <f>IF((INDEX($F$50:$BD$50,AQ50))&lt;((INDEX($F$50:$BD$50,$H$50)+(INDEX($F$50:$BD$50,#REF!)))),$G$79*((#REF!-Option_3!AN50)/((#REF!*(#REF!+1))/2)),0)</f>
        <v>#REF!</v>
      </c>
      <c r="AR82" s="23" t="e">
        <f>IF((INDEX($F$50:$BD$50,AR50))&lt;((INDEX($F$50:$BD$50,$H$50)+(INDEX($F$50:$BD$50,#REF!)))),$G$79*((#REF!-Option_3!AO50)/((#REF!*(#REF!+1))/2)),0)</f>
        <v>#REF!</v>
      </c>
      <c r="AS82" s="23" t="e">
        <f>IF((INDEX($F$50:$BD$50,AS50))&lt;((INDEX($F$50:$BD$50,$H$50)+(INDEX($F$50:$BD$50,#REF!)))),$G$79*((#REF!-Option_3!AP50)/((#REF!*(#REF!+1))/2)),0)</f>
        <v>#REF!</v>
      </c>
      <c r="AT82" s="23" t="e">
        <f>IF((INDEX($F$50:$BD$50,AT50))&lt;((INDEX($F$50:$BD$50,$H$50)+(INDEX($F$50:$BD$50,#REF!)))),$G$79*((#REF!-Option_3!AQ50)/((#REF!*(#REF!+1))/2)),0)</f>
        <v>#REF!</v>
      </c>
      <c r="AU82" s="23" t="e">
        <f>IF((INDEX($F$50:$BD$50,AU50))&lt;((INDEX($F$50:$BD$50,$H$50)+(INDEX($F$50:$BD$50,#REF!)))),$G$79*((#REF!-Option_3!AR50)/((#REF!*(#REF!+1))/2)),0)</f>
        <v>#REF!</v>
      </c>
      <c r="AV82" s="23" t="e">
        <f>IF((INDEX($F$50:$BD$50,AV50))&lt;((INDEX($F$50:$BD$50,$H$50)+(INDEX($F$50:$BD$50,#REF!)))),$G$79*((#REF!-Option_3!AS50)/((#REF!*(#REF!+1))/2)),0)</f>
        <v>#REF!</v>
      </c>
      <c r="AW82" s="23" t="e">
        <f>IF((INDEX($F$50:$BD$50,AW50))&lt;((INDEX($F$50:$BD$50,$H$50)+(INDEX($F$50:$BD$50,#REF!)))),$G$79*((#REF!-Option_3!AT50)/((#REF!*(#REF!+1))/2)),0)</f>
        <v>#REF!</v>
      </c>
      <c r="AX82" s="23" t="e">
        <f>IF((INDEX($F$50:$BD$50,AX50))&lt;((INDEX($F$50:$BD$50,$H$50)+(INDEX($F$50:$BD$50,#REF!)))),$G$79*((#REF!-Option_3!AU50)/((#REF!*(#REF!+1))/2)),0)</f>
        <v>#REF!</v>
      </c>
      <c r="AY82" s="23" t="e">
        <f>IF((INDEX($F$50:$BD$50,AY50))&lt;((INDEX($F$50:$BD$50,$H$50)+(INDEX($F$50:$BD$50,#REF!)))),$G$79*((#REF!-Option_3!AV50)/((#REF!*(#REF!+1))/2)),0)</f>
        <v>#REF!</v>
      </c>
      <c r="AZ82" s="23" t="e">
        <f>IF((INDEX($F$50:$BD$50,AZ50))&lt;((INDEX($F$50:$BD$50,$H$50)+(INDEX($F$50:$BD$50,#REF!)))),$G$79*((#REF!-Option_3!AW50)/((#REF!*(#REF!+1))/2)),0)</f>
        <v>#REF!</v>
      </c>
      <c r="BA82" s="23" t="e">
        <f>IF((INDEX($F$50:$BD$50,BA50))&lt;((INDEX($F$50:$BD$50,$H$50)+(INDEX($F$50:$BD$50,#REF!)))),$G$79*((#REF!-Option_3!AX50)/((#REF!*(#REF!+1))/2)),0)</f>
        <v>#REF!</v>
      </c>
      <c r="BB82" s="23" t="e">
        <f>IF((INDEX($F$50:$BD$50,BB50))&lt;((INDEX($F$50:$BD$50,$H$50)+(INDEX($F$50:$BD$50,#REF!)))),$G$79*((#REF!-Option_3!AY50)/((#REF!*(#REF!+1))/2)),0)</f>
        <v>#REF!</v>
      </c>
      <c r="BC82" s="23" t="e">
        <f>IF((INDEX($F$50:$BD$50,BC50))&lt;((INDEX($F$50:$BD$50,$H$50)+(INDEX($F$50:$BD$50,#REF!)))),$G$79*((#REF!-Option_3!AZ50)/((#REF!*(#REF!+1))/2)),0)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IF((INDEX($F$50:$BD$50,I50))&lt;((INDEX($F$50:$BD$50,$I$50)+(INDEX($F$50:$BD$50,#REF!)))),$H$79*((#REF!-Option_3!E50)/((#REF!*(#REF!+1))/2)),0)</f>
        <v>#REF!</v>
      </c>
      <c r="J83" s="23" t="e">
        <f>IF((INDEX($F$50:$BD$50,J50))&lt;((INDEX($F$50:$BD$50,$I$50)+(INDEX($F$50:$BD$50,#REF!)))),$H$79*((#REF!-Option_3!F50)/((#REF!*(#REF!+1))/2)),0)</f>
        <v>#REF!</v>
      </c>
      <c r="K83" s="23" t="e">
        <f>IF((INDEX($F$50:$BD$50,K50))&lt;((INDEX($F$50:$BD$50,$I$50)+(INDEX($F$50:$BD$50,#REF!)))),$H$79*((#REF!-Option_3!G50)/((#REF!*(#REF!+1))/2)),0)</f>
        <v>#REF!</v>
      </c>
      <c r="L83" s="23" t="e">
        <f>IF((INDEX($F$50:$BD$50,L50))&lt;((INDEX($F$50:$BD$50,$I$50)+(INDEX($F$50:$BD$50,#REF!)))),$H$79*((#REF!-Option_3!H50)/((#REF!*(#REF!+1))/2)),0)</f>
        <v>#REF!</v>
      </c>
      <c r="M83" s="23" t="e">
        <f>IF((INDEX($F$50:$BD$50,M50))&lt;((INDEX($F$50:$BD$50,$I$50)+(INDEX($F$50:$BD$50,#REF!)))),$H$79*((#REF!-Option_3!I50)/((#REF!*(#REF!+1))/2)),0)</f>
        <v>#REF!</v>
      </c>
      <c r="N83" s="23" t="e">
        <f>IF((INDEX($F$50:$BD$50,N50))&lt;((INDEX($F$50:$BD$50,$I$50)+(INDEX($F$50:$BD$50,#REF!)))),$H$79*((#REF!-Option_3!J50)/((#REF!*(#REF!+1))/2)),0)</f>
        <v>#REF!</v>
      </c>
      <c r="O83" s="23" t="e">
        <f>IF((INDEX($F$50:$BD$50,O50))&lt;((INDEX($F$50:$BD$50,$I$50)+(INDEX($F$50:$BD$50,#REF!)))),$H$79*((#REF!-Option_3!K50)/((#REF!*(#REF!+1))/2)),0)</f>
        <v>#REF!</v>
      </c>
      <c r="P83" s="23" t="e">
        <f>IF((INDEX($F$50:$BD$50,P50))&lt;((INDEX($F$50:$BD$50,$I$50)+(INDEX($F$50:$BD$50,#REF!)))),$H$79*((#REF!-Option_3!L50)/((#REF!*(#REF!+1))/2)),0)</f>
        <v>#REF!</v>
      </c>
      <c r="Q83" s="23" t="e">
        <f>IF((INDEX($F$50:$BD$50,Q50))&lt;((INDEX($F$50:$BD$50,$I$50)+(INDEX($F$50:$BD$50,#REF!)))),$H$79*((#REF!-Option_3!M50)/((#REF!*(#REF!+1))/2)),0)</f>
        <v>#REF!</v>
      </c>
      <c r="R83" s="23" t="e">
        <f>IF((INDEX($F$50:$BD$50,R50))&lt;((INDEX($F$50:$BD$50,$I$50)+(INDEX($F$50:$BD$50,#REF!)))),$H$79*((#REF!-Option_3!N50)/((#REF!*(#REF!+1))/2)),0)</f>
        <v>#REF!</v>
      </c>
      <c r="S83" s="23" t="e">
        <f>IF((INDEX($F$50:$BD$50,S50))&lt;((INDEX($F$50:$BD$50,$I$50)+(INDEX($F$50:$BD$50,#REF!)))),$H$79*((#REF!-Option_3!O50)/((#REF!*(#REF!+1))/2)),0)</f>
        <v>#REF!</v>
      </c>
      <c r="T83" s="23" t="e">
        <f>IF((INDEX($F$50:$BD$50,T50))&lt;((INDEX($F$50:$BD$50,$I$50)+(INDEX($F$50:$BD$50,#REF!)))),$H$79*((#REF!-Option_3!P50)/((#REF!*(#REF!+1))/2)),0)</f>
        <v>#REF!</v>
      </c>
      <c r="U83" s="23" t="e">
        <f>IF((INDEX($F$50:$BD$50,U50))&lt;((INDEX($F$50:$BD$50,$I$50)+(INDEX($F$50:$BD$50,#REF!)))),$H$79*((#REF!-Option_3!Q50)/((#REF!*(#REF!+1))/2)),0)</f>
        <v>#REF!</v>
      </c>
      <c r="V83" s="23" t="e">
        <f>IF((INDEX($F$50:$BD$50,V50))&lt;((INDEX($F$50:$BD$50,$I$50)+(INDEX($F$50:$BD$50,#REF!)))),$H$79*((#REF!-Option_3!R50)/((#REF!*(#REF!+1))/2)),0)</f>
        <v>#REF!</v>
      </c>
      <c r="W83" s="23" t="e">
        <f>IF((INDEX($F$50:$BD$50,W50))&lt;((INDEX($F$50:$BD$50,$I$50)+(INDEX($F$50:$BD$50,#REF!)))),$H$79*((#REF!-Option_3!S50)/((#REF!*(#REF!+1))/2)),0)</f>
        <v>#REF!</v>
      </c>
      <c r="X83" s="23" t="e">
        <f>IF((INDEX($F$50:$BD$50,X50))&lt;((INDEX($F$50:$BD$50,$I$50)+(INDEX($F$50:$BD$50,#REF!)))),$H$79*((#REF!-Option_3!T50)/((#REF!*(#REF!+1))/2)),0)</f>
        <v>#REF!</v>
      </c>
      <c r="Y83" s="23" t="e">
        <f>IF((INDEX($F$50:$BD$50,Y50))&lt;((INDEX($F$50:$BD$50,$I$50)+(INDEX($F$50:$BD$50,#REF!)))),$H$79*((#REF!-Option_3!U50)/((#REF!*(#REF!+1))/2)),0)</f>
        <v>#REF!</v>
      </c>
      <c r="Z83" s="23" t="e">
        <f>IF((INDEX($F$50:$BD$50,Z50))&lt;((INDEX($F$50:$BD$50,$I$50)+(INDEX($F$50:$BD$50,#REF!)))),$H$79*((#REF!-Option_3!V50)/((#REF!*(#REF!+1))/2)),0)</f>
        <v>#REF!</v>
      </c>
      <c r="AA83" s="23" t="e">
        <f>IF((INDEX($F$50:$BD$50,AA50))&lt;((INDEX($F$50:$BD$50,$I$50)+(INDEX($F$50:$BD$50,#REF!)))),$H$79*((#REF!-Option_3!W50)/((#REF!*(#REF!+1))/2)),0)</f>
        <v>#REF!</v>
      </c>
      <c r="AB83" s="23" t="e">
        <f>IF((INDEX($F$50:$BD$50,AB50))&lt;((INDEX($F$50:$BD$50,$I$50)+(INDEX($F$50:$BD$50,#REF!)))),$H$79*((#REF!-Option_3!X50)/((#REF!*(#REF!+1))/2)),0)</f>
        <v>#REF!</v>
      </c>
      <c r="AC83" s="23" t="e">
        <f>IF((INDEX($F$50:$BD$50,AC50))&lt;((INDEX($F$50:$BD$50,$I$50)+(INDEX($F$50:$BD$50,#REF!)))),$H$79*((#REF!-Option_3!Y50)/((#REF!*(#REF!+1))/2)),0)</f>
        <v>#REF!</v>
      </c>
      <c r="AD83" s="23" t="e">
        <f>IF((INDEX($F$50:$BD$50,AD50))&lt;((INDEX($F$50:$BD$50,$I$50)+(INDEX($F$50:$BD$50,#REF!)))),$H$79*((#REF!-Option_3!Z50)/((#REF!*(#REF!+1))/2)),0)</f>
        <v>#REF!</v>
      </c>
      <c r="AE83" s="23" t="e">
        <f>IF((INDEX($F$50:$BD$50,AE50))&lt;((INDEX($F$50:$BD$50,$I$50)+(INDEX($F$50:$BD$50,#REF!)))),$H$79*((#REF!-Option_3!AA50)/((#REF!*(#REF!+1))/2)),0)</f>
        <v>#REF!</v>
      </c>
      <c r="AF83" s="23" t="e">
        <f>IF((INDEX($F$50:$BD$50,AF50))&lt;((INDEX($F$50:$BD$50,$I$50)+(INDEX($F$50:$BD$50,#REF!)))),$H$79*((#REF!-Option_3!AB50)/((#REF!*(#REF!+1))/2)),0)</f>
        <v>#REF!</v>
      </c>
      <c r="AG83" s="23" t="e">
        <f>IF((INDEX($F$50:$BD$50,AG50))&lt;((INDEX($F$50:$BD$50,$I$50)+(INDEX($F$50:$BD$50,#REF!)))),$H$79*((#REF!-Option_3!AC50)/((#REF!*(#REF!+1))/2)),0)</f>
        <v>#REF!</v>
      </c>
      <c r="AH83" s="23" t="e">
        <f>IF((INDEX($F$50:$BD$50,AH50))&lt;((INDEX($F$50:$BD$50,$I$50)+(INDEX($F$50:$BD$50,#REF!)))),$H$79*((#REF!-Option_3!AD50)/((#REF!*(#REF!+1))/2)),0)</f>
        <v>#REF!</v>
      </c>
      <c r="AI83" s="23" t="e">
        <f>IF((INDEX($F$50:$BD$50,AI50))&lt;((INDEX($F$50:$BD$50,$I$50)+(INDEX($F$50:$BD$50,#REF!)))),$H$79*((#REF!-Option_3!AE50)/((#REF!*(#REF!+1))/2)),0)</f>
        <v>#REF!</v>
      </c>
      <c r="AJ83" s="23" t="e">
        <f>IF((INDEX($F$50:$BD$50,AJ50))&lt;((INDEX($F$50:$BD$50,$I$50)+(INDEX($F$50:$BD$50,#REF!)))),$H$79*((#REF!-Option_3!AF50)/((#REF!*(#REF!+1))/2)),0)</f>
        <v>#REF!</v>
      </c>
      <c r="AK83" s="23" t="e">
        <f>IF((INDEX($F$50:$BD$50,AK50))&lt;((INDEX($F$50:$BD$50,$I$50)+(INDEX($F$50:$BD$50,#REF!)))),$H$79*((#REF!-Option_3!AG50)/((#REF!*(#REF!+1))/2)),0)</f>
        <v>#REF!</v>
      </c>
      <c r="AL83" s="23" t="e">
        <f>IF((INDEX($F$50:$BD$50,AL50))&lt;((INDEX($F$50:$BD$50,$I$50)+(INDEX($F$50:$BD$50,#REF!)))),$H$79*((#REF!-Option_3!AH50)/((#REF!*(#REF!+1))/2)),0)</f>
        <v>#REF!</v>
      </c>
      <c r="AM83" s="23" t="e">
        <f>IF((INDEX($F$50:$BD$50,AM50))&lt;((INDEX($F$50:$BD$50,$I$50)+(INDEX($F$50:$BD$50,#REF!)))),$H$79*((#REF!-Option_3!AI50)/((#REF!*(#REF!+1))/2)),0)</f>
        <v>#REF!</v>
      </c>
      <c r="AN83" s="23" t="e">
        <f>IF((INDEX($F$50:$BD$50,AN50))&lt;((INDEX($F$50:$BD$50,$I$50)+(INDEX($F$50:$BD$50,#REF!)))),$H$79*((#REF!-Option_3!AJ50)/((#REF!*(#REF!+1))/2)),0)</f>
        <v>#REF!</v>
      </c>
      <c r="AO83" s="23" t="e">
        <f>IF((INDEX($F$50:$BD$50,AO50))&lt;((INDEX($F$50:$BD$50,$I$50)+(INDEX($F$50:$BD$50,#REF!)))),$H$79*((#REF!-Option_3!AK50)/((#REF!*(#REF!+1))/2)),0)</f>
        <v>#REF!</v>
      </c>
      <c r="AP83" s="23" t="e">
        <f>IF((INDEX($F$50:$BD$50,AP50))&lt;((INDEX($F$50:$BD$50,$I$50)+(INDEX($F$50:$BD$50,#REF!)))),$H$79*((#REF!-Option_3!AL50)/((#REF!*(#REF!+1))/2)),0)</f>
        <v>#REF!</v>
      </c>
      <c r="AQ83" s="23" t="e">
        <f>IF((INDEX($F$50:$BD$50,AQ50))&lt;((INDEX($F$50:$BD$50,$I$50)+(INDEX($F$50:$BD$50,#REF!)))),$H$79*((#REF!-Option_3!AM50)/((#REF!*(#REF!+1))/2)),0)</f>
        <v>#REF!</v>
      </c>
      <c r="AR83" s="23" t="e">
        <f>IF((INDEX($F$50:$BD$50,AR50))&lt;((INDEX($F$50:$BD$50,$I$50)+(INDEX($F$50:$BD$50,#REF!)))),$H$79*((#REF!-Option_3!AN50)/((#REF!*(#REF!+1))/2)),0)</f>
        <v>#REF!</v>
      </c>
      <c r="AS83" s="23" t="e">
        <f>IF((INDEX($F$50:$BD$50,AS50))&lt;((INDEX($F$50:$BD$50,$I$50)+(INDEX($F$50:$BD$50,#REF!)))),$H$79*((#REF!-Option_3!AO50)/((#REF!*(#REF!+1))/2)),0)</f>
        <v>#REF!</v>
      </c>
      <c r="AT83" s="23" t="e">
        <f>IF((INDEX($F$50:$BD$50,AT50))&lt;((INDEX($F$50:$BD$50,$I$50)+(INDEX($F$50:$BD$50,#REF!)))),$H$79*((#REF!-Option_3!AP50)/((#REF!*(#REF!+1))/2)),0)</f>
        <v>#REF!</v>
      </c>
      <c r="AU83" s="23" t="e">
        <f>IF((INDEX($F$50:$BD$50,AU50))&lt;((INDEX($F$50:$BD$50,$I$50)+(INDEX($F$50:$BD$50,#REF!)))),$H$79*((#REF!-Option_3!AQ50)/((#REF!*(#REF!+1))/2)),0)</f>
        <v>#REF!</v>
      </c>
      <c r="AV83" s="23" t="e">
        <f>IF((INDEX($F$50:$BD$50,AV50))&lt;((INDEX($F$50:$BD$50,$I$50)+(INDEX($F$50:$BD$50,#REF!)))),$H$79*((#REF!-Option_3!AR50)/((#REF!*(#REF!+1))/2)),0)</f>
        <v>#REF!</v>
      </c>
      <c r="AW83" s="23" t="e">
        <f>IF((INDEX($F$50:$BD$50,AW50))&lt;((INDEX($F$50:$BD$50,$I$50)+(INDEX($F$50:$BD$50,#REF!)))),$H$79*((#REF!-Option_3!AS50)/((#REF!*(#REF!+1))/2)),0)</f>
        <v>#REF!</v>
      </c>
      <c r="AX83" s="23" t="e">
        <f>IF((INDEX($F$50:$BD$50,AX50))&lt;((INDEX($F$50:$BD$50,$I$50)+(INDEX($F$50:$BD$50,#REF!)))),$H$79*((#REF!-Option_3!AT50)/((#REF!*(#REF!+1))/2)),0)</f>
        <v>#REF!</v>
      </c>
      <c r="AY83" s="23" t="e">
        <f>IF((INDEX($F$50:$BD$50,AY50))&lt;((INDEX($F$50:$BD$50,$I$50)+(INDEX($F$50:$BD$50,#REF!)))),$H$79*((#REF!-Option_3!AU50)/((#REF!*(#REF!+1))/2)),0)</f>
        <v>#REF!</v>
      </c>
      <c r="AZ83" s="23" t="e">
        <f>IF((INDEX($F$50:$BD$50,AZ50))&lt;((INDEX($F$50:$BD$50,$I$50)+(INDEX($F$50:$BD$50,#REF!)))),$H$79*((#REF!-Option_3!AV50)/((#REF!*(#REF!+1))/2)),0)</f>
        <v>#REF!</v>
      </c>
      <c r="BA83" s="23" t="e">
        <f>IF((INDEX($F$50:$BD$50,BA50))&lt;((INDEX($F$50:$BD$50,$I$50)+(INDEX($F$50:$BD$50,#REF!)))),$H$79*((#REF!-Option_3!AW50)/((#REF!*(#REF!+1))/2)),0)</f>
        <v>#REF!</v>
      </c>
      <c r="BB83" s="23" t="e">
        <f>IF((INDEX($F$50:$BD$50,BB50))&lt;((INDEX($F$50:$BD$50,$I$50)+(INDEX($F$50:$BD$50,#REF!)))),$H$79*((#REF!-Option_3!AX50)/((#REF!*(#REF!+1))/2)),0)</f>
        <v>#REF!</v>
      </c>
      <c r="BC83" s="23" t="e">
        <f>IF((INDEX($F$50:$BD$50,BC50))&lt;((INDEX($F$50:$BD$50,$I$50)+(INDEX($F$50:$BD$50,#REF!)))),$H$79*((#REF!-Option_3!AY50)/((#REF!*(#REF!+1))/2)),0)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IF((INDEX($F$50:$BD$50,J50))&lt;((INDEX($F$50:$BD$50,$J$50)+(INDEX($F$50:$BD$50,#REF!)))),$I$79*((#REF!-Option_3!E50)/((#REF!*(#REF!+1))/2)),0)</f>
        <v>#REF!</v>
      </c>
      <c r="K84" s="23" t="e">
        <f>IF((INDEX($F$50:$BD$50,K50))&lt;((INDEX($F$50:$BD$50,$J$50)+(INDEX($F$50:$BD$50,#REF!)))),$I$79*((#REF!-Option_3!F50)/((#REF!*(#REF!+1))/2)),0)</f>
        <v>#REF!</v>
      </c>
      <c r="L84" s="23" t="e">
        <f>IF((INDEX($F$50:$BD$50,L50))&lt;((INDEX($F$50:$BD$50,$J$50)+(INDEX($F$50:$BD$50,#REF!)))),$I$79*((#REF!-Option_3!G50)/((#REF!*(#REF!+1))/2)),0)</f>
        <v>#REF!</v>
      </c>
      <c r="M84" s="23" t="e">
        <f>IF((INDEX($F$50:$BD$50,M50))&lt;((INDEX($F$50:$BD$50,$J$50)+(INDEX($F$50:$BD$50,#REF!)))),$I$79*((#REF!-Option_3!H50)/((#REF!*(#REF!+1))/2)),0)</f>
        <v>#REF!</v>
      </c>
      <c r="N84" s="23" t="e">
        <f>IF((INDEX($F$50:$BD$50,N50))&lt;((INDEX($F$50:$BD$50,$J$50)+(INDEX($F$50:$BD$50,#REF!)))),$I$79*((#REF!-Option_3!I50)/((#REF!*(#REF!+1))/2)),0)</f>
        <v>#REF!</v>
      </c>
      <c r="O84" s="23" t="e">
        <f>IF((INDEX($F$50:$BD$50,O50))&lt;((INDEX($F$50:$BD$50,$J$50)+(INDEX($F$50:$BD$50,#REF!)))),$I$79*((#REF!-Option_3!J50)/((#REF!*(#REF!+1))/2)),0)</f>
        <v>#REF!</v>
      </c>
      <c r="P84" s="23" t="e">
        <f>IF((INDEX($F$50:$BD$50,P50))&lt;((INDEX($F$50:$BD$50,$J$50)+(INDEX($F$50:$BD$50,#REF!)))),$I$79*((#REF!-Option_3!K50)/((#REF!*(#REF!+1))/2)),0)</f>
        <v>#REF!</v>
      </c>
      <c r="Q84" s="23" t="e">
        <f>IF((INDEX($F$50:$BD$50,Q50))&lt;((INDEX($F$50:$BD$50,$J$50)+(INDEX($F$50:$BD$50,#REF!)))),$I$79*((#REF!-Option_3!L50)/((#REF!*(#REF!+1))/2)),0)</f>
        <v>#REF!</v>
      </c>
      <c r="R84" s="23" t="e">
        <f>IF((INDEX($F$50:$BD$50,R50))&lt;((INDEX($F$50:$BD$50,$J$50)+(INDEX($F$50:$BD$50,#REF!)))),$I$79*((#REF!-Option_3!M50)/((#REF!*(#REF!+1))/2)),0)</f>
        <v>#REF!</v>
      </c>
      <c r="S84" s="23" t="e">
        <f>IF((INDEX($F$50:$BD$50,S50))&lt;((INDEX($F$50:$BD$50,$J$50)+(INDEX($F$50:$BD$50,#REF!)))),$I$79*((#REF!-Option_3!N50)/((#REF!*(#REF!+1))/2)),0)</f>
        <v>#REF!</v>
      </c>
      <c r="T84" s="23" t="e">
        <f>IF((INDEX($F$50:$BD$50,T50))&lt;((INDEX($F$50:$BD$50,$J$50)+(INDEX($F$50:$BD$50,#REF!)))),$I$79*((#REF!-Option_3!O50)/((#REF!*(#REF!+1))/2)),0)</f>
        <v>#REF!</v>
      </c>
      <c r="U84" s="23" t="e">
        <f>IF((INDEX($F$50:$BD$50,U50))&lt;((INDEX($F$50:$BD$50,$J$50)+(INDEX($F$50:$BD$50,#REF!)))),$I$79*((#REF!-Option_3!P50)/((#REF!*(#REF!+1))/2)),0)</f>
        <v>#REF!</v>
      </c>
      <c r="V84" s="23" t="e">
        <f>IF((INDEX($F$50:$BD$50,V50))&lt;((INDEX($F$50:$BD$50,$J$50)+(INDEX($F$50:$BD$50,#REF!)))),$I$79*((#REF!-Option_3!Q50)/((#REF!*(#REF!+1))/2)),0)</f>
        <v>#REF!</v>
      </c>
      <c r="W84" s="23" t="e">
        <f>IF((INDEX($F$50:$BD$50,W50))&lt;((INDEX($F$50:$BD$50,$J$50)+(INDEX($F$50:$BD$50,#REF!)))),$I$79*((#REF!-Option_3!R50)/((#REF!*(#REF!+1))/2)),0)</f>
        <v>#REF!</v>
      </c>
      <c r="X84" s="23" t="e">
        <f>IF((INDEX($F$50:$BD$50,X50))&lt;((INDEX($F$50:$BD$50,$J$50)+(INDEX($F$50:$BD$50,#REF!)))),$I$79*((#REF!-Option_3!S50)/((#REF!*(#REF!+1))/2)),0)</f>
        <v>#REF!</v>
      </c>
      <c r="Y84" s="23" t="e">
        <f>IF((INDEX($F$50:$BD$50,Y50))&lt;((INDEX($F$50:$BD$50,$J$50)+(INDEX($F$50:$BD$50,#REF!)))),$I$79*((#REF!-Option_3!T50)/((#REF!*(#REF!+1))/2)),0)</f>
        <v>#REF!</v>
      </c>
      <c r="Z84" s="23" t="e">
        <f>IF((INDEX($F$50:$BD$50,Z50))&lt;((INDEX($F$50:$BD$50,$J$50)+(INDEX($F$50:$BD$50,#REF!)))),$I$79*((#REF!-Option_3!U50)/((#REF!*(#REF!+1))/2)),0)</f>
        <v>#REF!</v>
      </c>
      <c r="AA84" s="23" t="e">
        <f>IF((INDEX($F$50:$BD$50,AA50))&lt;((INDEX($F$50:$BD$50,$J$50)+(INDEX($F$50:$BD$50,#REF!)))),$I$79*((#REF!-Option_3!V50)/((#REF!*(#REF!+1))/2)),0)</f>
        <v>#REF!</v>
      </c>
      <c r="AB84" s="23" t="e">
        <f>IF((INDEX($F$50:$BD$50,AB50))&lt;((INDEX($F$50:$BD$50,$J$50)+(INDEX($F$50:$BD$50,#REF!)))),$I$79*((#REF!-Option_3!W50)/((#REF!*(#REF!+1))/2)),0)</f>
        <v>#REF!</v>
      </c>
      <c r="AC84" s="23" t="e">
        <f>IF((INDEX($F$50:$BD$50,AC50))&lt;((INDEX($F$50:$BD$50,$J$50)+(INDEX($F$50:$BD$50,#REF!)))),$I$79*((#REF!-Option_3!X50)/((#REF!*(#REF!+1))/2)),0)</f>
        <v>#REF!</v>
      </c>
      <c r="AD84" s="23" t="e">
        <f>IF((INDEX($F$50:$BD$50,AD50))&lt;((INDEX($F$50:$BD$50,$J$50)+(INDEX($F$50:$BD$50,#REF!)))),$I$79*((#REF!-Option_3!Y50)/((#REF!*(#REF!+1))/2)),0)</f>
        <v>#REF!</v>
      </c>
      <c r="AE84" s="23" t="e">
        <f>IF((INDEX($F$50:$BD$50,AE50))&lt;((INDEX($F$50:$BD$50,$J$50)+(INDEX($F$50:$BD$50,#REF!)))),$I$79*((#REF!-Option_3!Z50)/((#REF!*(#REF!+1))/2)),0)</f>
        <v>#REF!</v>
      </c>
      <c r="AF84" s="23" t="e">
        <f>IF((INDEX($F$50:$BD$50,AF50))&lt;((INDEX($F$50:$BD$50,$J$50)+(INDEX($F$50:$BD$50,#REF!)))),$I$79*((#REF!-Option_3!AA50)/((#REF!*(#REF!+1))/2)),0)</f>
        <v>#REF!</v>
      </c>
      <c r="AG84" s="23" t="e">
        <f>IF((INDEX($F$50:$BD$50,AG50))&lt;((INDEX($F$50:$BD$50,$J$50)+(INDEX($F$50:$BD$50,#REF!)))),$I$79*((#REF!-Option_3!AB50)/((#REF!*(#REF!+1))/2)),0)</f>
        <v>#REF!</v>
      </c>
      <c r="AH84" s="23" t="e">
        <f>IF((INDEX($F$50:$BD$50,AH50))&lt;((INDEX($F$50:$BD$50,$J$50)+(INDEX($F$50:$BD$50,#REF!)))),$I$79*((#REF!-Option_3!AC50)/((#REF!*(#REF!+1))/2)),0)</f>
        <v>#REF!</v>
      </c>
      <c r="AI84" s="23" t="e">
        <f>IF((INDEX($F$50:$BD$50,AI50))&lt;((INDEX($F$50:$BD$50,$J$50)+(INDEX($F$50:$BD$50,#REF!)))),$I$79*((#REF!-Option_3!AD50)/((#REF!*(#REF!+1))/2)),0)</f>
        <v>#REF!</v>
      </c>
      <c r="AJ84" s="23" t="e">
        <f>IF((INDEX($F$50:$BD$50,AJ50))&lt;((INDEX($F$50:$BD$50,$J$50)+(INDEX($F$50:$BD$50,#REF!)))),$I$79*((#REF!-Option_3!AE50)/((#REF!*(#REF!+1))/2)),0)</f>
        <v>#REF!</v>
      </c>
      <c r="AK84" s="23" t="e">
        <f>IF((INDEX($F$50:$BD$50,AK50))&lt;((INDEX($F$50:$BD$50,$J$50)+(INDEX($F$50:$BD$50,#REF!)))),$I$79*((#REF!-Option_3!AF50)/((#REF!*(#REF!+1))/2)),0)</f>
        <v>#REF!</v>
      </c>
      <c r="AL84" s="23" t="e">
        <f>IF((INDEX($F$50:$BD$50,AL50))&lt;((INDEX($F$50:$BD$50,$J$50)+(INDEX($F$50:$BD$50,#REF!)))),$I$79*((#REF!-Option_3!AG50)/((#REF!*(#REF!+1))/2)),0)</f>
        <v>#REF!</v>
      </c>
      <c r="AM84" s="23" t="e">
        <f>IF((INDEX($F$50:$BD$50,AM50))&lt;((INDEX($F$50:$BD$50,$J$50)+(INDEX($F$50:$BD$50,#REF!)))),$I$79*((#REF!-Option_3!AH50)/((#REF!*(#REF!+1))/2)),0)</f>
        <v>#REF!</v>
      </c>
      <c r="AN84" s="23" t="e">
        <f>IF((INDEX($F$50:$BD$50,AN50))&lt;((INDEX($F$50:$BD$50,$J$50)+(INDEX($F$50:$BD$50,#REF!)))),$I$79*((#REF!-Option_3!AI50)/((#REF!*(#REF!+1))/2)),0)</f>
        <v>#REF!</v>
      </c>
      <c r="AO84" s="23" t="e">
        <f>IF((INDEX($F$50:$BD$50,AO50))&lt;((INDEX($F$50:$BD$50,$J$50)+(INDEX($F$50:$BD$50,#REF!)))),$I$79*((#REF!-Option_3!AJ50)/((#REF!*(#REF!+1))/2)),0)</f>
        <v>#REF!</v>
      </c>
      <c r="AP84" s="23" t="e">
        <f>IF((INDEX($F$50:$BD$50,AP50))&lt;((INDEX($F$50:$BD$50,$J$50)+(INDEX($F$50:$BD$50,#REF!)))),$I$79*((#REF!-Option_3!AK50)/((#REF!*(#REF!+1))/2)),0)</f>
        <v>#REF!</v>
      </c>
      <c r="AQ84" s="23" t="e">
        <f>IF((INDEX($F$50:$BD$50,AQ50))&lt;((INDEX($F$50:$BD$50,$J$50)+(INDEX($F$50:$BD$50,#REF!)))),$I$79*((#REF!-Option_3!AL50)/((#REF!*(#REF!+1))/2)),0)</f>
        <v>#REF!</v>
      </c>
      <c r="AR84" s="23" t="e">
        <f>IF((INDEX($F$50:$BD$50,AR50))&lt;((INDEX($F$50:$BD$50,$J$50)+(INDEX($F$50:$BD$50,#REF!)))),$I$79*((#REF!-Option_3!AM50)/((#REF!*(#REF!+1))/2)),0)</f>
        <v>#REF!</v>
      </c>
      <c r="AS84" s="23" t="e">
        <f>IF((INDEX($F$50:$BD$50,AS50))&lt;((INDEX($F$50:$BD$50,$J$50)+(INDEX($F$50:$BD$50,#REF!)))),$I$79*((#REF!-Option_3!AN50)/((#REF!*(#REF!+1))/2)),0)</f>
        <v>#REF!</v>
      </c>
      <c r="AT84" s="23" t="e">
        <f>IF((INDEX($F$50:$BD$50,AT50))&lt;((INDEX($F$50:$BD$50,$J$50)+(INDEX($F$50:$BD$50,#REF!)))),$I$79*((#REF!-Option_3!AO50)/((#REF!*(#REF!+1))/2)),0)</f>
        <v>#REF!</v>
      </c>
      <c r="AU84" s="23" t="e">
        <f>IF((INDEX($F$50:$BD$50,AU50))&lt;((INDEX($F$50:$BD$50,$J$50)+(INDEX($F$50:$BD$50,#REF!)))),$I$79*((#REF!-Option_3!AP50)/((#REF!*(#REF!+1))/2)),0)</f>
        <v>#REF!</v>
      </c>
      <c r="AV84" s="23" t="e">
        <f>IF((INDEX($F$50:$BD$50,AV50))&lt;((INDEX($F$50:$BD$50,$J$50)+(INDEX($F$50:$BD$50,#REF!)))),$I$79*((#REF!-Option_3!AQ50)/((#REF!*(#REF!+1))/2)),0)</f>
        <v>#REF!</v>
      </c>
      <c r="AW84" s="23" t="e">
        <f>IF((INDEX($F$50:$BD$50,AW50))&lt;((INDEX($F$50:$BD$50,$J$50)+(INDEX($F$50:$BD$50,#REF!)))),$I$79*((#REF!-Option_3!AR50)/((#REF!*(#REF!+1))/2)),0)</f>
        <v>#REF!</v>
      </c>
      <c r="AX84" s="23" t="e">
        <f>IF((INDEX($F$50:$BD$50,AX50))&lt;((INDEX($F$50:$BD$50,$J$50)+(INDEX($F$50:$BD$50,#REF!)))),$I$79*((#REF!-Option_3!AS50)/((#REF!*(#REF!+1))/2)),0)</f>
        <v>#REF!</v>
      </c>
      <c r="AY84" s="23" t="e">
        <f>IF((INDEX($F$50:$BD$50,AY50))&lt;((INDEX($F$50:$BD$50,$J$50)+(INDEX($F$50:$BD$50,#REF!)))),$I$79*((#REF!-Option_3!AT50)/((#REF!*(#REF!+1))/2)),0)</f>
        <v>#REF!</v>
      </c>
      <c r="AZ84" s="23" t="e">
        <f>IF((INDEX($F$50:$BD$50,AZ50))&lt;((INDEX($F$50:$BD$50,$J$50)+(INDEX($F$50:$BD$50,#REF!)))),$I$79*((#REF!-Option_3!AU50)/((#REF!*(#REF!+1))/2)),0)</f>
        <v>#REF!</v>
      </c>
      <c r="BA84" s="23" t="e">
        <f>IF((INDEX($F$50:$BD$50,BA50))&lt;((INDEX($F$50:$BD$50,$J$50)+(INDEX($F$50:$BD$50,#REF!)))),$I$79*((#REF!-Option_3!AV50)/((#REF!*(#REF!+1))/2)),0)</f>
        <v>#REF!</v>
      </c>
      <c r="BB84" s="23" t="e">
        <f>IF((INDEX($F$50:$BD$50,BB50))&lt;((INDEX($F$50:$BD$50,$J$50)+(INDEX($F$50:$BD$50,#REF!)))),$I$79*((#REF!-Option_3!AW50)/((#REF!*(#REF!+1))/2)),0)</f>
        <v>#REF!</v>
      </c>
      <c r="BC84" s="23" t="e">
        <f>IF((INDEX($F$50:$BD$50,BC50))&lt;((INDEX($F$50:$BD$50,$J$50)+(INDEX($F$50:$BD$50,#REF!)))),$I$79*((#REF!-Option_3!AX50)/((#REF!*(#REF!+1))/2)),0)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IF((INDEX($F$50:$BD$50,K50))&lt;((INDEX($F$50:$BD$50,$K$50)+(INDEX($F$50:$BD$50,#REF!)))),$J$79*((#REF!-Option_3!E50)/(((#REF!*(#REF!+1)))/2)),0)</f>
        <v>#REF!</v>
      </c>
      <c r="L85" s="23" t="e">
        <f>IF((INDEX($F$50:$BD$50,L50))&lt;((INDEX($F$50:$BD$50,$K$50)+(INDEX($F$50:$BD$50,#REF!)))),$J$79*((#REF!-Option_3!F50)/(((#REF!*(#REF!+1)))/2)),0)</f>
        <v>#REF!</v>
      </c>
      <c r="M85" s="23" t="e">
        <f>IF((INDEX($F$50:$BD$50,M50))&lt;((INDEX($F$50:$BD$50,$K$50)+(INDEX($F$50:$BD$50,#REF!)))),$J$79*((#REF!-Option_3!G50)/(((#REF!*(#REF!+1)))/2)),0)</f>
        <v>#REF!</v>
      </c>
      <c r="N85" s="23" t="e">
        <f>IF((INDEX($F$50:$BD$50,N50))&lt;((INDEX($F$50:$BD$50,$K$50)+(INDEX($F$50:$BD$50,#REF!)))),$J$79*((#REF!-Option_3!H50)/(((#REF!*(#REF!+1)))/2)),0)</f>
        <v>#REF!</v>
      </c>
      <c r="O85" s="23" t="e">
        <f>IF((INDEX($F$50:$BD$50,O50))&lt;((INDEX($F$50:$BD$50,$K$50)+(INDEX($F$50:$BD$50,#REF!)))),$J$79*((#REF!-Option_3!I50)/(((#REF!*(#REF!+1)))/2)),0)</f>
        <v>#REF!</v>
      </c>
      <c r="P85" s="23" t="e">
        <f>IF((INDEX($F$50:$BD$50,P50))&lt;((INDEX($F$50:$BD$50,$K$50)+(INDEX($F$50:$BD$50,#REF!)))),$J$79*((#REF!-Option_3!J50)/(((#REF!*(#REF!+1)))/2)),0)</f>
        <v>#REF!</v>
      </c>
      <c r="Q85" s="23" t="e">
        <f>IF((INDEX($F$50:$BD$50,Q50))&lt;((INDEX($F$50:$BD$50,$K$50)+(INDEX($F$50:$BD$50,#REF!)))),$J$79*((#REF!-Option_3!K50)/(((#REF!*(#REF!+1)))/2)),0)</f>
        <v>#REF!</v>
      </c>
      <c r="R85" s="23" t="e">
        <f>IF((INDEX($F$50:$BD$50,R50))&lt;((INDEX($F$50:$BD$50,$K$50)+(INDEX($F$50:$BD$50,#REF!)))),$J$79*((#REF!-Option_3!L50)/(((#REF!*(#REF!+1)))/2)),0)</f>
        <v>#REF!</v>
      </c>
      <c r="S85" s="23" t="e">
        <f>IF((INDEX($F$50:$BD$50,S50))&lt;((INDEX($F$50:$BD$50,$K$50)+(INDEX($F$50:$BD$50,#REF!)))),$J$79*((#REF!-Option_3!M50)/(((#REF!*(#REF!+1)))/2)),0)</f>
        <v>#REF!</v>
      </c>
      <c r="T85" s="23" t="e">
        <f>IF((INDEX($F$50:$BD$50,T50))&lt;((INDEX($F$50:$BD$50,$K$50)+(INDEX($F$50:$BD$50,#REF!)))),$J$79*((#REF!-Option_3!N50)/(((#REF!*(#REF!+1)))/2)),0)</f>
        <v>#REF!</v>
      </c>
      <c r="U85" s="23" t="e">
        <f>IF((INDEX($F$50:$BD$50,U50))&lt;((INDEX($F$50:$BD$50,$K$50)+(INDEX($F$50:$BD$50,#REF!)))),$J$79*((#REF!-Option_3!O50)/(((#REF!*(#REF!+1)))/2)),0)</f>
        <v>#REF!</v>
      </c>
      <c r="V85" s="23" t="e">
        <f>IF((INDEX($F$50:$BD$50,V50))&lt;((INDEX($F$50:$BD$50,$K$50)+(INDEX($F$50:$BD$50,#REF!)))),$J$79*((#REF!-Option_3!P50)/(((#REF!*(#REF!+1)))/2)),0)</f>
        <v>#REF!</v>
      </c>
      <c r="W85" s="23" t="e">
        <f>IF((INDEX($F$50:$BD$50,W50))&lt;((INDEX($F$50:$BD$50,$K$50)+(INDEX($F$50:$BD$50,#REF!)))),$J$79*((#REF!-Option_3!Q50)/(((#REF!*(#REF!+1)))/2)),0)</f>
        <v>#REF!</v>
      </c>
      <c r="X85" s="23" t="e">
        <f>IF((INDEX($F$50:$BD$50,X50))&lt;((INDEX($F$50:$BD$50,$K$50)+(INDEX($F$50:$BD$50,#REF!)))),$J$79*((#REF!-Option_3!R50)/(((#REF!*(#REF!+1)))/2)),0)</f>
        <v>#REF!</v>
      </c>
      <c r="Y85" s="23" t="e">
        <f>IF((INDEX($F$50:$BD$50,Y50))&lt;((INDEX($F$50:$BD$50,$K$50)+(INDEX($F$50:$BD$50,#REF!)))),$J$79*((#REF!-Option_3!S50)/(((#REF!*(#REF!+1)))/2)),0)</f>
        <v>#REF!</v>
      </c>
      <c r="Z85" s="23" t="e">
        <f>IF((INDEX($F$50:$BD$50,Z50))&lt;((INDEX($F$50:$BD$50,$K$50)+(INDEX($F$50:$BD$50,#REF!)))),$J$79*((#REF!-Option_3!T50)/(((#REF!*(#REF!+1)))/2)),0)</f>
        <v>#REF!</v>
      </c>
      <c r="AA85" s="23" t="e">
        <f>IF((INDEX($F$50:$BD$50,AA50))&lt;((INDEX($F$50:$BD$50,$K$50)+(INDEX($F$50:$BD$50,#REF!)))),$J$79*((#REF!-Option_3!U50)/(((#REF!*(#REF!+1)))/2)),0)</f>
        <v>#REF!</v>
      </c>
      <c r="AB85" s="23" t="e">
        <f>IF((INDEX($F$50:$BD$50,AB50))&lt;((INDEX($F$50:$BD$50,$K$50)+(INDEX($F$50:$BD$50,#REF!)))),$J$79*((#REF!-Option_3!V50)/(((#REF!*(#REF!+1)))/2)),0)</f>
        <v>#REF!</v>
      </c>
      <c r="AC85" s="23" t="e">
        <f>IF((INDEX($F$50:$BD$50,AC50))&lt;((INDEX($F$50:$BD$50,$K$50)+(INDEX($F$50:$BD$50,#REF!)))),$J$79*((#REF!-Option_3!W50)/(((#REF!*(#REF!+1)))/2)),0)</f>
        <v>#REF!</v>
      </c>
      <c r="AD85" s="23" t="e">
        <f>IF((INDEX($F$50:$BD$50,AD50))&lt;((INDEX($F$50:$BD$50,$K$50)+(INDEX($F$50:$BD$50,#REF!)))),$J$79*((#REF!-Option_3!X50)/(((#REF!*(#REF!+1)))/2)),0)</f>
        <v>#REF!</v>
      </c>
      <c r="AE85" s="23" t="e">
        <f>IF((INDEX($F$50:$BD$50,AE50))&lt;((INDEX($F$50:$BD$50,$K$50)+(INDEX($F$50:$BD$50,#REF!)))),$J$79*((#REF!-Option_3!Y50)/(((#REF!*(#REF!+1)))/2)),0)</f>
        <v>#REF!</v>
      </c>
      <c r="AF85" s="23" t="e">
        <f>IF((INDEX($F$50:$BD$50,AF50))&lt;((INDEX($F$50:$BD$50,$K$50)+(INDEX($F$50:$BD$50,#REF!)))),$J$79*((#REF!-Option_3!Z50)/(((#REF!*(#REF!+1)))/2)),0)</f>
        <v>#REF!</v>
      </c>
      <c r="AG85" s="23" t="e">
        <f>IF((INDEX($F$50:$BD$50,AG50))&lt;((INDEX($F$50:$BD$50,$K$50)+(INDEX($F$50:$BD$50,#REF!)))),$J$79*((#REF!-Option_3!AA50)/(((#REF!*(#REF!+1)))/2)),0)</f>
        <v>#REF!</v>
      </c>
      <c r="AH85" s="23" t="e">
        <f>IF((INDEX($F$50:$BD$50,AH50))&lt;((INDEX($F$50:$BD$50,$K$50)+(INDEX($F$50:$BD$50,#REF!)))),$J$79*((#REF!-Option_3!AB50)/(((#REF!*(#REF!+1)))/2)),0)</f>
        <v>#REF!</v>
      </c>
      <c r="AI85" s="23" t="e">
        <f>IF((INDEX($F$50:$BD$50,AI50))&lt;((INDEX($F$50:$BD$50,$K$50)+(INDEX($F$50:$BD$50,#REF!)))),$J$79*((#REF!-Option_3!AC50)/(((#REF!*(#REF!+1)))/2)),0)</f>
        <v>#REF!</v>
      </c>
      <c r="AJ85" s="23" t="e">
        <f>IF((INDEX($F$50:$BD$50,AJ50))&lt;((INDEX($F$50:$BD$50,$K$50)+(INDEX($F$50:$BD$50,#REF!)))),$J$79*((#REF!-Option_3!AD50)/(((#REF!*(#REF!+1)))/2)),0)</f>
        <v>#REF!</v>
      </c>
      <c r="AK85" s="23" t="e">
        <f>IF((INDEX($F$50:$BD$50,AK50))&lt;((INDEX($F$50:$BD$50,$K$50)+(INDEX($F$50:$BD$50,#REF!)))),$J$79*((#REF!-Option_3!AE50)/(((#REF!*(#REF!+1)))/2)),0)</f>
        <v>#REF!</v>
      </c>
      <c r="AL85" s="23" t="e">
        <f>IF((INDEX($F$50:$BD$50,AL50))&lt;((INDEX($F$50:$BD$50,$K$50)+(INDEX($F$50:$BD$50,#REF!)))),$J$79*((#REF!-Option_3!AF50)/(((#REF!*(#REF!+1)))/2)),0)</f>
        <v>#REF!</v>
      </c>
      <c r="AM85" s="23" t="e">
        <f>IF((INDEX($F$50:$BD$50,AM50))&lt;((INDEX($F$50:$BD$50,$K$50)+(INDEX($F$50:$BD$50,#REF!)))),$J$79*((#REF!-Option_3!AG50)/(((#REF!*(#REF!+1)))/2)),0)</f>
        <v>#REF!</v>
      </c>
      <c r="AN85" s="23" t="e">
        <f>IF((INDEX($F$50:$BD$50,AN50))&lt;((INDEX($F$50:$BD$50,$K$50)+(INDEX($F$50:$BD$50,#REF!)))),$J$79*((#REF!-Option_3!AH50)/(((#REF!*(#REF!+1)))/2)),0)</f>
        <v>#REF!</v>
      </c>
      <c r="AO85" s="23" t="e">
        <f>IF((INDEX($F$50:$BD$50,AO50))&lt;((INDEX($F$50:$BD$50,$K$50)+(INDEX($F$50:$BD$50,#REF!)))),$J$79*((#REF!-Option_3!AI50)/(((#REF!*(#REF!+1)))/2)),0)</f>
        <v>#REF!</v>
      </c>
      <c r="AP85" s="23" t="e">
        <f>IF((INDEX($F$50:$BD$50,AP50))&lt;((INDEX($F$50:$BD$50,$K$50)+(INDEX($F$50:$BD$50,#REF!)))),$J$79*((#REF!-Option_3!AJ50)/(((#REF!*(#REF!+1)))/2)),0)</f>
        <v>#REF!</v>
      </c>
      <c r="AQ85" s="23" t="e">
        <f>IF((INDEX($F$50:$BD$50,AQ50))&lt;((INDEX($F$50:$BD$50,$K$50)+(INDEX($F$50:$BD$50,#REF!)))),$J$79*((#REF!-Option_3!AK50)/(((#REF!*(#REF!+1)))/2)),0)</f>
        <v>#REF!</v>
      </c>
      <c r="AR85" s="23" t="e">
        <f>IF((INDEX($F$50:$BD$50,AR50))&lt;((INDEX($F$50:$BD$50,$K$50)+(INDEX($F$50:$BD$50,#REF!)))),$J$79*((#REF!-Option_3!AL50)/(((#REF!*(#REF!+1)))/2)),0)</f>
        <v>#REF!</v>
      </c>
      <c r="AS85" s="23" t="e">
        <f>IF((INDEX($F$50:$BD$50,AS50))&lt;((INDEX($F$50:$BD$50,$K$50)+(INDEX($F$50:$BD$50,#REF!)))),$J$79*((#REF!-Option_3!AM50)/(((#REF!*(#REF!+1)))/2)),0)</f>
        <v>#REF!</v>
      </c>
      <c r="AT85" s="23" t="e">
        <f>IF((INDEX($F$50:$BD$50,AT50))&lt;((INDEX($F$50:$BD$50,$K$50)+(INDEX($F$50:$BD$50,#REF!)))),$J$79*((#REF!-Option_3!AN50)/(((#REF!*(#REF!+1)))/2)),0)</f>
        <v>#REF!</v>
      </c>
      <c r="AU85" s="23" t="e">
        <f>IF((INDEX($F$50:$BD$50,AU50))&lt;((INDEX($F$50:$BD$50,$K$50)+(INDEX($F$50:$BD$50,#REF!)))),$J$79*((#REF!-Option_3!AO50)/(((#REF!*(#REF!+1)))/2)),0)</f>
        <v>#REF!</v>
      </c>
      <c r="AV85" s="23" t="e">
        <f>IF((INDEX($F$50:$BD$50,AV50))&lt;((INDEX($F$50:$BD$50,$K$50)+(INDEX($F$50:$BD$50,#REF!)))),$J$79*((#REF!-Option_3!AP50)/(((#REF!*(#REF!+1)))/2)),0)</f>
        <v>#REF!</v>
      </c>
      <c r="AW85" s="23" t="e">
        <f>IF((INDEX($F$50:$BD$50,AW50))&lt;((INDEX($F$50:$BD$50,$K$50)+(INDEX($F$50:$BD$50,#REF!)))),$J$79*((#REF!-Option_3!AQ50)/(((#REF!*(#REF!+1)))/2)),0)</f>
        <v>#REF!</v>
      </c>
      <c r="AX85" s="23" t="e">
        <f>IF((INDEX($F$50:$BD$50,AX50))&lt;((INDEX($F$50:$BD$50,$K$50)+(INDEX($F$50:$BD$50,#REF!)))),$J$79*((#REF!-Option_3!AR50)/(((#REF!*(#REF!+1)))/2)),0)</f>
        <v>#REF!</v>
      </c>
      <c r="AY85" s="23" t="e">
        <f>IF((INDEX($F$50:$BD$50,AY50))&lt;((INDEX($F$50:$BD$50,$K$50)+(INDEX($F$50:$BD$50,#REF!)))),$J$79*((#REF!-Option_3!AS50)/(((#REF!*(#REF!+1)))/2)),0)</f>
        <v>#REF!</v>
      </c>
      <c r="AZ85" s="23" t="e">
        <f>IF((INDEX($F$50:$BD$50,AZ50))&lt;((INDEX($F$50:$BD$50,$K$50)+(INDEX($F$50:$BD$50,#REF!)))),$J$79*((#REF!-Option_3!AT50)/(((#REF!*(#REF!+1)))/2)),0)</f>
        <v>#REF!</v>
      </c>
      <c r="BA85" s="23" t="e">
        <f>IF((INDEX($F$50:$BD$50,BA50))&lt;((INDEX($F$50:$BD$50,$K$50)+(INDEX($F$50:$BD$50,#REF!)))),$J$79*((#REF!-Option_3!AU50)/(((#REF!*(#REF!+1)))/2)),0)</f>
        <v>#REF!</v>
      </c>
      <c r="BB85" s="23" t="e">
        <f>IF((INDEX($F$50:$BD$50,BB50))&lt;((INDEX($F$50:$BD$50,$K$50)+(INDEX($F$50:$BD$50,#REF!)))),$J$79*((#REF!-Option_3!AV50)/(((#REF!*(#REF!+1)))/2)),0)</f>
        <v>#REF!</v>
      </c>
      <c r="BC85" s="23" t="e">
        <f>IF((INDEX($F$50:$BD$50,BC50))&lt;((INDEX($F$50:$BD$50,$K$50)+(INDEX($F$50:$BD$50,#REF!)))),$J$79*((#REF!-Option_3!AW50)/(((#REF!*(#REF!+1)))/2)),0)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IF((INDEX($F$50:$BD$50,L50))&lt;((INDEX($F$50:$BD$50,$L$50)+(INDEX($F$50:$BD$50,#REF!)))),$K$79*((#REF!-Option_3!E50)/((#REF!*(#REF!+1))/2)),0)</f>
        <v>#REF!</v>
      </c>
      <c r="M86" s="23" t="e">
        <f>IF((INDEX($F$50:$BD$50,M50))&lt;((INDEX($F$50:$BD$50,$L$50)+(INDEX($F$50:$BD$50,#REF!)))),$K$79*((#REF!-Option_3!F50)/((#REF!*(#REF!+1))/2)),0)</f>
        <v>#REF!</v>
      </c>
      <c r="N86" s="23" t="e">
        <f>IF((INDEX($F$50:$BD$50,N50))&lt;((INDEX($F$50:$BD$50,$L$50)+(INDEX($F$50:$BD$50,#REF!)))),$K$79*((#REF!-Option_3!G50)/((#REF!*(#REF!+1))/2)),0)</f>
        <v>#REF!</v>
      </c>
      <c r="O86" s="23" t="e">
        <f>IF((INDEX($F$50:$BD$50,O50))&lt;((INDEX($F$50:$BD$50,$L$50)+(INDEX($F$50:$BD$50,#REF!)))),$K$79*((#REF!-Option_3!H50)/((#REF!*(#REF!+1))/2)),0)</f>
        <v>#REF!</v>
      </c>
      <c r="P86" s="23" t="e">
        <f>IF((INDEX($F$50:$BD$50,P50))&lt;((INDEX($F$50:$BD$50,$L$50)+(INDEX($F$50:$BD$50,#REF!)))),$K$79*((#REF!-Option_3!I50)/((#REF!*(#REF!+1))/2)),0)</f>
        <v>#REF!</v>
      </c>
      <c r="Q86" s="23" t="e">
        <f>IF((INDEX($F$50:$BD$50,Q50))&lt;((INDEX($F$50:$BD$50,$L$50)+(INDEX($F$50:$BD$50,#REF!)))),$K$79*((#REF!-Option_3!J50)/((#REF!*(#REF!+1))/2)),0)</f>
        <v>#REF!</v>
      </c>
      <c r="R86" s="23" t="e">
        <f>IF((INDEX($F$50:$BD$50,R50))&lt;((INDEX($F$50:$BD$50,$L$50)+(INDEX($F$50:$BD$50,#REF!)))),$K$79*((#REF!-Option_3!K50)/((#REF!*(#REF!+1))/2)),0)</f>
        <v>#REF!</v>
      </c>
      <c r="S86" s="23" t="e">
        <f>IF((INDEX($F$50:$BD$50,S50))&lt;((INDEX($F$50:$BD$50,$L$50)+(INDEX($F$50:$BD$50,#REF!)))),$K$79*((#REF!-Option_3!L50)/((#REF!*(#REF!+1))/2)),0)</f>
        <v>#REF!</v>
      </c>
      <c r="T86" s="23" t="e">
        <f>IF((INDEX($F$50:$BD$50,T50))&lt;((INDEX($F$50:$BD$50,$L$50)+(INDEX($F$50:$BD$50,#REF!)))),$K$79*((#REF!-Option_3!M50)/((#REF!*(#REF!+1))/2)),0)</f>
        <v>#REF!</v>
      </c>
      <c r="U86" s="23" t="e">
        <f>IF((INDEX($F$50:$BD$50,U50))&lt;((INDEX($F$50:$BD$50,$L$50)+(INDEX($F$50:$BD$50,#REF!)))),$K$79*((#REF!-Option_3!N50)/((#REF!*(#REF!+1))/2)),0)</f>
        <v>#REF!</v>
      </c>
      <c r="V86" s="23" t="e">
        <f>IF((INDEX($F$50:$BD$50,V50))&lt;((INDEX($F$50:$BD$50,$L$50)+(INDEX($F$50:$BD$50,#REF!)))),$K$79*((#REF!-Option_3!O50)/((#REF!*(#REF!+1))/2)),0)</f>
        <v>#REF!</v>
      </c>
      <c r="W86" s="23" t="e">
        <f>IF((INDEX($F$50:$BD$50,W50))&lt;((INDEX($F$50:$BD$50,$L$50)+(INDEX($F$50:$BD$50,#REF!)))),$K$79*((#REF!-Option_3!P50)/((#REF!*(#REF!+1))/2)),0)</f>
        <v>#REF!</v>
      </c>
      <c r="X86" s="23" t="e">
        <f>IF((INDEX($F$50:$BD$50,X50))&lt;((INDEX($F$50:$BD$50,$L$50)+(INDEX($F$50:$BD$50,#REF!)))),$K$79*((#REF!-Option_3!Q50)/((#REF!*(#REF!+1))/2)),0)</f>
        <v>#REF!</v>
      </c>
      <c r="Y86" s="23" t="e">
        <f>IF((INDEX($F$50:$BD$50,Y50))&lt;((INDEX($F$50:$BD$50,$L$50)+(INDEX($F$50:$BD$50,#REF!)))),$K$79*((#REF!-Option_3!R50)/((#REF!*(#REF!+1))/2)),0)</f>
        <v>#REF!</v>
      </c>
      <c r="Z86" s="23" t="e">
        <f>IF((INDEX($F$50:$BD$50,Z50))&lt;((INDEX($F$50:$BD$50,$L$50)+(INDEX($F$50:$BD$50,#REF!)))),$K$79*((#REF!-Option_3!S50)/((#REF!*(#REF!+1))/2)),0)</f>
        <v>#REF!</v>
      </c>
      <c r="AA86" s="23" t="e">
        <f>IF((INDEX($F$50:$BD$50,AA50))&lt;((INDEX($F$50:$BD$50,$L$50)+(INDEX($F$50:$BD$50,#REF!)))),$K$79*((#REF!-Option_3!T50)/((#REF!*(#REF!+1))/2)),0)</f>
        <v>#REF!</v>
      </c>
      <c r="AB86" s="23" t="e">
        <f>IF((INDEX($F$50:$BD$50,AB50))&lt;((INDEX($F$50:$BD$50,$L$50)+(INDEX($F$50:$BD$50,#REF!)))),$K$79*((#REF!-Option_3!U50)/((#REF!*(#REF!+1))/2)),0)</f>
        <v>#REF!</v>
      </c>
      <c r="AC86" s="23" t="e">
        <f>IF((INDEX($F$50:$BD$50,AC50))&lt;((INDEX($F$50:$BD$50,$L$50)+(INDEX($F$50:$BD$50,#REF!)))),$K$79*((#REF!-Option_3!V50)/((#REF!*(#REF!+1))/2)),0)</f>
        <v>#REF!</v>
      </c>
      <c r="AD86" s="23" t="e">
        <f>IF((INDEX($F$50:$BD$50,AD50))&lt;((INDEX($F$50:$BD$50,$L$50)+(INDEX($F$50:$BD$50,#REF!)))),$K$79*((#REF!-Option_3!W50)/((#REF!*(#REF!+1))/2)),0)</f>
        <v>#REF!</v>
      </c>
      <c r="AE86" s="23" t="e">
        <f>IF((INDEX($F$50:$BD$50,AE50))&lt;((INDEX($F$50:$BD$50,$L$50)+(INDEX($F$50:$BD$50,#REF!)))),$K$79*((#REF!-Option_3!X50)/((#REF!*(#REF!+1))/2)),0)</f>
        <v>#REF!</v>
      </c>
      <c r="AF86" s="23" t="e">
        <f>IF((INDEX($F$50:$BD$50,AF50))&lt;((INDEX($F$50:$BD$50,$L$50)+(INDEX($F$50:$BD$50,#REF!)))),$K$79*((#REF!-Option_3!Y50)/((#REF!*(#REF!+1))/2)),0)</f>
        <v>#REF!</v>
      </c>
      <c r="AG86" s="23" t="e">
        <f>IF((INDEX($F$50:$BD$50,AG50))&lt;((INDEX($F$50:$BD$50,$L$50)+(INDEX($F$50:$BD$50,#REF!)))),$K$79*((#REF!-Option_3!Z50)/((#REF!*(#REF!+1))/2)),0)</f>
        <v>#REF!</v>
      </c>
      <c r="AH86" s="23" t="e">
        <f>IF((INDEX($F$50:$BD$50,AH50))&lt;((INDEX($F$50:$BD$50,$L$50)+(INDEX($F$50:$BD$50,#REF!)))),$K$79*((#REF!-Option_3!AA50)/((#REF!*(#REF!+1))/2)),0)</f>
        <v>#REF!</v>
      </c>
      <c r="AI86" s="23" t="e">
        <f>IF((INDEX($F$50:$BD$50,AI50))&lt;((INDEX($F$50:$BD$50,$L$50)+(INDEX($F$50:$BD$50,#REF!)))),$K$79*((#REF!-Option_3!AB50)/((#REF!*(#REF!+1))/2)),0)</f>
        <v>#REF!</v>
      </c>
      <c r="AJ86" s="23" t="e">
        <f>IF((INDEX($F$50:$BD$50,AJ50))&lt;((INDEX($F$50:$BD$50,$L$50)+(INDEX($F$50:$BD$50,#REF!)))),$K$79*((#REF!-Option_3!AC50)/((#REF!*(#REF!+1))/2)),0)</f>
        <v>#REF!</v>
      </c>
      <c r="AK86" s="23" t="e">
        <f>IF((INDEX($F$50:$BD$50,AK50))&lt;((INDEX($F$50:$BD$50,$L$50)+(INDEX($F$50:$BD$50,#REF!)))),$K$79*((#REF!-Option_3!AD50)/((#REF!*(#REF!+1))/2)),0)</f>
        <v>#REF!</v>
      </c>
      <c r="AL86" s="23" t="e">
        <f>IF((INDEX($F$50:$BD$50,AL50))&lt;((INDEX($F$50:$BD$50,$L$50)+(INDEX($F$50:$BD$50,#REF!)))),$K$79*((#REF!-Option_3!AE50)/((#REF!*(#REF!+1))/2)),0)</f>
        <v>#REF!</v>
      </c>
      <c r="AM86" s="23" t="e">
        <f>IF((INDEX($F$50:$BD$50,AM50))&lt;((INDEX($F$50:$BD$50,$L$50)+(INDEX($F$50:$BD$50,#REF!)))),$K$79*((#REF!-Option_3!AF50)/((#REF!*(#REF!+1))/2)),0)</f>
        <v>#REF!</v>
      </c>
      <c r="AN86" s="23" t="e">
        <f>IF((INDEX($F$50:$BD$50,AN50))&lt;((INDEX($F$50:$BD$50,$L$50)+(INDEX($F$50:$BD$50,#REF!)))),$K$79*((#REF!-Option_3!AG50)/((#REF!*(#REF!+1))/2)),0)</f>
        <v>#REF!</v>
      </c>
      <c r="AO86" s="23" t="e">
        <f>IF((INDEX($F$50:$BD$50,AO50))&lt;((INDEX($F$50:$BD$50,$L$50)+(INDEX($F$50:$BD$50,#REF!)))),$K$79*((#REF!-Option_3!AH50)/((#REF!*(#REF!+1))/2)),0)</f>
        <v>#REF!</v>
      </c>
      <c r="AP86" s="23" t="e">
        <f>IF((INDEX($F$50:$BD$50,AP50))&lt;((INDEX($F$50:$BD$50,$L$50)+(INDEX($F$50:$BD$50,#REF!)))),$K$79*((#REF!-Option_3!AI50)/((#REF!*(#REF!+1))/2)),0)</f>
        <v>#REF!</v>
      </c>
      <c r="AQ86" s="23" t="e">
        <f>IF((INDEX($F$50:$BD$50,AQ50))&lt;((INDEX($F$50:$BD$50,$L$50)+(INDEX($F$50:$BD$50,#REF!)))),$K$79*((#REF!-Option_3!AJ50)/((#REF!*(#REF!+1))/2)),0)</f>
        <v>#REF!</v>
      </c>
      <c r="AR86" s="23" t="e">
        <f>IF((INDEX($F$50:$BD$50,AR50))&lt;((INDEX($F$50:$BD$50,$L$50)+(INDEX($F$50:$BD$50,#REF!)))),$K$79*((#REF!-Option_3!AK50)/((#REF!*(#REF!+1))/2)),0)</f>
        <v>#REF!</v>
      </c>
      <c r="AS86" s="23" t="e">
        <f>IF((INDEX($F$50:$BD$50,AS50))&lt;((INDEX($F$50:$BD$50,$L$50)+(INDEX($F$50:$BD$50,#REF!)))),$K$79*((#REF!-Option_3!AL50)/((#REF!*(#REF!+1))/2)),0)</f>
        <v>#REF!</v>
      </c>
      <c r="AT86" s="23" t="e">
        <f>IF((INDEX($F$50:$BD$50,AT50))&lt;((INDEX($F$50:$BD$50,$L$50)+(INDEX($F$50:$BD$50,#REF!)))),$K$79*((#REF!-Option_3!AM50)/((#REF!*(#REF!+1))/2)),0)</f>
        <v>#REF!</v>
      </c>
      <c r="AU86" s="23" t="e">
        <f>IF((INDEX($F$50:$BD$50,AU50))&lt;((INDEX($F$50:$BD$50,$L$50)+(INDEX($F$50:$BD$50,#REF!)))),$K$79*((#REF!-Option_3!AN50)/((#REF!*(#REF!+1))/2)),0)</f>
        <v>#REF!</v>
      </c>
      <c r="AV86" s="23" t="e">
        <f>IF((INDEX($F$50:$BD$50,AV50))&lt;((INDEX($F$50:$BD$50,$L$50)+(INDEX($F$50:$BD$50,#REF!)))),$K$79*((#REF!-Option_3!AO50)/((#REF!*(#REF!+1))/2)),0)</f>
        <v>#REF!</v>
      </c>
      <c r="AW86" s="23" t="e">
        <f>IF((INDEX($F$50:$BD$50,AW50))&lt;((INDEX($F$50:$BD$50,$L$50)+(INDEX($F$50:$BD$50,#REF!)))),$K$79*((#REF!-Option_3!AP50)/((#REF!*(#REF!+1))/2)),0)</f>
        <v>#REF!</v>
      </c>
      <c r="AX86" s="23" t="e">
        <f>IF((INDEX($F$50:$BD$50,AX50))&lt;((INDEX($F$50:$BD$50,$L$50)+(INDEX($F$50:$BD$50,#REF!)))),$K$79*((#REF!-Option_3!AQ50)/((#REF!*(#REF!+1))/2)),0)</f>
        <v>#REF!</v>
      </c>
      <c r="AY86" s="23" t="e">
        <f>IF((INDEX($F$50:$BD$50,AY50))&lt;((INDEX($F$50:$BD$50,$L$50)+(INDEX($F$50:$BD$50,#REF!)))),$K$79*((#REF!-Option_3!AR50)/((#REF!*(#REF!+1))/2)),0)</f>
        <v>#REF!</v>
      </c>
      <c r="AZ86" s="23" t="e">
        <f>IF((INDEX($F$50:$BD$50,AZ50))&lt;((INDEX($F$50:$BD$50,$L$50)+(INDEX($F$50:$BD$50,#REF!)))),$K$79*((#REF!-Option_3!AS50)/((#REF!*(#REF!+1))/2)),0)</f>
        <v>#REF!</v>
      </c>
      <c r="BA86" s="23" t="e">
        <f>IF((INDEX($F$50:$BD$50,BA50))&lt;((INDEX($F$50:$BD$50,$L$50)+(INDEX($F$50:$BD$50,#REF!)))),$K$79*((#REF!-Option_3!AT50)/((#REF!*(#REF!+1))/2)),0)</f>
        <v>#REF!</v>
      </c>
      <c r="BB86" s="23" t="e">
        <f>IF((INDEX($F$50:$BD$50,BB50))&lt;((INDEX($F$50:$BD$50,$L$50)+(INDEX($F$50:$BD$50,#REF!)))),$K$79*((#REF!-Option_3!AU50)/((#REF!*(#REF!+1))/2)),0)</f>
        <v>#REF!</v>
      </c>
      <c r="BC86" s="23" t="e">
        <f>IF((INDEX($F$50:$BD$50,BC50))&lt;((INDEX($F$50:$BD$50,$L$50)+(INDEX($F$50:$BD$50,#REF!)))),$K$79*((#REF!-Option_3!AV50)/((#REF!*(#REF!+1))/2)),0)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IF((INDEX($F$50:$BD$50,M50))&lt;((INDEX($F$50:$BD$50,$M$50)+(INDEX($F$50:$BD$50,#REF!)))),$L$79*((#REF!-Option_3!E50)/((#REF!*(#REF!+1))/2)),0)</f>
        <v>#REF!</v>
      </c>
      <c r="N87" s="23" t="e">
        <f>IF((INDEX($F$50:$BD$50,N50))&lt;((INDEX($F$50:$BD$50,$M$50)+(INDEX($F$50:$BD$50,#REF!)))),$L$79*((#REF!-Option_3!F50)/((#REF!*(#REF!+1))/2)),0)</f>
        <v>#REF!</v>
      </c>
      <c r="O87" s="23" t="e">
        <f>IF((INDEX($F$50:$BD$50,O50))&lt;((INDEX($F$50:$BD$50,$M$50)+(INDEX($F$50:$BD$50,#REF!)))),$L$79*((#REF!-Option_3!G50)/((#REF!*(#REF!+1))/2)),0)</f>
        <v>#REF!</v>
      </c>
      <c r="P87" s="23" t="e">
        <f>IF((INDEX($F$50:$BD$50,P50))&lt;((INDEX($F$50:$BD$50,$M$50)+(INDEX($F$50:$BD$50,#REF!)))),$L$79*((#REF!-Option_3!H50)/((#REF!*(#REF!+1))/2)),0)</f>
        <v>#REF!</v>
      </c>
      <c r="Q87" s="23" t="e">
        <f>IF((INDEX($F$50:$BD$50,Q50))&lt;((INDEX($F$50:$BD$50,$M$50)+(INDEX($F$50:$BD$50,#REF!)))),$L$79*((#REF!-Option_3!I50)/((#REF!*(#REF!+1))/2)),0)</f>
        <v>#REF!</v>
      </c>
      <c r="R87" s="23" t="e">
        <f>IF((INDEX($F$50:$BD$50,R50))&lt;((INDEX($F$50:$BD$50,$M$50)+(INDEX($F$50:$BD$50,#REF!)))),$L$79*((#REF!-Option_3!J50)/((#REF!*(#REF!+1))/2)),0)</f>
        <v>#REF!</v>
      </c>
      <c r="S87" s="23" t="e">
        <f>IF((INDEX($F$50:$BD$50,S50))&lt;((INDEX($F$50:$BD$50,$M$50)+(INDEX($F$50:$BD$50,#REF!)))),$L$79*((#REF!-Option_3!K50)/((#REF!*(#REF!+1))/2)),0)</f>
        <v>#REF!</v>
      </c>
      <c r="T87" s="23" t="e">
        <f>IF((INDEX($F$50:$BD$50,T50))&lt;((INDEX($F$50:$BD$50,$M$50)+(INDEX($F$50:$BD$50,#REF!)))),$L$79*((#REF!-Option_3!L50)/((#REF!*(#REF!+1))/2)),0)</f>
        <v>#REF!</v>
      </c>
      <c r="U87" s="23" t="e">
        <f>IF((INDEX($F$50:$BD$50,U50))&lt;((INDEX($F$50:$BD$50,$M$50)+(INDEX($F$50:$BD$50,#REF!)))),$L$79*((#REF!-Option_3!M50)/((#REF!*(#REF!+1))/2)),0)</f>
        <v>#REF!</v>
      </c>
      <c r="V87" s="23" t="e">
        <f>IF((INDEX($F$50:$BD$50,V50))&lt;((INDEX($F$50:$BD$50,$M$50)+(INDEX($F$50:$BD$50,#REF!)))),$L$79*((#REF!-Option_3!N50)/((#REF!*(#REF!+1))/2)),0)</f>
        <v>#REF!</v>
      </c>
      <c r="W87" s="23" t="e">
        <f>IF((INDEX($F$50:$BD$50,W50))&lt;((INDEX($F$50:$BD$50,$M$50)+(INDEX($F$50:$BD$50,#REF!)))),$L$79*((#REF!-Option_3!O50)/((#REF!*(#REF!+1))/2)),0)</f>
        <v>#REF!</v>
      </c>
      <c r="X87" s="23" t="e">
        <f>IF((INDEX($F$50:$BD$50,X50))&lt;((INDEX($F$50:$BD$50,$M$50)+(INDEX($F$50:$BD$50,#REF!)))),$L$79*((#REF!-Option_3!P50)/((#REF!*(#REF!+1))/2)),0)</f>
        <v>#REF!</v>
      </c>
      <c r="Y87" s="23" t="e">
        <f>IF((INDEX($F$50:$BD$50,Y50))&lt;((INDEX($F$50:$BD$50,$M$50)+(INDEX($F$50:$BD$50,#REF!)))),$L$79*((#REF!-Option_3!Q50)/((#REF!*(#REF!+1))/2)),0)</f>
        <v>#REF!</v>
      </c>
      <c r="Z87" s="23" t="e">
        <f>IF((INDEX($F$50:$BD$50,Z50))&lt;((INDEX($F$50:$BD$50,$M$50)+(INDEX($F$50:$BD$50,#REF!)))),$L$79*((#REF!-Option_3!R50)/((#REF!*(#REF!+1))/2)),0)</f>
        <v>#REF!</v>
      </c>
      <c r="AA87" s="23" t="e">
        <f>IF((INDEX($F$50:$BD$50,AA50))&lt;((INDEX($F$50:$BD$50,$M$50)+(INDEX($F$50:$BD$50,#REF!)))),$L$79*((#REF!-Option_3!S50)/((#REF!*(#REF!+1))/2)),0)</f>
        <v>#REF!</v>
      </c>
      <c r="AB87" s="23" t="e">
        <f>IF((INDEX($F$50:$BD$50,AB50))&lt;((INDEX($F$50:$BD$50,$M$50)+(INDEX($F$50:$BD$50,#REF!)))),$L$79*((#REF!-Option_3!T50)/((#REF!*(#REF!+1))/2)),0)</f>
        <v>#REF!</v>
      </c>
      <c r="AC87" s="23" t="e">
        <f>IF((INDEX($F$50:$BD$50,AC50))&lt;((INDEX($F$50:$BD$50,$M$50)+(INDEX($F$50:$BD$50,#REF!)))),$L$79*((#REF!-Option_3!U50)/((#REF!*(#REF!+1))/2)),0)</f>
        <v>#REF!</v>
      </c>
      <c r="AD87" s="23" t="e">
        <f>IF((INDEX($F$50:$BD$50,AD50))&lt;((INDEX($F$50:$BD$50,$M$50)+(INDEX($F$50:$BD$50,#REF!)))),$L$79*((#REF!-Option_3!V50)/((#REF!*(#REF!+1))/2)),0)</f>
        <v>#REF!</v>
      </c>
      <c r="AE87" s="23" t="e">
        <f>IF((INDEX($F$50:$BD$50,AE50))&lt;((INDEX($F$50:$BD$50,$M$50)+(INDEX($F$50:$BD$50,#REF!)))),$L$79*((#REF!-Option_3!W50)/((#REF!*(#REF!+1))/2)),0)</f>
        <v>#REF!</v>
      </c>
      <c r="AF87" s="23" t="e">
        <f>IF((INDEX($F$50:$BD$50,AF50))&lt;((INDEX($F$50:$BD$50,$M$50)+(INDEX($F$50:$BD$50,#REF!)))),$L$79*((#REF!-Option_3!X50)/((#REF!*(#REF!+1))/2)),0)</f>
        <v>#REF!</v>
      </c>
      <c r="AG87" s="23" t="e">
        <f>IF((INDEX($F$50:$BD$50,AG50))&lt;((INDEX($F$50:$BD$50,$M$50)+(INDEX($F$50:$BD$50,#REF!)))),$L$79*((#REF!-Option_3!Y50)/((#REF!*(#REF!+1))/2)),0)</f>
        <v>#REF!</v>
      </c>
      <c r="AH87" s="23" t="e">
        <f>IF((INDEX($F$50:$BD$50,AH50))&lt;((INDEX($F$50:$BD$50,$M$50)+(INDEX($F$50:$BD$50,#REF!)))),$L$79*((#REF!-Option_3!Z50)/((#REF!*(#REF!+1))/2)),0)</f>
        <v>#REF!</v>
      </c>
      <c r="AI87" s="23" t="e">
        <f>IF((INDEX($F$50:$BD$50,AI50))&lt;((INDEX($F$50:$BD$50,$M$50)+(INDEX($F$50:$BD$50,#REF!)))),$L$79*((#REF!-Option_3!AA50)/((#REF!*(#REF!+1))/2)),0)</f>
        <v>#REF!</v>
      </c>
      <c r="AJ87" s="23" t="e">
        <f>IF((INDEX($F$50:$BD$50,AJ50))&lt;((INDEX($F$50:$BD$50,$M$50)+(INDEX($F$50:$BD$50,#REF!)))),$L$79*((#REF!-Option_3!AB50)/((#REF!*(#REF!+1))/2)),0)</f>
        <v>#REF!</v>
      </c>
      <c r="AK87" s="23" t="e">
        <f>IF((INDEX($F$50:$BD$50,AK50))&lt;((INDEX($F$50:$BD$50,$M$50)+(INDEX($F$50:$BD$50,#REF!)))),$L$79*((#REF!-Option_3!AC50)/((#REF!*(#REF!+1))/2)),0)</f>
        <v>#REF!</v>
      </c>
      <c r="AL87" s="23" t="e">
        <f>IF((INDEX($F$50:$BD$50,AL50))&lt;((INDEX($F$50:$BD$50,$M$50)+(INDEX($F$50:$BD$50,#REF!)))),$L$79*((#REF!-Option_3!AD50)/((#REF!*(#REF!+1))/2)),0)</f>
        <v>#REF!</v>
      </c>
      <c r="AM87" s="23" t="e">
        <f>IF((INDEX($F$50:$BD$50,AM50))&lt;((INDEX($F$50:$BD$50,$M$50)+(INDEX($F$50:$BD$50,#REF!)))),$L$79*((#REF!-Option_3!AE50)/((#REF!*(#REF!+1))/2)),0)</f>
        <v>#REF!</v>
      </c>
      <c r="AN87" s="23" t="e">
        <f>IF((INDEX($F$50:$BD$50,AN50))&lt;((INDEX($F$50:$BD$50,$M$50)+(INDEX($F$50:$BD$50,#REF!)))),$L$79*((#REF!-Option_3!AF50)/((#REF!*(#REF!+1))/2)),0)</f>
        <v>#REF!</v>
      </c>
      <c r="AO87" s="23" t="e">
        <f>IF((INDEX($F$50:$BD$50,AO50))&lt;((INDEX($F$50:$BD$50,$M$50)+(INDEX($F$50:$BD$50,#REF!)))),$L$79*((#REF!-Option_3!AG50)/((#REF!*(#REF!+1))/2)),0)</f>
        <v>#REF!</v>
      </c>
      <c r="AP87" s="23" t="e">
        <f>IF((INDEX($F$50:$BD$50,AP50))&lt;((INDEX($F$50:$BD$50,$M$50)+(INDEX($F$50:$BD$50,#REF!)))),$L$79*((#REF!-Option_3!AH50)/((#REF!*(#REF!+1))/2)),0)</f>
        <v>#REF!</v>
      </c>
      <c r="AQ87" s="23" t="e">
        <f>IF((INDEX($F$50:$BD$50,AQ50))&lt;((INDEX($F$50:$BD$50,$M$50)+(INDEX($F$50:$BD$50,#REF!)))),$L$79*((#REF!-Option_3!AI50)/((#REF!*(#REF!+1))/2)),0)</f>
        <v>#REF!</v>
      </c>
      <c r="AR87" s="23" t="e">
        <f>IF((INDEX($F$50:$BD$50,AR50))&lt;((INDEX($F$50:$BD$50,$M$50)+(INDEX($F$50:$BD$50,#REF!)))),$L$79*((#REF!-Option_3!AJ50)/((#REF!*(#REF!+1))/2)),0)</f>
        <v>#REF!</v>
      </c>
      <c r="AS87" s="23" t="e">
        <f>IF((INDEX($F$50:$BD$50,AS50))&lt;((INDEX($F$50:$BD$50,$M$50)+(INDEX($F$50:$BD$50,#REF!)))),$L$79*((#REF!-Option_3!AK50)/((#REF!*(#REF!+1))/2)),0)</f>
        <v>#REF!</v>
      </c>
      <c r="AT87" s="23" t="e">
        <f>IF((INDEX($F$50:$BD$50,AT50))&lt;((INDEX($F$50:$BD$50,$M$50)+(INDEX($F$50:$BD$50,#REF!)))),$L$79*((#REF!-Option_3!AL50)/((#REF!*(#REF!+1))/2)),0)</f>
        <v>#REF!</v>
      </c>
      <c r="AU87" s="23" t="e">
        <f>IF((INDEX($F$50:$BD$50,AU50))&lt;((INDEX($F$50:$BD$50,$M$50)+(INDEX($F$50:$BD$50,#REF!)))),$L$79*((#REF!-Option_3!AM50)/((#REF!*(#REF!+1))/2)),0)</f>
        <v>#REF!</v>
      </c>
      <c r="AV87" s="23" t="e">
        <f>IF((INDEX($F$50:$BD$50,AV50))&lt;((INDEX($F$50:$BD$50,$M$50)+(INDEX($F$50:$BD$50,#REF!)))),$L$79*((#REF!-Option_3!AN50)/((#REF!*(#REF!+1))/2)),0)</f>
        <v>#REF!</v>
      </c>
      <c r="AW87" s="23" t="e">
        <f>IF((INDEX($F$50:$BD$50,AW50))&lt;((INDEX($F$50:$BD$50,$M$50)+(INDEX($F$50:$BD$50,#REF!)))),$L$79*((#REF!-Option_3!AO50)/((#REF!*(#REF!+1))/2)),0)</f>
        <v>#REF!</v>
      </c>
      <c r="AX87" s="23" t="e">
        <f>IF((INDEX($F$50:$BD$50,AX50))&lt;((INDEX($F$50:$BD$50,$M$50)+(INDEX($F$50:$BD$50,#REF!)))),$L$79*((#REF!-Option_3!AP50)/((#REF!*(#REF!+1))/2)),0)</f>
        <v>#REF!</v>
      </c>
      <c r="AY87" s="23" t="e">
        <f>IF((INDEX($F$50:$BD$50,AY50))&lt;((INDEX($F$50:$BD$50,$M$50)+(INDEX($F$50:$BD$50,#REF!)))),$L$79*((#REF!-Option_3!AQ50)/((#REF!*(#REF!+1))/2)),0)</f>
        <v>#REF!</v>
      </c>
      <c r="AZ87" s="23" t="e">
        <f>IF((INDEX($F$50:$BD$50,AZ50))&lt;((INDEX($F$50:$BD$50,$M$50)+(INDEX($F$50:$BD$50,#REF!)))),$L$79*((#REF!-Option_3!AR50)/((#REF!*(#REF!+1))/2)),0)</f>
        <v>#REF!</v>
      </c>
      <c r="BA87" s="23" t="e">
        <f>IF((INDEX($F$50:$BD$50,BA50))&lt;((INDEX($F$50:$BD$50,$M$50)+(INDEX($F$50:$BD$50,#REF!)))),$L$79*((#REF!-Option_3!AS50)/((#REF!*(#REF!+1))/2)),0)</f>
        <v>#REF!</v>
      </c>
      <c r="BB87" s="23" t="e">
        <f>IF((INDEX($F$50:$BD$50,BB50))&lt;((INDEX($F$50:$BD$50,$M$50)+(INDEX($F$50:$BD$50,#REF!)))),$L$79*((#REF!-Option_3!AT50)/((#REF!*(#REF!+1))/2)),0)</f>
        <v>#REF!</v>
      </c>
      <c r="BC87" s="23" t="e">
        <f>IF((INDEX($F$50:$BD$50,BC50))&lt;((INDEX($F$50:$BD$50,$M$50)+(INDEX($F$50:$BD$50,#REF!)))),$L$79*((#REF!-Option_3!AU50)/((#REF!*(#REF!+1))/2)),0)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IF((INDEX($F$50:$BD$50,N50))&lt;((INDEX($F$50:$BD$50,$N$50)+(INDEX($F$50:$BD$50,#REF!)))),$M$79*((#REF!-Option_3!E50)/((#REF!*(#REF!+1))/2)),0)</f>
        <v>#REF!</v>
      </c>
      <c r="O88" s="23" t="e">
        <f>IF((INDEX($F$50:$BD$50,O50))&lt;((INDEX($F$50:$BD$50,$N$50)+(INDEX($F$50:$BD$50,#REF!)))),$M$79*((#REF!-Option_3!F50)/((#REF!*(#REF!+1))/2)),0)</f>
        <v>#REF!</v>
      </c>
      <c r="P88" s="23" t="e">
        <f>IF((INDEX($F$50:$BD$50,P50))&lt;((INDEX($F$50:$BD$50,$N$50)+(INDEX($F$50:$BD$50,#REF!)))),$M$79*((#REF!-Option_3!G50)/((#REF!*(#REF!+1))/2)),0)</f>
        <v>#REF!</v>
      </c>
      <c r="Q88" s="23" t="e">
        <f>IF((INDEX($F$50:$BD$50,Q50))&lt;((INDEX($F$50:$BD$50,$N$50)+(INDEX($F$50:$BD$50,#REF!)))),$M$79*((#REF!-Option_3!H50)/((#REF!*(#REF!+1))/2)),0)</f>
        <v>#REF!</v>
      </c>
      <c r="R88" s="23" t="e">
        <f>IF((INDEX($F$50:$BD$50,R50))&lt;((INDEX($F$50:$BD$50,$N$50)+(INDEX($F$50:$BD$50,#REF!)))),$M$79*((#REF!-Option_3!I50)/((#REF!*(#REF!+1))/2)),0)</f>
        <v>#REF!</v>
      </c>
      <c r="S88" s="23" t="e">
        <f>IF((INDEX($F$50:$BD$50,S50))&lt;((INDEX($F$50:$BD$50,$N$50)+(INDEX($F$50:$BD$50,#REF!)))),$M$79*((#REF!-Option_3!J50)/((#REF!*(#REF!+1))/2)),0)</f>
        <v>#REF!</v>
      </c>
      <c r="T88" s="23" t="e">
        <f>IF((INDEX($F$50:$BD$50,T50))&lt;((INDEX($F$50:$BD$50,$N$50)+(INDEX($F$50:$BD$50,#REF!)))),$M$79*((#REF!-Option_3!K50)/((#REF!*(#REF!+1))/2)),0)</f>
        <v>#REF!</v>
      </c>
      <c r="U88" s="23" t="e">
        <f>IF((INDEX($F$50:$BD$50,U50))&lt;((INDEX($F$50:$BD$50,$N$50)+(INDEX($F$50:$BD$50,#REF!)))),$M$79*((#REF!-Option_3!L50)/((#REF!*(#REF!+1))/2)),0)</f>
        <v>#REF!</v>
      </c>
      <c r="V88" s="23" t="e">
        <f>IF((INDEX($F$50:$BD$50,V50))&lt;((INDEX($F$50:$BD$50,$N$50)+(INDEX($F$50:$BD$50,#REF!)))),$M$79*((#REF!-Option_3!M50)/((#REF!*(#REF!+1))/2)),0)</f>
        <v>#REF!</v>
      </c>
      <c r="W88" s="23" t="e">
        <f>IF((INDEX($F$50:$BD$50,W50))&lt;((INDEX($F$50:$BD$50,$N$50)+(INDEX($F$50:$BD$50,#REF!)))),$M$79*((#REF!-Option_3!N50)/((#REF!*(#REF!+1))/2)),0)</f>
        <v>#REF!</v>
      </c>
      <c r="X88" s="23" t="e">
        <f>IF((INDEX($F$50:$BD$50,X50))&lt;((INDEX($F$50:$BD$50,$N$50)+(INDEX($F$50:$BD$50,#REF!)))),$M$79*((#REF!-Option_3!O50)/((#REF!*(#REF!+1))/2)),0)</f>
        <v>#REF!</v>
      </c>
      <c r="Y88" s="23" t="e">
        <f>IF((INDEX($F$50:$BD$50,Y50))&lt;((INDEX($F$50:$BD$50,$N$50)+(INDEX($F$50:$BD$50,#REF!)))),$M$79*((#REF!-Option_3!P50)/((#REF!*(#REF!+1))/2)),0)</f>
        <v>#REF!</v>
      </c>
      <c r="Z88" s="23" t="e">
        <f>IF((INDEX($F$50:$BD$50,Z50))&lt;((INDEX($F$50:$BD$50,$N$50)+(INDEX($F$50:$BD$50,#REF!)))),$M$79*((#REF!-Option_3!Q50)/((#REF!*(#REF!+1))/2)),0)</f>
        <v>#REF!</v>
      </c>
      <c r="AA88" s="23" t="e">
        <f>IF((INDEX($F$50:$BD$50,AA50))&lt;((INDEX($F$50:$BD$50,$N$50)+(INDEX($F$50:$BD$50,#REF!)))),$M$79*((#REF!-Option_3!R50)/((#REF!*(#REF!+1))/2)),0)</f>
        <v>#REF!</v>
      </c>
      <c r="AB88" s="23" t="e">
        <f>IF((INDEX($F$50:$BD$50,AB50))&lt;((INDEX($F$50:$BD$50,$N$50)+(INDEX($F$50:$BD$50,#REF!)))),$M$79*((#REF!-Option_3!S50)/((#REF!*(#REF!+1))/2)),0)</f>
        <v>#REF!</v>
      </c>
      <c r="AC88" s="23" t="e">
        <f>IF((INDEX($F$50:$BD$50,AC50))&lt;((INDEX($F$50:$BD$50,$N$50)+(INDEX($F$50:$BD$50,#REF!)))),$M$79*((#REF!-Option_3!T50)/((#REF!*(#REF!+1))/2)),0)</f>
        <v>#REF!</v>
      </c>
      <c r="AD88" s="23" t="e">
        <f>IF((INDEX($F$50:$BD$50,AD50))&lt;((INDEX($F$50:$BD$50,$N$50)+(INDEX($F$50:$BD$50,#REF!)))),$M$79*((#REF!-Option_3!U50)/((#REF!*(#REF!+1))/2)),0)</f>
        <v>#REF!</v>
      </c>
      <c r="AE88" s="23" t="e">
        <f>IF((INDEX($F$50:$BD$50,AE50))&lt;((INDEX($F$50:$BD$50,$N$50)+(INDEX($F$50:$BD$50,#REF!)))),$M$79*((#REF!-Option_3!V50)/((#REF!*(#REF!+1))/2)),0)</f>
        <v>#REF!</v>
      </c>
      <c r="AF88" s="23" t="e">
        <f>IF((INDEX($F$50:$BD$50,AF50))&lt;((INDEX($F$50:$BD$50,$N$50)+(INDEX($F$50:$BD$50,#REF!)))),$M$79*((#REF!-Option_3!W50)/((#REF!*(#REF!+1))/2)),0)</f>
        <v>#REF!</v>
      </c>
      <c r="AG88" s="23" t="e">
        <f>IF((INDEX($F$50:$BD$50,AG50))&lt;((INDEX($F$50:$BD$50,$N$50)+(INDEX($F$50:$BD$50,#REF!)))),$M$79*((#REF!-Option_3!X50)/((#REF!*(#REF!+1))/2)),0)</f>
        <v>#REF!</v>
      </c>
      <c r="AH88" s="23" t="e">
        <f>IF((INDEX($F$50:$BD$50,AH50))&lt;((INDEX($F$50:$BD$50,$N$50)+(INDEX($F$50:$BD$50,#REF!)))),$M$79*((#REF!-Option_3!Y50)/((#REF!*(#REF!+1))/2)),0)</f>
        <v>#REF!</v>
      </c>
      <c r="AI88" s="23" t="e">
        <f>IF((INDEX($F$50:$BD$50,AI50))&lt;((INDEX($F$50:$BD$50,$N$50)+(INDEX($F$50:$BD$50,#REF!)))),$M$79*((#REF!-Option_3!Z50)/((#REF!*(#REF!+1))/2)),0)</f>
        <v>#REF!</v>
      </c>
      <c r="AJ88" s="23" t="e">
        <f>IF((INDEX($F$50:$BD$50,AJ50))&lt;((INDEX($F$50:$BD$50,$N$50)+(INDEX($F$50:$BD$50,#REF!)))),$M$79*((#REF!-Option_3!AA50)/((#REF!*(#REF!+1))/2)),0)</f>
        <v>#REF!</v>
      </c>
      <c r="AK88" s="23" t="e">
        <f>IF((INDEX($F$50:$BD$50,AK50))&lt;((INDEX($F$50:$BD$50,$N$50)+(INDEX($F$50:$BD$50,#REF!)))),$M$79*((#REF!-Option_3!AB50)/((#REF!*(#REF!+1))/2)),0)</f>
        <v>#REF!</v>
      </c>
      <c r="AL88" s="23" t="e">
        <f>IF((INDEX($F$50:$BD$50,AL50))&lt;((INDEX($F$50:$BD$50,$N$50)+(INDEX($F$50:$BD$50,#REF!)))),$M$79*((#REF!-Option_3!AC50)/((#REF!*(#REF!+1))/2)),0)</f>
        <v>#REF!</v>
      </c>
      <c r="AM88" s="23" t="e">
        <f>IF((INDEX($F$50:$BD$50,AM50))&lt;((INDEX($F$50:$BD$50,$N$50)+(INDEX($F$50:$BD$50,#REF!)))),$M$79*((#REF!-Option_3!AD50)/((#REF!*(#REF!+1))/2)),0)</f>
        <v>#REF!</v>
      </c>
      <c r="AN88" s="23" t="e">
        <f>IF((INDEX($F$50:$BD$50,AN50))&lt;((INDEX($F$50:$BD$50,$N$50)+(INDEX($F$50:$BD$50,#REF!)))),$M$79*((#REF!-Option_3!AE50)/((#REF!*(#REF!+1))/2)),0)</f>
        <v>#REF!</v>
      </c>
      <c r="AO88" s="23" t="e">
        <f>IF((INDEX($F$50:$BD$50,AO50))&lt;((INDEX($F$50:$BD$50,$N$50)+(INDEX($F$50:$BD$50,#REF!)))),$M$79*((#REF!-Option_3!AF50)/((#REF!*(#REF!+1))/2)),0)</f>
        <v>#REF!</v>
      </c>
      <c r="AP88" s="23" t="e">
        <f>IF((INDEX($F$50:$BD$50,AP50))&lt;((INDEX($F$50:$BD$50,$N$50)+(INDEX($F$50:$BD$50,#REF!)))),$M$79*((#REF!-Option_3!AG50)/((#REF!*(#REF!+1))/2)),0)</f>
        <v>#REF!</v>
      </c>
      <c r="AQ88" s="23" t="e">
        <f>IF((INDEX($F$50:$BD$50,AQ50))&lt;((INDEX($F$50:$BD$50,$N$50)+(INDEX($F$50:$BD$50,#REF!)))),$M$79*((#REF!-Option_3!AH50)/((#REF!*(#REF!+1))/2)),0)</f>
        <v>#REF!</v>
      </c>
      <c r="AR88" s="23" t="e">
        <f>IF((INDEX($F$50:$BD$50,AR50))&lt;((INDEX($F$50:$BD$50,$N$50)+(INDEX($F$50:$BD$50,#REF!)))),$M$79*((#REF!-Option_3!AI50)/((#REF!*(#REF!+1))/2)),0)</f>
        <v>#REF!</v>
      </c>
      <c r="AS88" s="23" t="e">
        <f>IF((INDEX($F$50:$BD$50,AS50))&lt;((INDEX($F$50:$BD$50,$N$50)+(INDEX($F$50:$BD$50,#REF!)))),$M$79*((#REF!-Option_3!AJ50)/((#REF!*(#REF!+1))/2)),0)</f>
        <v>#REF!</v>
      </c>
      <c r="AT88" s="23" t="e">
        <f>IF((INDEX($F$50:$BD$50,AT50))&lt;((INDEX($F$50:$BD$50,$N$50)+(INDEX($F$50:$BD$50,#REF!)))),$M$79*((#REF!-Option_3!AK50)/((#REF!*(#REF!+1))/2)),0)</f>
        <v>#REF!</v>
      </c>
      <c r="AU88" s="23" t="e">
        <f>IF((INDEX($F$50:$BD$50,AU50))&lt;((INDEX($F$50:$BD$50,$N$50)+(INDEX($F$50:$BD$50,#REF!)))),$M$79*((#REF!-Option_3!AL50)/((#REF!*(#REF!+1))/2)),0)</f>
        <v>#REF!</v>
      </c>
      <c r="AV88" s="23" t="e">
        <f>IF((INDEX($F$50:$BD$50,AV50))&lt;((INDEX($F$50:$BD$50,$N$50)+(INDEX($F$50:$BD$50,#REF!)))),$M$79*((#REF!-Option_3!AM50)/((#REF!*(#REF!+1))/2)),0)</f>
        <v>#REF!</v>
      </c>
      <c r="AW88" s="23" t="e">
        <f>IF((INDEX($F$50:$BD$50,AW50))&lt;((INDEX($F$50:$BD$50,$N$50)+(INDEX($F$50:$BD$50,#REF!)))),$M$79*((#REF!-Option_3!AN50)/((#REF!*(#REF!+1))/2)),0)</f>
        <v>#REF!</v>
      </c>
      <c r="AX88" s="23" t="e">
        <f>IF((INDEX($F$50:$BD$50,AX50))&lt;((INDEX($F$50:$BD$50,$N$50)+(INDEX($F$50:$BD$50,#REF!)))),$M$79*((#REF!-Option_3!AO50)/((#REF!*(#REF!+1))/2)),0)</f>
        <v>#REF!</v>
      </c>
      <c r="AY88" s="23" t="e">
        <f>IF((INDEX($F$50:$BD$50,AY50))&lt;((INDEX($F$50:$BD$50,$N$50)+(INDEX($F$50:$BD$50,#REF!)))),$M$79*((#REF!-Option_3!AP50)/((#REF!*(#REF!+1))/2)),0)</f>
        <v>#REF!</v>
      </c>
      <c r="AZ88" s="23" t="e">
        <f>IF((INDEX($F$50:$BD$50,AZ50))&lt;((INDEX($F$50:$BD$50,$N$50)+(INDEX($F$50:$BD$50,#REF!)))),$M$79*((#REF!-Option_3!AQ50)/((#REF!*(#REF!+1))/2)),0)</f>
        <v>#REF!</v>
      </c>
      <c r="BA88" s="23" t="e">
        <f>IF((INDEX($F$50:$BD$50,BA50))&lt;((INDEX($F$50:$BD$50,$N$50)+(INDEX($F$50:$BD$50,#REF!)))),$M$79*((#REF!-Option_3!AR50)/((#REF!*(#REF!+1))/2)),0)</f>
        <v>#REF!</v>
      </c>
      <c r="BB88" s="23" t="e">
        <f>IF((INDEX($F$50:$BD$50,BB50))&lt;((INDEX($F$50:$BD$50,$N$50)+(INDEX($F$50:$BD$50,#REF!)))),$M$79*((#REF!-Option_3!AS50)/((#REF!*(#REF!+1))/2)),0)</f>
        <v>#REF!</v>
      </c>
      <c r="BC88" s="23" t="e">
        <f>IF((INDEX($F$50:$BD$50,BC50))&lt;((INDEX($F$50:$BD$50,$N$50)+(INDEX($F$50:$BD$50,#REF!)))),$M$79*((#REF!-Option_3!AT50)/((#REF!*(#REF!+1))/2)),0)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IF((INDEX($F$50:$BD$50,O50))&lt;((INDEX($F$50:$BD$50,$O$50)+(INDEX($F$50:$BD$50,#REF!)))),$N$79*((#REF!-Option_3!E50)/((#REF!*(#REF!+1))/2)),0)</f>
        <v>#REF!</v>
      </c>
      <c r="P89" s="23" t="e">
        <f>IF((INDEX($F$50:$BD$50,P50))&lt;((INDEX($F$50:$BD$50,$O$50)+(INDEX($F$50:$BD$50,#REF!)))),$N$79*((#REF!-Option_3!F50)/((#REF!*(#REF!+1))/2)),0)</f>
        <v>#REF!</v>
      </c>
      <c r="Q89" s="23" t="e">
        <f>IF((INDEX($F$50:$BD$50,Q50))&lt;((INDEX($F$50:$BD$50,$O$50)+(INDEX($F$50:$BD$50,#REF!)))),$N$79*((#REF!-Option_3!G50)/((#REF!*(#REF!+1))/2)),0)</f>
        <v>#REF!</v>
      </c>
      <c r="R89" s="23" t="e">
        <f>IF((INDEX($F$50:$BD$50,R50))&lt;((INDEX($F$50:$BD$50,$O$50)+(INDEX($F$50:$BD$50,#REF!)))),$N$79*((#REF!-Option_3!H50)/((#REF!*(#REF!+1))/2)),0)</f>
        <v>#REF!</v>
      </c>
      <c r="S89" s="23" t="e">
        <f>IF((INDEX($F$50:$BD$50,S50))&lt;((INDEX($F$50:$BD$50,$O$50)+(INDEX($F$50:$BD$50,#REF!)))),$N$79*((#REF!-Option_3!I50)/((#REF!*(#REF!+1))/2)),0)</f>
        <v>#REF!</v>
      </c>
      <c r="T89" s="23" t="e">
        <f>IF((INDEX($F$50:$BD$50,T50))&lt;((INDEX($F$50:$BD$50,$O$50)+(INDEX($F$50:$BD$50,#REF!)))),$N$79*((#REF!-Option_3!J50)/((#REF!*(#REF!+1))/2)),0)</f>
        <v>#REF!</v>
      </c>
      <c r="U89" s="23" t="e">
        <f>IF((INDEX($F$50:$BD$50,U50))&lt;((INDEX($F$50:$BD$50,$O$50)+(INDEX($F$50:$BD$50,#REF!)))),$N$79*((#REF!-Option_3!K50)/((#REF!*(#REF!+1))/2)),0)</f>
        <v>#REF!</v>
      </c>
      <c r="V89" s="23" t="e">
        <f>IF((INDEX($F$50:$BD$50,V50))&lt;((INDEX($F$50:$BD$50,$O$50)+(INDEX($F$50:$BD$50,#REF!)))),$N$79*((#REF!-Option_3!L50)/((#REF!*(#REF!+1))/2)),0)</f>
        <v>#REF!</v>
      </c>
      <c r="W89" s="23" t="e">
        <f>IF((INDEX($F$50:$BD$50,W50))&lt;((INDEX($F$50:$BD$50,$O$50)+(INDEX($F$50:$BD$50,#REF!)))),$N$79*((#REF!-Option_3!M50)/((#REF!*(#REF!+1))/2)),0)</f>
        <v>#REF!</v>
      </c>
      <c r="X89" s="23" t="e">
        <f>IF((INDEX($F$50:$BD$50,X50))&lt;((INDEX($F$50:$BD$50,$O$50)+(INDEX($F$50:$BD$50,#REF!)))),$N$79*((#REF!-Option_3!N50)/((#REF!*(#REF!+1))/2)),0)</f>
        <v>#REF!</v>
      </c>
      <c r="Y89" s="23" t="e">
        <f>IF((INDEX($F$50:$BD$50,Y50))&lt;((INDEX($F$50:$BD$50,$O$50)+(INDEX($F$50:$BD$50,#REF!)))),$N$79*((#REF!-Option_3!O50)/((#REF!*(#REF!+1))/2)),0)</f>
        <v>#REF!</v>
      </c>
      <c r="Z89" s="23" t="e">
        <f>IF((INDEX($F$50:$BD$50,Z50))&lt;((INDEX($F$50:$BD$50,$O$50)+(INDEX($F$50:$BD$50,#REF!)))),$N$79*((#REF!-Option_3!P50)/((#REF!*(#REF!+1))/2)),0)</f>
        <v>#REF!</v>
      </c>
      <c r="AA89" s="23" t="e">
        <f>IF((INDEX($F$50:$BD$50,AA50))&lt;((INDEX($F$50:$BD$50,$O$50)+(INDEX($F$50:$BD$50,#REF!)))),$N$79*((#REF!-Option_3!Q50)/((#REF!*(#REF!+1))/2)),0)</f>
        <v>#REF!</v>
      </c>
      <c r="AB89" s="23" t="e">
        <f>IF((INDEX($F$50:$BD$50,AB50))&lt;((INDEX($F$50:$BD$50,$O$50)+(INDEX($F$50:$BD$50,#REF!)))),$N$79*((#REF!-Option_3!R50)/((#REF!*(#REF!+1))/2)),0)</f>
        <v>#REF!</v>
      </c>
      <c r="AC89" s="23" t="e">
        <f>IF((INDEX($F$50:$BD$50,AC50))&lt;((INDEX($F$50:$BD$50,$O$50)+(INDEX($F$50:$BD$50,#REF!)))),$N$79*((#REF!-Option_3!S50)/((#REF!*(#REF!+1))/2)),0)</f>
        <v>#REF!</v>
      </c>
      <c r="AD89" s="23" t="e">
        <f>IF((INDEX($F$50:$BD$50,AD50))&lt;((INDEX($F$50:$BD$50,$O$50)+(INDEX($F$50:$BD$50,#REF!)))),$N$79*((#REF!-Option_3!T50)/((#REF!*(#REF!+1))/2)),0)</f>
        <v>#REF!</v>
      </c>
      <c r="AE89" s="23" t="e">
        <f>IF((INDEX($F$50:$BD$50,AE50))&lt;((INDEX($F$50:$BD$50,$O$50)+(INDEX($F$50:$BD$50,#REF!)))),$N$79*((#REF!-Option_3!U50)/((#REF!*(#REF!+1))/2)),0)</f>
        <v>#REF!</v>
      </c>
      <c r="AF89" s="23" t="e">
        <f>IF((INDEX($F$50:$BD$50,AF50))&lt;((INDEX($F$50:$BD$50,$O$50)+(INDEX($F$50:$BD$50,#REF!)))),$N$79*((#REF!-Option_3!V50)/((#REF!*(#REF!+1))/2)),0)</f>
        <v>#REF!</v>
      </c>
      <c r="AG89" s="23" t="e">
        <f>IF((INDEX($F$50:$BD$50,AG50))&lt;((INDEX($F$50:$BD$50,$O$50)+(INDEX($F$50:$BD$50,#REF!)))),$N$79*((#REF!-Option_3!W50)/((#REF!*(#REF!+1))/2)),0)</f>
        <v>#REF!</v>
      </c>
      <c r="AH89" s="23" t="e">
        <f>IF((INDEX($F$50:$BD$50,AH50))&lt;((INDEX($F$50:$BD$50,$O$50)+(INDEX($F$50:$BD$50,#REF!)))),$N$79*((#REF!-Option_3!X50)/((#REF!*(#REF!+1))/2)),0)</f>
        <v>#REF!</v>
      </c>
      <c r="AI89" s="23" t="e">
        <f>IF((INDEX($F$50:$BD$50,AI50))&lt;((INDEX($F$50:$BD$50,$O$50)+(INDEX($F$50:$BD$50,#REF!)))),$N$79*((#REF!-Option_3!Y50)/((#REF!*(#REF!+1))/2)),0)</f>
        <v>#REF!</v>
      </c>
      <c r="AJ89" s="23" t="e">
        <f>IF((INDEX($F$50:$BD$50,AJ50))&lt;((INDEX($F$50:$BD$50,$O$50)+(INDEX($F$50:$BD$50,#REF!)))),$N$79*((#REF!-Option_3!Z50)/((#REF!*(#REF!+1))/2)),0)</f>
        <v>#REF!</v>
      </c>
      <c r="AK89" s="23" t="e">
        <f>IF((INDEX($F$50:$BD$50,AK50))&lt;((INDEX($F$50:$BD$50,$O$50)+(INDEX($F$50:$BD$50,#REF!)))),$N$79*((#REF!-Option_3!AA50)/((#REF!*(#REF!+1))/2)),0)</f>
        <v>#REF!</v>
      </c>
      <c r="AL89" s="23" t="e">
        <f>IF((INDEX($F$50:$BD$50,AL50))&lt;((INDEX($F$50:$BD$50,$O$50)+(INDEX($F$50:$BD$50,#REF!)))),$N$79*((#REF!-Option_3!AB50)/((#REF!*(#REF!+1))/2)),0)</f>
        <v>#REF!</v>
      </c>
      <c r="AM89" s="23" t="e">
        <f>IF((INDEX($F$50:$BD$50,AM50))&lt;((INDEX($F$50:$BD$50,$O$50)+(INDEX($F$50:$BD$50,#REF!)))),$N$79*((#REF!-Option_3!AC50)/((#REF!*(#REF!+1))/2)),0)</f>
        <v>#REF!</v>
      </c>
      <c r="AN89" s="23" t="e">
        <f>IF((INDEX($F$50:$BD$50,AN50))&lt;((INDEX($F$50:$BD$50,$O$50)+(INDEX($F$50:$BD$50,#REF!)))),$N$79*((#REF!-Option_3!AD50)/((#REF!*(#REF!+1))/2)),0)</f>
        <v>#REF!</v>
      </c>
      <c r="AO89" s="23" t="e">
        <f>IF((INDEX($F$50:$BD$50,AO50))&lt;((INDEX($F$50:$BD$50,$O$50)+(INDEX($F$50:$BD$50,#REF!)))),$N$79*((#REF!-Option_3!AE50)/((#REF!*(#REF!+1))/2)),0)</f>
        <v>#REF!</v>
      </c>
      <c r="AP89" s="23" t="e">
        <f>IF((INDEX($F$50:$BD$50,AP50))&lt;((INDEX($F$50:$BD$50,$O$50)+(INDEX($F$50:$BD$50,#REF!)))),$N$79*((#REF!-Option_3!AF50)/((#REF!*(#REF!+1))/2)),0)</f>
        <v>#REF!</v>
      </c>
      <c r="AQ89" s="23" t="e">
        <f>IF((INDEX($F$50:$BD$50,AQ50))&lt;((INDEX($F$50:$BD$50,$O$50)+(INDEX($F$50:$BD$50,#REF!)))),$N$79*((#REF!-Option_3!AG50)/((#REF!*(#REF!+1))/2)),0)</f>
        <v>#REF!</v>
      </c>
      <c r="AR89" s="23" t="e">
        <f>IF((INDEX($F$50:$BD$50,AR50))&lt;((INDEX($F$50:$BD$50,$O$50)+(INDEX($F$50:$BD$50,#REF!)))),$N$79*((#REF!-Option_3!AH50)/((#REF!*(#REF!+1))/2)),0)</f>
        <v>#REF!</v>
      </c>
      <c r="AS89" s="23" t="e">
        <f>IF((INDEX($F$50:$BD$50,AS50))&lt;((INDEX($F$50:$BD$50,$O$50)+(INDEX($F$50:$BD$50,#REF!)))),$N$79*((#REF!-Option_3!AI50)/((#REF!*(#REF!+1))/2)),0)</f>
        <v>#REF!</v>
      </c>
      <c r="AT89" s="23" t="e">
        <f>IF((INDEX($F$50:$BD$50,AT50))&lt;((INDEX($F$50:$BD$50,$O$50)+(INDEX($F$50:$BD$50,#REF!)))),$N$79*((#REF!-Option_3!AJ50)/((#REF!*(#REF!+1))/2)),0)</f>
        <v>#REF!</v>
      </c>
      <c r="AU89" s="23" t="e">
        <f>IF((INDEX($F$50:$BD$50,AU50))&lt;((INDEX($F$50:$BD$50,$O$50)+(INDEX($F$50:$BD$50,#REF!)))),$N$79*((#REF!-Option_3!AK50)/((#REF!*(#REF!+1))/2)),0)</f>
        <v>#REF!</v>
      </c>
      <c r="AV89" s="23" t="e">
        <f>IF((INDEX($F$50:$BD$50,AV50))&lt;((INDEX($F$50:$BD$50,$O$50)+(INDEX($F$50:$BD$50,#REF!)))),$N$79*((#REF!-Option_3!AL50)/((#REF!*(#REF!+1))/2)),0)</f>
        <v>#REF!</v>
      </c>
      <c r="AW89" s="23" t="e">
        <f>IF((INDEX($F$50:$BD$50,AW50))&lt;((INDEX($F$50:$BD$50,$O$50)+(INDEX($F$50:$BD$50,#REF!)))),$N$79*((#REF!-Option_3!AM50)/((#REF!*(#REF!+1))/2)),0)</f>
        <v>#REF!</v>
      </c>
      <c r="AX89" s="23" t="e">
        <f>IF((INDEX($F$50:$BD$50,AX50))&lt;((INDEX($F$50:$BD$50,$O$50)+(INDEX($F$50:$BD$50,#REF!)))),$N$79*((#REF!-Option_3!AN50)/((#REF!*(#REF!+1))/2)),0)</f>
        <v>#REF!</v>
      </c>
      <c r="AY89" s="23" t="e">
        <f>IF((INDEX($F$50:$BD$50,AY50))&lt;((INDEX($F$50:$BD$50,$O$50)+(INDEX($F$50:$BD$50,#REF!)))),$N$79*((#REF!-Option_3!AO50)/((#REF!*(#REF!+1))/2)),0)</f>
        <v>#REF!</v>
      </c>
      <c r="AZ89" s="23" t="e">
        <f>IF((INDEX($F$50:$BD$50,AZ50))&lt;((INDEX($F$50:$BD$50,$O$50)+(INDEX($F$50:$BD$50,#REF!)))),$N$79*((#REF!-Option_3!AP50)/((#REF!*(#REF!+1))/2)),0)</f>
        <v>#REF!</v>
      </c>
      <c r="BA89" s="23" t="e">
        <f>IF((INDEX($F$50:$BD$50,BA50))&lt;((INDEX($F$50:$BD$50,$O$50)+(INDEX($F$50:$BD$50,#REF!)))),$N$79*((#REF!-Option_3!AQ50)/((#REF!*(#REF!+1))/2)),0)</f>
        <v>#REF!</v>
      </c>
      <c r="BB89" s="23" t="e">
        <f>IF((INDEX($F$50:$BD$50,BB50))&lt;((INDEX($F$50:$BD$50,$O$50)+(INDEX($F$50:$BD$50,#REF!)))),$N$79*((#REF!-Option_3!AR50)/((#REF!*(#REF!+1))/2)),0)</f>
        <v>#REF!</v>
      </c>
      <c r="BC89" s="23" t="e">
        <f>IF((INDEX($F$50:$BD$50,BC50))&lt;((INDEX($F$50:$BD$50,$O$50)+(INDEX($F$50:$BD$50,#REF!)))),$N$79*((#REF!-Option_3!AS50)/((#REF!*(#REF!+1))/2)),0)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IF((INDEX($F$50:$BD$50,P50))&lt;((INDEX($F$50:$BD$50,$P$50)+(INDEX($F$50:$BD$50,#REF!)))),$O$79*((#REF!-Option_3!E50)/((#REF!*(#REF!+1))/2)),0)</f>
        <v>#REF!</v>
      </c>
      <c r="Q90" s="23" t="e">
        <f>IF((INDEX($F$50:$BD$50,Q50))&lt;((INDEX($F$50:$BD$50,$P$50)+(INDEX($F$50:$BD$50,#REF!)))),$O$79*((#REF!-Option_3!F50)/((#REF!*(#REF!+1))/2)),0)</f>
        <v>#REF!</v>
      </c>
      <c r="R90" s="23" t="e">
        <f>IF((INDEX($F$50:$BD$50,R50))&lt;((INDEX($F$50:$BD$50,$P$50)+(INDEX($F$50:$BD$50,#REF!)))),$O$79*((#REF!-Option_3!G50)/((#REF!*(#REF!+1))/2)),0)</f>
        <v>#REF!</v>
      </c>
      <c r="S90" s="23" t="e">
        <f>IF((INDEX($F$50:$BD$50,S50))&lt;((INDEX($F$50:$BD$50,$P$50)+(INDEX($F$50:$BD$50,#REF!)))),$O$79*((#REF!-Option_3!H50)/((#REF!*(#REF!+1))/2)),0)</f>
        <v>#REF!</v>
      </c>
      <c r="T90" s="23" t="e">
        <f>IF((INDEX($F$50:$BD$50,T50))&lt;((INDEX($F$50:$BD$50,$P$50)+(INDEX($F$50:$BD$50,#REF!)))),$O$79*((#REF!-Option_3!I50)/((#REF!*(#REF!+1))/2)),0)</f>
        <v>#REF!</v>
      </c>
      <c r="U90" s="23" t="e">
        <f>IF((INDEX($F$50:$BD$50,U50))&lt;((INDEX($F$50:$BD$50,$P$50)+(INDEX($F$50:$BD$50,#REF!)))),$O$79*((#REF!-Option_3!J50)/((#REF!*(#REF!+1))/2)),0)</f>
        <v>#REF!</v>
      </c>
      <c r="V90" s="23" t="e">
        <f>IF((INDEX($F$50:$BD$50,V50))&lt;((INDEX($F$50:$BD$50,$P$50)+(INDEX($F$50:$BD$50,#REF!)))),$O$79*((#REF!-Option_3!K50)/((#REF!*(#REF!+1))/2)),0)</f>
        <v>#REF!</v>
      </c>
      <c r="W90" s="23" t="e">
        <f>IF((INDEX($F$50:$BD$50,W50))&lt;((INDEX($F$50:$BD$50,$P$50)+(INDEX($F$50:$BD$50,#REF!)))),$O$79*((#REF!-Option_3!L50)/((#REF!*(#REF!+1))/2)),0)</f>
        <v>#REF!</v>
      </c>
      <c r="X90" s="23" t="e">
        <f>IF((INDEX($F$50:$BD$50,X50))&lt;((INDEX($F$50:$BD$50,$P$50)+(INDEX($F$50:$BD$50,#REF!)))),$O$79*((#REF!-Option_3!M50)/((#REF!*(#REF!+1))/2)),0)</f>
        <v>#REF!</v>
      </c>
      <c r="Y90" s="23" t="e">
        <f>IF((INDEX($F$50:$BD$50,Y50))&lt;((INDEX($F$50:$BD$50,$P$50)+(INDEX($F$50:$BD$50,#REF!)))),$O$79*((#REF!-Option_3!N50)/((#REF!*(#REF!+1))/2)),0)</f>
        <v>#REF!</v>
      </c>
      <c r="Z90" s="23" t="e">
        <f>IF((INDEX($F$50:$BD$50,Z50))&lt;((INDEX($F$50:$BD$50,$P$50)+(INDEX($F$50:$BD$50,#REF!)))),$O$79*((#REF!-Option_3!O50)/((#REF!*(#REF!+1))/2)),0)</f>
        <v>#REF!</v>
      </c>
      <c r="AA90" s="23" t="e">
        <f>IF((INDEX($F$50:$BD$50,AA50))&lt;((INDEX($F$50:$BD$50,$P$50)+(INDEX($F$50:$BD$50,#REF!)))),$O$79*((#REF!-Option_3!P50)/((#REF!*(#REF!+1))/2)),0)</f>
        <v>#REF!</v>
      </c>
      <c r="AB90" s="23" t="e">
        <f>IF((INDEX($F$50:$BD$50,AB50))&lt;((INDEX($F$50:$BD$50,$P$50)+(INDEX($F$50:$BD$50,#REF!)))),$O$79*((#REF!-Option_3!Q50)/((#REF!*(#REF!+1))/2)),0)</f>
        <v>#REF!</v>
      </c>
      <c r="AC90" s="23" t="e">
        <f>IF((INDEX($F$50:$BD$50,AC50))&lt;((INDEX($F$50:$BD$50,$P$50)+(INDEX($F$50:$BD$50,#REF!)))),$O$79*((#REF!-Option_3!R50)/((#REF!*(#REF!+1))/2)),0)</f>
        <v>#REF!</v>
      </c>
      <c r="AD90" s="23" t="e">
        <f>IF((INDEX($F$50:$BD$50,AD50))&lt;((INDEX($F$50:$BD$50,$P$50)+(INDEX($F$50:$BD$50,#REF!)))),$O$79*((#REF!-Option_3!S50)/((#REF!*(#REF!+1))/2)),0)</f>
        <v>#REF!</v>
      </c>
      <c r="AE90" s="23" t="e">
        <f>IF((INDEX($F$50:$BD$50,AE50))&lt;((INDEX($F$50:$BD$50,$P$50)+(INDEX($F$50:$BD$50,#REF!)))),$O$79*((#REF!-Option_3!T50)/((#REF!*(#REF!+1))/2)),0)</f>
        <v>#REF!</v>
      </c>
      <c r="AF90" s="23" t="e">
        <f>IF((INDEX($F$50:$BD$50,AF50))&lt;((INDEX($F$50:$BD$50,$P$50)+(INDEX($F$50:$BD$50,#REF!)))),$O$79*((#REF!-Option_3!U50)/((#REF!*(#REF!+1))/2)),0)</f>
        <v>#REF!</v>
      </c>
      <c r="AG90" s="23" t="e">
        <f>IF((INDEX($F$50:$BD$50,AG50))&lt;((INDEX($F$50:$BD$50,$P$50)+(INDEX($F$50:$BD$50,#REF!)))),$O$79*((#REF!-Option_3!V50)/((#REF!*(#REF!+1))/2)),0)</f>
        <v>#REF!</v>
      </c>
      <c r="AH90" s="23" t="e">
        <f>IF((INDEX($F$50:$BD$50,AH50))&lt;((INDEX($F$50:$BD$50,$P$50)+(INDEX($F$50:$BD$50,#REF!)))),$O$79*((#REF!-Option_3!W50)/((#REF!*(#REF!+1))/2)),0)</f>
        <v>#REF!</v>
      </c>
      <c r="AI90" s="23" t="e">
        <f>IF((INDEX($F$50:$BD$50,AI50))&lt;((INDEX($F$50:$BD$50,$P$50)+(INDEX($F$50:$BD$50,#REF!)))),$O$79*((#REF!-Option_3!X50)/((#REF!*(#REF!+1))/2)),0)</f>
        <v>#REF!</v>
      </c>
      <c r="AJ90" s="23" t="e">
        <f>IF((INDEX($F$50:$BD$50,AJ50))&lt;((INDEX($F$50:$BD$50,$P$50)+(INDEX($F$50:$BD$50,#REF!)))),$O$79*((#REF!-Option_3!Y50)/((#REF!*(#REF!+1))/2)),0)</f>
        <v>#REF!</v>
      </c>
      <c r="AK90" s="23" t="e">
        <f>IF((INDEX($F$50:$BD$50,AK50))&lt;((INDEX($F$50:$BD$50,$P$50)+(INDEX($F$50:$BD$50,#REF!)))),$O$79*((#REF!-Option_3!Z50)/((#REF!*(#REF!+1))/2)),0)</f>
        <v>#REF!</v>
      </c>
      <c r="AL90" s="23" t="e">
        <f>IF((INDEX($F$50:$BD$50,AL50))&lt;((INDEX($F$50:$BD$50,$P$50)+(INDEX($F$50:$BD$50,#REF!)))),$O$79*((#REF!-Option_3!AA50)/((#REF!*(#REF!+1))/2)),0)</f>
        <v>#REF!</v>
      </c>
      <c r="AM90" s="23" t="e">
        <f>IF((INDEX($F$50:$BD$50,AM50))&lt;((INDEX($F$50:$BD$50,$P$50)+(INDEX($F$50:$BD$50,#REF!)))),$O$79*((#REF!-Option_3!AB50)/((#REF!*(#REF!+1))/2)),0)</f>
        <v>#REF!</v>
      </c>
      <c r="AN90" s="23" t="e">
        <f>IF((INDEX($F$50:$BD$50,AN50))&lt;((INDEX($F$50:$BD$50,$P$50)+(INDEX($F$50:$BD$50,#REF!)))),$O$79*((#REF!-Option_3!AC50)/((#REF!*(#REF!+1))/2)),0)</f>
        <v>#REF!</v>
      </c>
      <c r="AO90" s="23" t="e">
        <f>IF((INDEX($F$50:$BD$50,AO50))&lt;((INDEX($F$50:$BD$50,$P$50)+(INDEX($F$50:$BD$50,#REF!)))),$O$79*((#REF!-Option_3!AD50)/((#REF!*(#REF!+1))/2)),0)</f>
        <v>#REF!</v>
      </c>
      <c r="AP90" s="23" t="e">
        <f>IF((INDEX($F$50:$BD$50,AP50))&lt;((INDEX($F$50:$BD$50,$P$50)+(INDEX($F$50:$BD$50,#REF!)))),$O$79*((#REF!-Option_3!AE50)/((#REF!*(#REF!+1))/2)),0)</f>
        <v>#REF!</v>
      </c>
      <c r="AQ90" s="23" t="e">
        <f>IF((INDEX($F$50:$BD$50,AQ50))&lt;((INDEX($F$50:$BD$50,$P$50)+(INDEX($F$50:$BD$50,#REF!)))),$O$79*((#REF!-Option_3!AF50)/((#REF!*(#REF!+1))/2)),0)</f>
        <v>#REF!</v>
      </c>
      <c r="AR90" s="23" t="e">
        <f>IF((INDEX($F$50:$BD$50,AR50))&lt;((INDEX($F$50:$BD$50,$P$50)+(INDEX($F$50:$BD$50,#REF!)))),$O$79*((#REF!-Option_3!AG50)/((#REF!*(#REF!+1))/2)),0)</f>
        <v>#REF!</v>
      </c>
      <c r="AS90" s="23" t="e">
        <f>IF((INDEX($F$50:$BD$50,AS50))&lt;((INDEX($F$50:$BD$50,$P$50)+(INDEX($F$50:$BD$50,#REF!)))),$O$79*((#REF!-Option_3!AH50)/((#REF!*(#REF!+1))/2)),0)</f>
        <v>#REF!</v>
      </c>
      <c r="AT90" s="23" t="e">
        <f>IF((INDEX($F$50:$BD$50,AT50))&lt;((INDEX($F$50:$BD$50,$P$50)+(INDEX($F$50:$BD$50,#REF!)))),$O$79*((#REF!-Option_3!AI50)/((#REF!*(#REF!+1))/2)),0)</f>
        <v>#REF!</v>
      </c>
      <c r="AU90" s="23" t="e">
        <f>IF((INDEX($F$50:$BD$50,AU50))&lt;((INDEX($F$50:$BD$50,$P$50)+(INDEX($F$50:$BD$50,#REF!)))),$O$79*((#REF!-Option_3!AJ50)/((#REF!*(#REF!+1))/2)),0)</f>
        <v>#REF!</v>
      </c>
      <c r="AV90" s="23" t="e">
        <f>IF((INDEX($F$50:$BD$50,AV50))&lt;((INDEX($F$50:$BD$50,$P$50)+(INDEX($F$50:$BD$50,#REF!)))),$O$79*((#REF!-Option_3!AK50)/((#REF!*(#REF!+1))/2)),0)</f>
        <v>#REF!</v>
      </c>
      <c r="AW90" s="23" t="e">
        <f>IF((INDEX($F$50:$BD$50,AW50))&lt;((INDEX($F$50:$BD$50,$P$50)+(INDEX($F$50:$BD$50,#REF!)))),$O$79*((#REF!-Option_3!AL50)/((#REF!*(#REF!+1))/2)),0)</f>
        <v>#REF!</v>
      </c>
      <c r="AX90" s="23" t="e">
        <f>IF((INDEX($F$50:$BD$50,AX50))&lt;((INDEX($F$50:$BD$50,$P$50)+(INDEX($F$50:$BD$50,#REF!)))),$O$79*((#REF!-Option_3!AM50)/((#REF!*(#REF!+1))/2)),0)</f>
        <v>#REF!</v>
      </c>
      <c r="AY90" s="23" t="e">
        <f>IF((INDEX($F$50:$BD$50,AY50))&lt;((INDEX($F$50:$BD$50,$P$50)+(INDEX($F$50:$BD$50,#REF!)))),$O$79*((#REF!-Option_3!AN50)/((#REF!*(#REF!+1))/2)),0)</f>
        <v>#REF!</v>
      </c>
      <c r="AZ90" s="23" t="e">
        <f>IF((INDEX($F$50:$BD$50,AZ50))&lt;((INDEX($F$50:$BD$50,$P$50)+(INDEX($F$50:$BD$50,#REF!)))),$O$79*((#REF!-Option_3!AO50)/((#REF!*(#REF!+1))/2)),0)</f>
        <v>#REF!</v>
      </c>
      <c r="BA90" s="23" t="e">
        <f>IF((INDEX($F$50:$BD$50,BA50))&lt;((INDEX($F$50:$BD$50,$P$50)+(INDEX($F$50:$BD$50,#REF!)))),$O$79*((#REF!-Option_3!AP50)/((#REF!*(#REF!+1))/2)),0)</f>
        <v>#REF!</v>
      </c>
      <c r="BB90" s="23" t="e">
        <f>IF((INDEX($F$50:$BD$50,BB50))&lt;((INDEX($F$50:$BD$50,$P$50)+(INDEX($F$50:$BD$50,#REF!)))),$O$79*((#REF!-Option_3!AQ50)/((#REF!*(#REF!+1))/2)),0)</f>
        <v>#REF!</v>
      </c>
      <c r="BC90" s="23" t="e">
        <f>IF((INDEX($F$50:$BD$50,BC50))&lt;((INDEX($F$50:$BD$50,$P$50)+(INDEX($F$50:$BD$50,#REF!)))),$O$79*((#REF!-Option_3!AR50)/((#REF!*(#REF!+1))/2)),0)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IF((INDEX($F$50:$BD$50,Q50))&lt;((INDEX($F$50:$BD$50,$Q$50)+(INDEX($F$50:$BD$50,#REF!)))),$P$79*((#REF!-Option_3!E50)/((#REF!*(#REF!+1))/2)),0)</f>
        <v>#REF!</v>
      </c>
      <c r="R91" s="23" t="e">
        <f>IF((INDEX($F$50:$BD$50,R50))&lt;((INDEX($F$50:$BD$50,$Q$50)+(INDEX($F$50:$BD$50,#REF!)))),$P$79*((#REF!-Option_3!F50)/((#REF!*(#REF!+1))/2)),0)</f>
        <v>#REF!</v>
      </c>
      <c r="S91" s="23" t="e">
        <f>IF((INDEX($F$50:$BD$50,S50))&lt;((INDEX($F$50:$BD$50,$Q$50)+(INDEX($F$50:$BD$50,#REF!)))),$P$79*((#REF!-Option_3!G50)/((#REF!*(#REF!+1))/2)),0)</f>
        <v>#REF!</v>
      </c>
      <c r="T91" s="23" t="e">
        <f>IF((INDEX($F$50:$BD$50,T50))&lt;((INDEX($F$50:$BD$50,$Q$50)+(INDEX($F$50:$BD$50,#REF!)))),$P$79*((#REF!-Option_3!H50)/((#REF!*(#REF!+1))/2)),0)</f>
        <v>#REF!</v>
      </c>
      <c r="U91" s="23" t="e">
        <f>IF((INDEX($F$50:$BD$50,U50))&lt;((INDEX($F$50:$BD$50,$Q$50)+(INDEX($F$50:$BD$50,#REF!)))),$P$79*((#REF!-Option_3!I50)/((#REF!*(#REF!+1))/2)),0)</f>
        <v>#REF!</v>
      </c>
      <c r="V91" s="23" t="e">
        <f>IF((INDEX($F$50:$BD$50,V50))&lt;((INDEX($F$50:$BD$50,$Q$50)+(INDEX($F$50:$BD$50,#REF!)))),$P$79*((#REF!-Option_3!J50)/((#REF!*(#REF!+1))/2)),0)</f>
        <v>#REF!</v>
      </c>
      <c r="W91" s="23" t="e">
        <f>IF((INDEX($F$50:$BD$50,W50))&lt;((INDEX($F$50:$BD$50,$Q$50)+(INDEX($F$50:$BD$50,#REF!)))),$P$79*((#REF!-Option_3!K50)/((#REF!*(#REF!+1))/2)),0)</f>
        <v>#REF!</v>
      </c>
      <c r="X91" s="23" t="e">
        <f>IF((INDEX($F$50:$BD$50,X50))&lt;((INDEX($F$50:$BD$50,$Q$50)+(INDEX($F$50:$BD$50,#REF!)))),$P$79*((#REF!-Option_3!L50)/((#REF!*(#REF!+1))/2)),0)</f>
        <v>#REF!</v>
      </c>
      <c r="Y91" s="23" t="e">
        <f>IF((INDEX($F$50:$BD$50,Y50))&lt;((INDEX($F$50:$BD$50,$Q$50)+(INDEX($F$50:$BD$50,#REF!)))),$P$79*((#REF!-Option_3!M50)/((#REF!*(#REF!+1))/2)),0)</f>
        <v>#REF!</v>
      </c>
      <c r="Z91" s="23" t="e">
        <f>IF((INDEX($F$50:$BD$50,Z50))&lt;((INDEX($F$50:$BD$50,$Q$50)+(INDEX($F$50:$BD$50,#REF!)))),$P$79*((#REF!-Option_3!N50)/((#REF!*(#REF!+1))/2)),0)</f>
        <v>#REF!</v>
      </c>
      <c r="AA91" s="23" t="e">
        <f>IF((INDEX($F$50:$BD$50,AA50))&lt;((INDEX($F$50:$BD$50,$Q$50)+(INDEX($F$50:$BD$50,#REF!)))),$P$79*((#REF!-Option_3!O50)/((#REF!*(#REF!+1))/2)),0)</f>
        <v>#REF!</v>
      </c>
      <c r="AB91" s="23" t="e">
        <f>IF((INDEX($F$50:$BD$50,AB50))&lt;((INDEX($F$50:$BD$50,$Q$50)+(INDEX($F$50:$BD$50,#REF!)))),$P$79*((#REF!-Option_3!P50)/((#REF!*(#REF!+1))/2)),0)</f>
        <v>#REF!</v>
      </c>
      <c r="AC91" s="23" t="e">
        <f>IF((INDEX($F$50:$BD$50,AC50))&lt;((INDEX($F$50:$BD$50,$Q$50)+(INDEX($F$50:$BD$50,#REF!)))),$P$79*((#REF!-Option_3!Q50)/((#REF!*(#REF!+1))/2)),0)</f>
        <v>#REF!</v>
      </c>
      <c r="AD91" s="23" t="e">
        <f>IF((INDEX($F$50:$BD$50,AD50))&lt;((INDEX($F$50:$BD$50,$Q$50)+(INDEX($F$50:$BD$50,#REF!)))),$P$79*((#REF!-Option_3!R50)/((#REF!*(#REF!+1))/2)),0)</f>
        <v>#REF!</v>
      </c>
      <c r="AE91" s="23" t="e">
        <f>IF((INDEX($F$50:$BD$50,AE50))&lt;((INDEX($F$50:$BD$50,$Q$50)+(INDEX($F$50:$BD$50,#REF!)))),$P$79*((#REF!-Option_3!S50)/((#REF!*(#REF!+1))/2)),0)</f>
        <v>#REF!</v>
      </c>
      <c r="AF91" s="23" t="e">
        <f>IF((INDEX($F$50:$BD$50,AF50))&lt;((INDEX($F$50:$BD$50,$Q$50)+(INDEX($F$50:$BD$50,#REF!)))),$P$79*((#REF!-Option_3!T50)/((#REF!*(#REF!+1))/2)),0)</f>
        <v>#REF!</v>
      </c>
      <c r="AG91" s="23" t="e">
        <f>IF((INDEX($F$50:$BD$50,AG50))&lt;((INDEX($F$50:$BD$50,$Q$50)+(INDEX($F$50:$BD$50,#REF!)))),$P$79*((#REF!-Option_3!U50)/((#REF!*(#REF!+1))/2)),0)</f>
        <v>#REF!</v>
      </c>
      <c r="AH91" s="23" t="e">
        <f>IF((INDEX($F$50:$BD$50,AH50))&lt;((INDEX($F$50:$BD$50,$Q$50)+(INDEX($F$50:$BD$50,#REF!)))),$P$79*((#REF!-Option_3!V50)/((#REF!*(#REF!+1))/2)),0)</f>
        <v>#REF!</v>
      </c>
      <c r="AI91" s="23" t="e">
        <f>IF((INDEX($F$50:$BD$50,AI50))&lt;((INDEX($F$50:$BD$50,$Q$50)+(INDEX($F$50:$BD$50,#REF!)))),$P$79*((#REF!-Option_3!W50)/((#REF!*(#REF!+1))/2)),0)</f>
        <v>#REF!</v>
      </c>
      <c r="AJ91" s="23" t="e">
        <f>IF((INDEX($F$50:$BD$50,AJ50))&lt;((INDEX($F$50:$BD$50,$Q$50)+(INDEX($F$50:$BD$50,#REF!)))),$P$79*((#REF!-Option_3!X50)/((#REF!*(#REF!+1))/2)),0)</f>
        <v>#REF!</v>
      </c>
      <c r="AK91" s="23" t="e">
        <f>IF((INDEX($F$50:$BD$50,AK50))&lt;((INDEX($F$50:$BD$50,$Q$50)+(INDEX($F$50:$BD$50,#REF!)))),$P$79*((#REF!-Option_3!Y50)/((#REF!*(#REF!+1))/2)),0)</f>
        <v>#REF!</v>
      </c>
      <c r="AL91" s="23" t="e">
        <f>IF((INDEX($F$50:$BD$50,AL50))&lt;((INDEX($F$50:$BD$50,$Q$50)+(INDEX($F$50:$BD$50,#REF!)))),$P$79*((#REF!-Option_3!Z50)/((#REF!*(#REF!+1))/2)),0)</f>
        <v>#REF!</v>
      </c>
      <c r="AM91" s="23" t="e">
        <f>IF((INDEX($F$50:$BD$50,AM50))&lt;((INDEX($F$50:$BD$50,$Q$50)+(INDEX($F$50:$BD$50,#REF!)))),$P$79*((#REF!-Option_3!AA50)/((#REF!*(#REF!+1))/2)),0)</f>
        <v>#REF!</v>
      </c>
      <c r="AN91" s="23" t="e">
        <f>IF((INDEX($F$50:$BD$50,AN50))&lt;((INDEX($F$50:$BD$50,$Q$50)+(INDEX($F$50:$BD$50,#REF!)))),$P$79*((#REF!-Option_3!AB50)/((#REF!*(#REF!+1))/2)),0)</f>
        <v>#REF!</v>
      </c>
      <c r="AO91" s="23" t="e">
        <f>IF((INDEX($F$50:$BD$50,AO50))&lt;((INDEX($F$50:$BD$50,$Q$50)+(INDEX($F$50:$BD$50,#REF!)))),$P$79*((#REF!-Option_3!AC50)/((#REF!*(#REF!+1))/2)),0)</f>
        <v>#REF!</v>
      </c>
      <c r="AP91" s="23" t="e">
        <f>IF((INDEX($F$50:$BD$50,AP50))&lt;((INDEX($F$50:$BD$50,$Q$50)+(INDEX($F$50:$BD$50,#REF!)))),$P$79*((#REF!-Option_3!AD50)/((#REF!*(#REF!+1))/2)),0)</f>
        <v>#REF!</v>
      </c>
      <c r="AQ91" s="23" t="e">
        <f>IF((INDEX($F$50:$BD$50,AQ50))&lt;((INDEX($F$50:$BD$50,$Q$50)+(INDEX($F$50:$BD$50,#REF!)))),$P$79*((#REF!-Option_3!AE50)/((#REF!*(#REF!+1))/2)),0)</f>
        <v>#REF!</v>
      </c>
      <c r="AR91" s="23" t="e">
        <f>IF((INDEX($F$50:$BD$50,AR50))&lt;((INDEX($F$50:$BD$50,$Q$50)+(INDEX($F$50:$BD$50,#REF!)))),$P$79*((#REF!-Option_3!AF50)/((#REF!*(#REF!+1))/2)),0)</f>
        <v>#REF!</v>
      </c>
      <c r="AS91" s="23" t="e">
        <f>IF((INDEX($F$50:$BD$50,AS50))&lt;((INDEX($F$50:$BD$50,$Q$50)+(INDEX($F$50:$BD$50,#REF!)))),$P$79*((#REF!-Option_3!AG50)/((#REF!*(#REF!+1))/2)),0)</f>
        <v>#REF!</v>
      </c>
      <c r="AT91" s="23" t="e">
        <f>IF((INDEX($F$50:$BD$50,AT50))&lt;((INDEX($F$50:$BD$50,$Q$50)+(INDEX($F$50:$BD$50,#REF!)))),$P$79*((#REF!-Option_3!AH50)/((#REF!*(#REF!+1))/2)),0)</f>
        <v>#REF!</v>
      </c>
      <c r="AU91" s="23" t="e">
        <f>IF((INDEX($F$50:$BD$50,AU50))&lt;((INDEX($F$50:$BD$50,$Q$50)+(INDEX($F$50:$BD$50,#REF!)))),$P$79*((#REF!-Option_3!AI50)/((#REF!*(#REF!+1))/2)),0)</f>
        <v>#REF!</v>
      </c>
      <c r="AV91" s="23" t="e">
        <f>IF((INDEX($F$50:$BD$50,AV50))&lt;((INDEX($F$50:$BD$50,$Q$50)+(INDEX($F$50:$BD$50,#REF!)))),$P$79*((#REF!-Option_3!AJ50)/((#REF!*(#REF!+1))/2)),0)</f>
        <v>#REF!</v>
      </c>
      <c r="AW91" s="23" t="e">
        <f>IF((INDEX($F$50:$BD$50,AW50))&lt;((INDEX($F$50:$BD$50,$Q$50)+(INDEX($F$50:$BD$50,#REF!)))),$P$79*((#REF!-Option_3!AK50)/((#REF!*(#REF!+1))/2)),0)</f>
        <v>#REF!</v>
      </c>
      <c r="AX91" s="23" t="e">
        <f>IF((INDEX($F$50:$BD$50,AX50))&lt;((INDEX($F$50:$BD$50,$Q$50)+(INDEX($F$50:$BD$50,#REF!)))),$P$79*((#REF!-Option_3!AL50)/((#REF!*(#REF!+1))/2)),0)</f>
        <v>#REF!</v>
      </c>
      <c r="AY91" s="23" t="e">
        <f>IF((INDEX($F$50:$BD$50,AY50))&lt;((INDEX($F$50:$BD$50,$Q$50)+(INDEX($F$50:$BD$50,#REF!)))),$P$79*((#REF!-Option_3!AM50)/((#REF!*(#REF!+1))/2)),0)</f>
        <v>#REF!</v>
      </c>
      <c r="AZ91" s="23" t="e">
        <f>IF((INDEX($F$50:$BD$50,AZ50))&lt;((INDEX($F$50:$BD$50,$Q$50)+(INDEX($F$50:$BD$50,#REF!)))),$P$79*((#REF!-Option_3!AN50)/((#REF!*(#REF!+1))/2)),0)</f>
        <v>#REF!</v>
      </c>
      <c r="BA91" s="23" t="e">
        <f>IF((INDEX($F$50:$BD$50,BA50))&lt;((INDEX($F$50:$BD$50,$Q$50)+(INDEX($F$50:$BD$50,#REF!)))),$P$79*((#REF!-Option_3!AO50)/((#REF!*(#REF!+1))/2)),0)</f>
        <v>#REF!</v>
      </c>
      <c r="BB91" s="23" t="e">
        <f>IF((INDEX($F$50:$BD$50,BB50))&lt;((INDEX($F$50:$BD$50,$Q$50)+(INDEX($F$50:$BD$50,#REF!)))),$P$79*((#REF!-Option_3!AP50)/((#REF!*(#REF!+1))/2)),0)</f>
        <v>#REF!</v>
      </c>
      <c r="BC91" s="23" t="e">
        <f>IF((INDEX($F$50:$BD$50,BC50))&lt;((INDEX($F$50:$BD$50,$Q$50)+(INDEX($F$50:$BD$50,#REF!)))),$P$79*((#REF!-Option_3!AQ50)/((#REF!*(#REF!+1))/2)),0)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IF((INDEX($F$50:$BD$50,R50))&lt;((INDEX($F$50:$BD$50,$R$50)+(INDEX($F$50:$BD$50,#REF!)))),$Q$79*((#REF!-Option_3!E50)/((#REF!*(#REF!+1))/2)),0)</f>
        <v>#REF!</v>
      </c>
      <c r="S92" s="23" t="e">
        <f>IF((INDEX($F$50:$BD$50,S50))&lt;((INDEX($F$50:$BD$50,$R$50)+(INDEX($F$50:$BD$50,#REF!)))),$Q$79*((#REF!-Option_3!F50)/((#REF!*(#REF!+1))/2)),0)</f>
        <v>#REF!</v>
      </c>
      <c r="T92" s="23" t="e">
        <f>IF((INDEX($F$50:$BD$50,T50))&lt;((INDEX($F$50:$BD$50,$R$50)+(INDEX($F$50:$BD$50,#REF!)))),$Q$79*((#REF!-Option_3!G50)/((#REF!*(#REF!+1))/2)),0)</f>
        <v>#REF!</v>
      </c>
      <c r="U92" s="23" t="e">
        <f>IF((INDEX($F$50:$BD$50,U50))&lt;((INDEX($F$50:$BD$50,$R$50)+(INDEX($F$50:$BD$50,#REF!)))),$Q$79*((#REF!-Option_3!H50)/((#REF!*(#REF!+1))/2)),0)</f>
        <v>#REF!</v>
      </c>
      <c r="V92" s="23" t="e">
        <f>IF((INDEX($F$50:$BD$50,V50))&lt;((INDEX($F$50:$BD$50,$R$50)+(INDEX($F$50:$BD$50,#REF!)))),$Q$79*((#REF!-Option_3!I50)/((#REF!*(#REF!+1))/2)),0)</f>
        <v>#REF!</v>
      </c>
      <c r="W92" s="23" t="e">
        <f>IF((INDEX($F$50:$BD$50,W50))&lt;((INDEX($F$50:$BD$50,$R$50)+(INDEX($F$50:$BD$50,#REF!)))),$Q$79*((#REF!-Option_3!J50)/((#REF!*(#REF!+1))/2)),0)</f>
        <v>#REF!</v>
      </c>
      <c r="X92" s="23" t="e">
        <f>IF((INDEX($F$50:$BD$50,X50))&lt;((INDEX($F$50:$BD$50,$R$50)+(INDEX($F$50:$BD$50,#REF!)))),$Q$79*((#REF!-Option_3!K50)/((#REF!*(#REF!+1))/2)),0)</f>
        <v>#REF!</v>
      </c>
      <c r="Y92" s="23" t="e">
        <f>IF((INDEX($F$50:$BD$50,Y50))&lt;((INDEX($F$50:$BD$50,$R$50)+(INDEX($F$50:$BD$50,#REF!)))),$Q$79*((#REF!-Option_3!L50)/((#REF!*(#REF!+1))/2)),0)</f>
        <v>#REF!</v>
      </c>
      <c r="Z92" s="23" t="e">
        <f>IF((INDEX($F$50:$BD$50,Z50))&lt;((INDEX($F$50:$BD$50,$R$50)+(INDEX($F$50:$BD$50,#REF!)))),$Q$79*((#REF!-Option_3!M50)/((#REF!*(#REF!+1))/2)),0)</f>
        <v>#REF!</v>
      </c>
      <c r="AA92" s="23" t="e">
        <f>IF((INDEX($F$50:$BD$50,AA50))&lt;((INDEX($F$50:$BD$50,$R$50)+(INDEX($F$50:$BD$50,#REF!)))),$Q$79*((#REF!-Option_3!N50)/((#REF!*(#REF!+1))/2)),0)</f>
        <v>#REF!</v>
      </c>
      <c r="AB92" s="23" t="e">
        <f>IF((INDEX($F$50:$BD$50,AB50))&lt;((INDEX($F$50:$BD$50,$R$50)+(INDEX($F$50:$BD$50,#REF!)))),$Q$79*((#REF!-Option_3!O50)/((#REF!*(#REF!+1))/2)),0)</f>
        <v>#REF!</v>
      </c>
      <c r="AC92" s="23" t="e">
        <f>IF((INDEX($F$50:$BD$50,AC50))&lt;((INDEX($F$50:$BD$50,$R$50)+(INDEX($F$50:$BD$50,#REF!)))),$Q$79*((#REF!-Option_3!P50)/((#REF!*(#REF!+1))/2)),0)</f>
        <v>#REF!</v>
      </c>
      <c r="AD92" s="23" t="e">
        <f>IF((INDEX($F$50:$BD$50,AD50))&lt;((INDEX($F$50:$BD$50,$R$50)+(INDEX($F$50:$BD$50,#REF!)))),$Q$79*((#REF!-Option_3!Q50)/((#REF!*(#REF!+1))/2)),0)</f>
        <v>#REF!</v>
      </c>
      <c r="AE92" s="23" t="e">
        <f>IF((INDEX($F$50:$BD$50,AE50))&lt;((INDEX($F$50:$BD$50,$R$50)+(INDEX($F$50:$BD$50,#REF!)))),$Q$79*((#REF!-Option_3!R50)/((#REF!*(#REF!+1))/2)),0)</f>
        <v>#REF!</v>
      </c>
      <c r="AF92" s="23" t="e">
        <f>IF((INDEX($F$50:$BD$50,AF50))&lt;((INDEX($F$50:$BD$50,$R$50)+(INDEX($F$50:$BD$50,#REF!)))),$Q$79*((#REF!-Option_3!S50)/((#REF!*(#REF!+1))/2)),0)</f>
        <v>#REF!</v>
      </c>
      <c r="AG92" s="23" t="e">
        <f>IF((INDEX($F$50:$BD$50,AG50))&lt;((INDEX($F$50:$BD$50,$R$50)+(INDEX($F$50:$BD$50,#REF!)))),$Q$79*((#REF!-Option_3!T50)/((#REF!*(#REF!+1))/2)),0)</f>
        <v>#REF!</v>
      </c>
      <c r="AH92" s="23" t="e">
        <f>IF((INDEX($F$50:$BD$50,AH50))&lt;((INDEX($F$50:$BD$50,$R$50)+(INDEX($F$50:$BD$50,#REF!)))),$Q$79*((#REF!-Option_3!U50)/((#REF!*(#REF!+1))/2)),0)</f>
        <v>#REF!</v>
      </c>
      <c r="AI92" s="23" t="e">
        <f>IF((INDEX($F$50:$BD$50,AI50))&lt;((INDEX($F$50:$BD$50,$R$50)+(INDEX($F$50:$BD$50,#REF!)))),$Q$79*((#REF!-Option_3!V50)/((#REF!*(#REF!+1))/2)),0)</f>
        <v>#REF!</v>
      </c>
      <c r="AJ92" s="23" t="e">
        <f>IF((INDEX($F$50:$BD$50,AJ50))&lt;((INDEX($F$50:$BD$50,$R$50)+(INDEX($F$50:$BD$50,#REF!)))),$Q$79*((#REF!-Option_3!W50)/((#REF!*(#REF!+1))/2)),0)</f>
        <v>#REF!</v>
      </c>
      <c r="AK92" s="23" t="e">
        <f>IF((INDEX($F$50:$BD$50,AK50))&lt;((INDEX($F$50:$BD$50,$R$50)+(INDEX($F$50:$BD$50,#REF!)))),$Q$79*((#REF!-Option_3!X50)/((#REF!*(#REF!+1))/2)),0)</f>
        <v>#REF!</v>
      </c>
      <c r="AL92" s="23" t="e">
        <f>IF((INDEX($F$50:$BD$50,AL50))&lt;((INDEX($F$50:$BD$50,$R$50)+(INDEX($F$50:$BD$50,#REF!)))),$Q$79*((#REF!-Option_3!Y50)/((#REF!*(#REF!+1))/2)),0)</f>
        <v>#REF!</v>
      </c>
      <c r="AM92" s="23" t="e">
        <f>IF((INDEX($F$50:$BD$50,AM50))&lt;((INDEX($F$50:$BD$50,$R$50)+(INDEX($F$50:$BD$50,#REF!)))),$Q$79*((#REF!-Option_3!Z50)/((#REF!*(#REF!+1))/2)),0)</f>
        <v>#REF!</v>
      </c>
      <c r="AN92" s="23" t="e">
        <f>IF((INDEX($F$50:$BD$50,AN50))&lt;((INDEX($F$50:$BD$50,$R$50)+(INDEX($F$50:$BD$50,#REF!)))),$Q$79*((#REF!-Option_3!AA50)/((#REF!*(#REF!+1))/2)),0)</f>
        <v>#REF!</v>
      </c>
      <c r="AO92" s="23" t="e">
        <f>IF((INDEX($F$50:$BD$50,AO50))&lt;((INDEX($F$50:$BD$50,$R$50)+(INDEX($F$50:$BD$50,#REF!)))),$Q$79*((#REF!-Option_3!AB50)/((#REF!*(#REF!+1))/2)),0)</f>
        <v>#REF!</v>
      </c>
      <c r="AP92" s="23" t="e">
        <f>IF((INDEX($F$50:$BD$50,AP50))&lt;((INDEX($F$50:$BD$50,$R$50)+(INDEX($F$50:$BD$50,#REF!)))),$Q$79*((#REF!-Option_3!AC50)/((#REF!*(#REF!+1))/2)),0)</f>
        <v>#REF!</v>
      </c>
      <c r="AQ92" s="23" t="e">
        <f>IF((INDEX($F$50:$BD$50,AQ50))&lt;((INDEX($F$50:$BD$50,$R$50)+(INDEX($F$50:$BD$50,#REF!)))),$Q$79*((#REF!-Option_3!AD50)/((#REF!*(#REF!+1))/2)),0)</f>
        <v>#REF!</v>
      </c>
      <c r="AR92" s="23" t="e">
        <f>IF((INDEX($F$50:$BD$50,AR50))&lt;((INDEX($F$50:$BD$50,$R$50)+(INDEX($F$50:$BD$50,#REF!)))),$Q$79*((#REF!-Option_3!AE50)/((#REF!*(#REF!+1))/2)),0)</f>
        <v>#REF!</v>
      </c>
      <c r="AS92" s="23" t="e">
        <f>IF((INDEX($F$50:$BD$50,AS50))&lt;((INDEX($F$50:$BD$50,$R$50)+(INDEX($F$50:$BD$50,#REF!)))),$Q$79*((#REF!-Option_3!AF50)/((#REF!*(#REF!+1))/2)),0)</f>
        <v>#REF!</v>
      </c>
      <c r="AT92" s="23" t="e">
        <f>IF((INDEX($F$50:$BD$50,AT50))&lt;((INDEX($F$50:$BD$50,$R$50)+(INDEX($F$50:$BD$50,#REF!)))),$Q$79*((#REF!-Option_3!AG50)/((#REF!*(#REF!+1))/2)),0)</f>
        <v>#REF!</v>
      </c>
      <c r="AU92" s="23" t="e">
        <f>IF((INDEX($F$50:$BD$50,AU50))&lt;((INDEX($F$50:$BD$50,$R$50)+(INDEX($F$50:$BD$50,#REF!)))),$Q$79*((#REF!-Option_3!AH50)/((#REF!*(#REF!+1))/2)),0)</f>
        <v>#REF!</v>
      </c>
      <c r="AV92" s="23" t="e">
        <f>IF((INDEX($F$50:$BD$50,AV50))&lt;((INDEX($F$50:$BD$50,$R$50)+(INDEX($F$50:$BD$50,#REF!)))),$Q$79*((#REF!-Option_3!AI50)/((#REF!*(#REF!+1))/2)),0)</f>
        <v>#REF!</v>
      </c>
      <c r="AW92" s="23" t="e">
        <f>IF((INDEX($F$50:$BD$50,AW50))&lt;((INDEX($F$50:$BD$50,$R$50)+(INDEX($F$50:$BD$50,#REF!)))),$Q$79*((#REF!-Option_3!AJ50)/((#REF!*(#REF!+1))/2)),0)</f>
        <v>#REF!</v>
      </c>
      <c r="AX92" s="23" t="e">
        <f>IF((INDEX($F$50:$BD$50,AX50))&lt;((INDEX($F$50:$BD$50,$R$50)+(INDEX($F$50:$BD$50,#REF!)))),$Q$79*((#REF!-Option_3!AK50)/((#REF!*(#REF!+1))/2)),0)</f>
        <v>#REF!</v>
      </c>
      <c r="AY92" s="23" t="e">
        <f>IF((INDEX($F$50:$BD$50,AY50))&lt;((INDEX($F$50:$BD$50,$R$50)+(INDEX($F$50:$BD$50,#REF!)))),$Q$79*((#REF!-Option_3!AL50)/((#REF!*(#REF!+1))/2)),0)</f>
        <v>#REF!</v>
      </c>
      <c r="AZ92" s="23" t="e">
        <f>IF((INDEX($F$50:$BD$50,AZ50))&lt;((INDEX($F$50:$BD$50,$R$50)+(INDEX($F$50:$BD$50,#REF!)))),$Q$79*((#REF!-Option_3!AM50)/((#REF!*(#REF!+1))/2)),0)</f>
        <v>#REF!</v>
      </c>
      <c r="BA92" s="23" t="e">
        <f>IF((INDEX($F$50:$BD$50,BA50))&lt;((INDEX($F$50:$BD$50,$R$50)+(INDEX($F$50:$BD$50,#REF!)))),$Q$79*((#REF!-Option_3!AN50)/((#REF!*(#REF!+1))/2)),0)</f>
        <v>#REF!</v>
      </c>
      <c r="BB92" s="23" t="e">
        <f>IF((INDEX($F$50:$BD$50,BB50))&lt;((INDEX($F$50:$BD$50,$R$50)+(INDEX($F$50:$BD$50,#REF!)))),$Q$79*((#REF!-Option_3!AO50)/((#REF!*(#REF!+1))/2)),0)</f>
        <v>#REF!</v>
      </c>
      <c r="BC92" s="23" t="e">
        <f>IF((INDEX($F$50:$BD$50,BC50))&lt;((INDEX($F$50:$BD$50,$R$50)+(INDEX($F$50:$BD$50,#REF!)))),$Q$79*((#REF!-Option_3!AP50)/((#REF!*(#REF!+1))/2)),0)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IF((INDEX($F$50:$BD$50,S50))&lt;((INDEX($F$50:$BD$50,$S$50)+(INDEX($F$50:$BD$50,#REF!)))),$R$79*((#REF!-Option_3!E50)/((#REF!*(#REF!+1))/2)),0)</f>
        <v>#REF!</v>
      </c>
      <c r="T93" s="23" t="e">
        <f>IF((INDEX($F$50:$BD$50,T50))&lt;((INDEX($F$50:$BD$50,$S$50)+(INDEX($F$50:$BD$50,#REF!)))),$R$79*((#REF!-Option_3!F50)/((#REF!*(#REF!+1))/2)),0)</f>
        <v>#REF!</v>
      </c>
      <c r="U93" s="23" t="e">
        <f>IF((INDEX($F$50:$BD$50,U50))&lt;((INDEX($F$50:$BD$50,$S$50)+(INDEX($F$50:$BD$50,#REF!)))),$R$79*((#REF!-Option_3!G50)/((#REF!*(#REF!+1))/2)),0)</f>
        <v>#REF!</v>
      </c>
      <c r="V93" s="23" t="e">
        <f>IF((INDEX($F$50:$BD$50,V50))&lt;((INDEX($F$50:$BD$50,$S$50)+(INDEX($F$50:$BD$50,#REF!)))),$R$79*((#REF!-Option_3!H50)/((#REF!*(#REF!+1))/2)),0)</f>
        <v>#REF!</v>
      </c>
      <c r="W93" s="23" t="e">
        <f>IF((INDEX($F$50:$BD$50,W50))&lt;((INDEX($F$50:$BD$50,$S$50)+(INDEX($F$50:$BD$50,#REF!)))),$R$79*((#REF!-Option_3!I50)/((#REF!*(#REF!+1))/2)),0)</f>
        <v>#REF!</v>
      </c>
      <c r="X93" s="23" t="e">
        <f>IF((INDEX($F$50:$BD$50,X50))&lt;((INDEX($F$50:$BD$50,$S$50)+(INDEX($F$50:$BD$50,#REF!)))),$R$79*((#REF!-Option_3!J50)/((#REF!*(#REF!+1))/2)),0)</f>
        <v>#REF!</v>
      </c>
      <c r="Y93" s="23" t="e">
        <f>IF((INDEX($F$50:$BD$50,Y50))&lt;((INDEX($F$50:$BD$50,$S$50)+(INDEX($F$50:$BD$50,#REF!)))),$R$79*((#REF!-Option_3!K50)/((#REF!*(#REF!+1))/2)),0)</f>
        <v>#REF!</v>
      </c>
      <c r="Z93" s="23" t="e">
        <f>IF((INDEX($F$50:$BD$50,Z50))&lt;((INDEX($F$50:$BD$50,$S$50)+(INDEX($F$50:$BD$50,#REF!)))),$R$79*((#REF!-Option_3!L50)/((#REF!*(#REF!+1))/2)),0)</f>
        <v>#REF!</v>
      </c>
      <c r="AA93" s="23" t="e">
        <f>IF((INDEX($F$50:$BD$50,AA50))&lt;((INDEX($F$50:$BD$50,$S$50)+(INDEX($F$50:$BD$50,#REF!)))),$R$79*((#REF!-Option_3!M50)/((#REF!*(#REF!+1))/2)),0)</f>
        <v>#REF!</v>
      </c>
      <c r="AB93" s="23" t="e">
        <f>IF((INDEX($F$50:$BD$50,AB50))&lt;((INDEX($F$50:$BD$50,$S$50)+(INDEX($F$50:$BD$50,#REF!)))),$R$79*((#REF!-Option_3!N50)/((#REF!*(#REF!+1))/2)),0)</f>
        <v>#REF!</v>
      </c>
      <c r="AC93" s="23" t="e">
        <f>IF((INDEX($F$50:$BD$50,AC50))&lt;((INDEX($F$50:$BD$50,$S$50)+(INDEX($F$50:$BD$50,#REF!)))),$R$79*((#REF!-Option_3!O50)/((#REF!*(#REF!+1))/2)),0)</f>
        <v>#REF!</v>
      </c>
      <c r="AD93" s="23" t="e">
        <f>IF((INDEX($F$50:$BD$50,AD50))&lt;((INDEX($F$50:$BD$50,$S$50)+(INDEX($F$50:$BD$50,#REF!)))),$R$79*((#REF!-Option_3!P50)/((#REF!*(#REF!+1))/2)),0)</f>
        <v>#REF!</v>
      </c>
      <c r="AE93" s="23" t="e">
        <f>IF((INDEX($F$50:$BD$50,AE50))&lt;((INDEX($F$50:$BD$50,$S$50)+(INDEX($F$50:$BD$50,#REF!)))),$R$79*((#REF!-Option_3!Q50)/((#REF!*(#REF!+1))/2)),0)</f>
        <v>#REF!</v>
      </c>
      <c r="AF93" s="23" t="e">
        <f>IF((INDEX($F$50:$BD$50,AF50))&lt;((INDEX($F$50:$BD$50,$S$50)+(INDEX($F$50:$BD$50,#REF!)))),$R$79*((#REF!-Option_3!R50)/((#REF!*(#REF!+1))/2)),0)</f>
        <v>#REF!</v>
      </c>
      <c r="AG93" s="23" t="e">
        <f>IF((INDEX($F$50:$BD$50,AG50))&lt;((INDEX($F$50:$BD$50,$S$50)+(INDEX($F$50:$BD$50,#REF!)))),$R$79*((#REF!-Option_3!S50)/((#REF!*(#REF!+1))/2)),0)</f>
        <v>#REF!</v>
      </c>
      <c r="AH93" s="23" t="e">
        <f>IF((INDEX($F$50:$BD$50,AH50))&lt;((INDEX($F$50:$BD$50,$S$50)+(INDEX($F$50:$BD$50,#REF!)))),$R$79*((#REF!-Option_3!T50)/((#REF!*(#REF!+1))/2)),0)</f>
        <v>#REF!</v>
      </c>
      <c r="AI93" s="23" t="e">
        <f>IF((INDEX($F$50:$BD$50,AI50))&lt;((INDEX($F$50:$BD$50,$S$50)+(INDEX($F$50:$BD$50,#REF!)))),$R$79*((#REF!-Option_3!U50)/((#REF!*(#REF!+1))/2)),0)</f>
        <v>#REF!</v>
      </c>
      <c r="AJ93" s="23" t="e">
        <f>IF((INDEX($F$50:$BD$50,AJ50))&lt;((INDEX($F$50:$BD$50,$S$50)+(INDEX($F$50:$BD$50,#REF!)))),$R$79*((#REF!-Option_3!V50)/((#REF!*(#REF!+1))/2)),0)</f>
        <v>#REF!</v>
      </c>
      <c r="AK93" s="23" t="e">
        <f>IF((INDEX($F$50:$BD$50,AK50))&lt;((INDEX($F$50:$BD$50,$S$50)+(INDEX($F$50:$BD$50,#REF!)))),$R$79*((#REF!-Option_3!W50)/((#REF!*(#REF!+1))/2)),0)</f>
        <v>#REF!</v>
      </c>
      <c r="AL93" s="23" t="e">
        <f>IF((INDEX($F$50:$BD$50,AL50))&lt;((INDEX($F$50:$BD$50,$S$50)+(INDEX($F$50:$BD$50,#REF!)))),$R$79*((#REF!-Option_3!X50)/((#REF!*(#REF!+1))/2)),0)</f>
        <v>#REF!</v>
      </c>
      <c r="AM93" s="23" t="e">
        <f>IF((INDEX($F$50:$BD$50,AM50))&lt;((INDEX($F$50:$BD$50,$S$50)+(INDEX($F$50:$BD$50,#REF!)))),$R$79*((#REF!-Option_3!Y50)/((#REF!*(#REF!+1))/2)),0)</f>
        <v>#REF!</v>
      </c>
      <c r="AN93" s="23" t="e">
        <f>IF((INDEX($F$50:$BD$50,AN50))&lt;((INDEX($F$50:$BD$50,$S$50)+(INDEX($F$50:$BD$50,#REF!)))),$R$79*((#REF!-Option_3!Z50)/((#REF!*(#REF!+1))/2)),0)</f>
        <v>#REF!</v>
      </c>
      <c r="AO93" s="23" t="e">
        <f>IF((INDEX($F$50:$BD$50,AO50))&lt;((INDEX($F$50:$BD$50,$S$50)+(INDEX($F$50:$BD$50,#REF!)))),$R$79*((#REF!-Option_3!AA50)/((#REF!*(#REF!+1))/2)),0)</f>
        <v>#REF!</v>
      </c>
      <c r="AP93" s="23" t="e">
        <f>IF((INDEX($F$50:$BD$50,AP50))&lt;((INDEX($F$50:$BD$50,$S$50)+(INDEX($F$50:$BD$50,#REF!)))),$R$79*((#REF!-Option_3!AB50)/((#REF!*(#REF!+1))/2)),0)</f>
        <v>#REF!</v>
      </c>
      <c r="AQ93" s="23" t="e">
        <f>IF((INDEX($F$50:$BD$50,AQ50))&lt;((INDEX($F$50:$BD$50,$S$50)+(INDEX($F$50:$BD$50,#REF!)))),$R$79*((#REF!-Option_3!AC50)/((#REF!*(#REF!+1))/2)),0)</f>
        <v>#REF!</v>
      </c>
      <c r="AR93" s="23" t="e">
        <f>IF((INDEX($F$50:$BD$50,AR50))&lt;((INDEX($F$50:$BD$50,$S$50)+(INDEX($F$50:$BD$50,#REF!)))),$R$79*((#REF!-Option_3!AD50)/((#REF!*(#REF!+1))/2)),0)</f>
        <v>#REF!</v>
      </c>
      <c r="AS93" s="23" t="e">
        <f>IF((INDEX($F$50:$BD$50,AS50))&lt;((INDEX($F$50:$BD$50,$S$50)+(INDEX($F$50:$BD$50,#REF!)))),$R$79*((#REF!-Option_3!AE50)/((#REF!*(#REF!+1))/2)),0)</f>
        <v>#REF!</v>
      </c>
      <c r="AT93" s="23" t="e">
        <f>IF((INDEX($F$50:$BD$50,AT50))&lt;((INDEX($F$50:$BD$50,$S$50)+(INDEX($F$50:$BD$50,#REF!)))),$R$79*((#REF!-Option_3!AF50)/((#REF!*(#REF!+1))/2)),0)</f>
        <v>#REF!</v>
      </c>
      <c r="AU93" s="23" t="e">
        <f>IF((INDEX($F$50:$BD$50,AU50))&lt;((INDEX($F$50:$BD$50,$S$50)+(INDEX($F$50:$BD$50,#REF!)))),$R$79*((#REF!-Option_3!AG50)/((#REF!*(#REF!+1))/2)),0)</f>
        <v>#REF!</v>
      </c>
      <c r="AV93" s="23" t="e">
        <f>IF((INDEX($F$50:$BD$50,AV50))&lt;((INDEX($F$50:$BD$50,$S$50)+(INDEX($F$50:$BD$50,#REF!)))),$R$79*((#REF!-Option_3!AH50)/((#REF!*(#REF!+1))/2)),0)</f>
        <v>#REF!</v>
      </c>
      <c r="AW93" s="23" t="e">
        <f>IF((INDEX($F$50:$BD$50,AW50))&lt;((INDEX($F$50:$BD$50,$S$50)+(INDEX($F$50:$BD$50,#REF!)))),$R$79*((#REF!-Option_3!AI50)/((#REF!*(#REF!+1))/2)),0)</f>
        <v>#REF!</v>
      </c>
      <c r="AX93" s="23" t="e">
        <f>IF((INDEX($F$50:$BD$50,AX50))&lt;((INDEX($F$50:$BD$50,$S$50)+(INDEX($F$50:$BD$50,#REF!)))),$R$79*((#REF!-Option_3!AJ50)/((#REF!*(#REF!+1))/2)),0)</f>
        <v>#REF!</v>
      </c>
      <c r="AY93" s="23" t="e">
        <f>IF((INDEX($F$50:$BD$50,AY50))&lt;((INDEX($F$50:$BD$50,$S$50)+(INDEX($F$50:$BD$50,#REF!)))),$R$79*((#REF!-Option_3!AK50)/((#REF!*(#REF!+1))/2)),0)</f>
        <v>#REF!</v>
      </c>
      <c r="AZ93" s="23" t="e">
        <f>IF((INDEX($F$50:$BD$50,AZ50))&lt;((INDEX($F$50:$BD$50,$S$50)+(INDEX($F$50:$BD$50,#REF!)))),$R$79*((#REF!-Option_3!AL50)/((#REF!*(#REF!+1))/2)),0)</f>
        <v>#REF!</v>
      </c>
      <c r="BA93" s="23" t="e">
        <f>IF((INDEX($F$50:$BD$50,BA50))&lt;((INDEX($F$50:$BD$50,$S$50)+(INDEX($F$50:$BD$50,#REF!)))),$R$79*((#REF!-Option_3!AM50)/((#REF!*(#REF!+1))/2)),0)</f>
        <v>#REF!</v>
      </c>
      <c r="BB93" s="23" t="e">
        <f>IF((INDEX($F$50:$BD$50,BB50))&lt;((INDEX($F$50:$BD$50,$S$50)+(INDEX($F$50:$BD$50,#REF!)))),$R$79*((#REF!-Option_3!AN50)/((#REF!*(#REF!+1))/2)),0)</f>
        <v>#REF!</v>
      </c>
      <c r="BC93" s="23" t="e">
        <f>IF((INDEX($F$50:$BD$50,BC50))&lt;((INDEX($F$50:$BD$50,$S$50)+(INDEX($F$50:$BD$50,#REF!)))),$R$79*((#REF!-Option_3!AO50)/((#REF!*(#REF!+1))/2)),0)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IF((INDEX($F$50:$BD$50,T50))&lt;((INDEX($F$50:$BD$50,$T$50)+(INDEX($F$50:$BD$50,#REF!)))),$S$79*((#REF!-Option_3!E50)/((#REF!*(#REF!+1))/2)),0)</f>
        <v>#REF!</v>
      </c>
      <c r="U94" s="23" t="e">
        <f>IF((INDEX($F$50:$BD$50,U50))&lt;((INDEX($F$50:$BD$50,$T$50)+(INDEX($F$50:$BD$50,#REF!)))),$S$79*((#REF!-Option_3!F50)/((#REF!*(#REF!+1))/2)),0)</f>
        <v>#REF!</v>
      </c>
      <c r="V94" s="23" t="e">
        <f>IF((INDEX($F$50:$BD$50,V50))&lt;((INDEX($F$50:$BD$50,$T$50)+(INDEX($F$50:$BD$50,#REF!)))),$S$79*((#REF!-Option_3!G50)/((#REF!*(#REF!+1))/2)),0)</f>
        <v>#REF!</v>
      </c>
      <c r="W94" s="23" t="e">
        <f>IF((INDEX($F$50:$BD$50,W50))&lt;((INDEX($F$50:$BD$50,$T$50)+(INDEX($F$50:$BD$50,#REF!)))),$S$79*((#REF!-Option_3!H50)/((#REF!*(#REF!+1))/2)),0)</f>
        <v>#REF!</v>
      </c>
      <c r="X94" s="23" t="e">
        <f>IF((INDEX($F$50:$BD$50,X50))&lt;((INDEX($F$50:$BD$50,$T$50)+(INDEX($F$50:$BD$50,#REF!)))),$S$79*((#REF!-Option_3!I50)/((#REF!*(#REF!+1))/2)),0)</f>
        <v>#REF!</v>
      </c>
      <c r="Y94" s="23" t="e">
        <f>IF((INDEX($F$50:$BD$50,Y50))&lt;((INDEX($F$50:$BD$50,$T$50)+(INDEX($F$50:$BD$50,#REF!)))),$S$79*((#REF!-Option_3!J50)/((#REF!*(#REF!+1))/2)),0)</f>
        <v>#REF!</v>
      </c>
      <c r="Z94" s="23" t="e">
        <f>IF((INDEX($F$50:$BD$50,Z50))&lt;((INDEX($F$50:$BD$50,$T$50)+(INDEX($F$50:$BD$50,#REF!)))),$S$79*((#REF!-Option_3!K50)/((#REF!*(#REF!+1))/2)),0)</f>
        <v>#REF!</v>
      </c>
      <c r="AA94" s="23" t="e">
        <f>IF((INDEX($F$50:$BD$50,AA50))&lt;((INDEX($F$50:$BD$50,$T$50)+(INDEX($F$50:$BD$50,#REF!)))),$S$79*((#REF!-Option_3!L50)/((#REF!*(#REF!+1))/2)),0)</f>
        <v>#REF!</v>
      </c>
      <c r="AB94" s="23" t="e">
        <f>IF((INDEX($F$50:$BD$50,AB50))&lt;((INDEX($F$50:$BD$50,$T$50)+(INDEX($F$50:$BD$50,#REF!)))),$S$79*((#REF!-Option_3!M50)/((#REF!*(#REF!+1))/2)),0)</f>
        <v>#REF!</v>
      </c>
      <c r="AC94" s="23" t="e">
        <f>IF((INDEX($F$50:$BD$50,AC50))&lt;((INDEX($F$50:$BD$50,$T$50)+(INDEX($F$50:$BD$50,#REF!)))),$S$79*((#REF!-Option_3!N50)/((#REF!*(#REF!+1))/2)),0)</f>
        <v>#REF!</v>
      </c>
      <c r="AD94" s="23" t="e">
        <f>IF((INDEX($F$50:$BD$50,AD50))&lt;((INDEX($F$50:$BD$50,$T$50)+(INDEX($F$50:$BD$50,#REF!)))),$S$79*((#REF!-Option_3!O50)/((#REF!*(#REF!+1))/2)),0)</f>
        <v>#REF!</v>
      </c>
      <c r="AE94" s="23" t="e">
        <f>IF((INDEX($F$50:$BD$50,AE50))&lt;((INDEX($F$50:$BD$50,$T$50)+(INDEX($F$50:$BD$50,#REF!)))),$S$79*((#REF!-Option_3!P50)/((#REF!*(#REF!+1))/2)),0)</f>
        <v>#REF!</v>
      </c>
      <c r="AF94" s="23" t="e">
        <f>IF((INDEX($F$50:$BD$50,AF50))&lt;((INDEX($F$50:$BD$50,$T$50)+(INDEX($F$50:$BD$50,#REF!)))),$S$79*((#REF!-Option_3!Q50)/((#REF!*(#REF!+1))/2)),0)</f>
        <v>#REF!</v>
      </c>
      <c r="AG94" s="23" t="e">
        <f>IF((INDEX($F$50:$BD$50,AG50))&lt;((INDEX($F$50:$BD$50,$T$50)+(INDEX($F$50:$BD$50,#REF!)))),$S$79*((#REF!-Option_3!R50)/((#REF!*(#REF!+1))/2)),0)</f>
        <v>#REF!</v>
      </c>
      <c r="AH94" s="23" t="e">
        <f>IF((INDEX($F$50:$BD$50,AH50))&lt;((INDEX($F$50:$BD$50,$T$50)+(INDEX($F$50:$BD$50,#REF!)))),$S$79*((#REF!-Option_3!S50)/((#REF!*(#REF!+1))/2)),0)</f>
        <v>#REF!</v>
      </c>
      <c r="AI94" s="23" t="e">
        <f>IF((INDEX($F$50:$BD$50,AI50))&lt;((INDEX($F$50:$BD$50,$T$50)+(INDEX($F$50:$BD$50,#REF!)))),$S$79*((#REF!-Option_3!T50)/((#REF!*(#REF!+1))/2)),0)</f>
        <v>#REF!</v>
      </c>
      <c r="AJ94" s="23" t="e">
        <f>IF((INDEX($F$50:$BD$50,AJ50))&lt;((INDEX($F$50:$BD$50,$T$50)+(INDEX($F$50:$BD$50,#REF!)))),$S$79*((#REF!-Option_3!U50)/((#REF!*(#REF!+1))/2)),0)</f>
        <v>#REF!</v>
      </c>
      <c r="AK94" s="23" t="e">
        <f>IF((INDEX($F$50:$BD$50,AK50))&lt;((INDEX($F$50:$BD$50,$T$50)+(INDEX($F$50:$BD$50,#REF!)))),$S$79*((#REF!-Option_3!V50)/((#REF!*(#REF!+1))/2)),0)</f>
        <v>#REF!</v>
      </c>
      <c r="AL94" s="23" t="e">
        <f>IF((INDEX($F$50:$BD$50,AL50))&lt;((INDEX($F$50:$BD$50,$T$50)+(INDEX($F$50:$BD$50,#REF!)))),$S$79*((#REF!-Option_3!W50)/((#REF!*(#REF!+1))/2)),0)</f>
        <v>#REF!</v>
      </c>
      <c r="AM94" s="23" t="e">
        <f>IF((INDEX($F$50:$BD$50,AM50))&lt;((INDEX($F$50:$BD$50,$T$50)+(INDEX($F$50:$BD$50,#REF!)))),$S$79*((#REF!-Option_3!X50)/((#REF!*(#REF!+1))/2)),0)</f>
        <v>#REF!</v>
      </c>
      <c r="AN94" s="23" t="e">
        <f>IF((INDEX($F$50:$BD$50,AN50))&lt;((INDEX($F$50:$BD$50,$T$50)+(INDEX($F$50:$BD$50,#REF!)))),$S$79*((#REF!-Option_3!Y50)/((#REF!*(#REF!+1))/2)),0)</f>
        <v>#REF!</v>
      </c>
      <c r="AO94" s="23" t="e">
        <f>IF((INDEX($F$50:$BD$50,AO50))&lt;((INDEX($F$50:$BD$50,$T$50)+(INDEX($F$50:$BD$50,#REF!)))),$S$79*((#REF!-Option_3!Z50)/((#REF!*(#REF!+1))/2)),0)</f>
        <v>#REF!</v>
      </c>
      <c r="AP94" s="23" t="e">
        <f>IF((INDEX($F$50:$BD$50,AP50))&lt;((INDEX($F$50:$BD$50,$T$50)+(INDEX($F$50:$BD$50,#REF!)))),$S$79*((#REF!-Option_3!AA50)/((#REF!*(#REF!+1))/2)),0)</f>
        <v>#REF!</v>
      </c>
      <c r="AQ94" s="23" t="e">
        <f>IF((INDEX($F$50:$BD$50,AQ50))&lt;((INDEX($F$50:$BD$50,$T$50)+(INDEX($F$50:$BD$50,#REF!)))),$S$79*((#REF!-Option_3!AB50)/((#REF!*(#REF!+1))/2)),0)</f>
        <v>#REF!</v>
      </c>
      <c r="AR94" s="23" t="e">
        <f>IF((INDEX($F$50:$BD$50,AR50))&lt;((INDEX($F$50:$BD$50,$T$50)+(INDEX($F$50:$BD$50,#REF!)))),$S$79*((#REF!-Option_3!AC50)/((#REF!*(#REF!+1))/2)),0)</f>
        <v>#REF!</v>
      </c>
      <c r="AS94" s="23" t="e">
        <f>IF((INDEX($F$50:$BD$50,AS50))&lt;((INDEX($F$50:$BD$50,$T$50)+(INDEX($F$50:$BD$50,#REF!)))),$S$79*((#REF!-Option_3!AD50)/((#REF!*(#REF!+1))/2)),0)</f>
        <v>#REF!</v>
      </c>
      <c r="AT94" s="23" t="e">
        <f>IF((INDEX($F$50:$BD$50,AT50))&lt;((INDEX($F$50:$BD$50,$T$50)+(INDEX($F$50:$BD$50,#REF!)))),$S$79*((#REF!-Option_3!AE50)/((#REF!*(#REF!+1))/2)),0)</f>
        <v>#REF!</v>
      </c>
      <c r="AU94" s="23" t="e">
        <f>IF((INDEX($F$50:$BD$50,AU50))&lt;((INDEX($F$50:$BD$50,$T$50)+(INDEX($F$50:$BD$50,#REF!)))),$S$79*((#REF!-Option_3!AF50)/((#REF!*(#REF!+1))/2)),0)</f>
        <v>#REF!</v>
      </c>
      <c r="AV94" s="23" t="e">
        <f>IF((INDEX($F$50:$BD$50,AV50))&lt;((INDEX($F$50:$BD$50,$T$50)+(INDEX($F$50:$BD$50,#REF!)))),$S$79*((#REF!-Option_3!AG50)/((#REF!*(#REF!+1))/2)),0)</f>
        <v>#REF!</v>
      </c>
      <c r="AW94" s="23" t="e">
        <f>IF((INDEX($F$50:$BD$50,AW50))&lt;((INDEX($F$50:$BD$50,$T$50)+(INDEX($F$50:$BD$50,#REF!)))),$S$79*((#REF!-Option_3!AH50)/((#REF!*(#REF!+1))/2)),0)</f>
        <v>#REF!</v>
      </c>
      <c r="AX94" s="23" t="e">
        <f>IF((INDEX($F$50:$BD$50,AX50))&lt;((INDEX($F$50:$BD$50,$T$50)+(INDEX($F$50:$BD$50,#REF!)))),$S$79*((#REF!-Option_3!AI50)/((#REF!*(#REF!+1))/2)),0)</f>
        <v>#REF!</v>
      </c>
      <c r="AY94" s="23" t="e">
        <f>IF((INDEX($F$50:$BD$50,AY50))&lt;((INDEX($F$50:$BD$50,$T$50)+(INDEX($F$50:$BD$50,#REF!)))),$S$79*((#REF!-Option_3!AJ50)/((#REF!*(#REF!+1))/2)),0)</f>
        <v>#REF!</v>
      </c>
      <c r="AZ94" s="23" t="e">
        <f>IF((INDEX($F$50:$BD$50,AZ50))&lt;((INDEX($F$50:$BD$50,$T$50)+(INDEX($F$50:$BD$50,#REF!)))),$S$79*((#REF!-Option_3!AK50)/((#REF!*(#REF!+1))/2)),0)</f>
        <v>#REF!</v>
      </c>
      <c r="BA94" s="23" t="e">
        <f>IF((INDEX($F$50:$BD$50,BA50))&lt;((INDEX($F$50:$BD$50,$T$50)+(INDEX($F$50:$BD$50,#REF!)))),$S$79*((#REF!-Option_3!AL50)/((#REF!*(#REF!+1))/2)),0)</f>
        <v>#REF!</v>
      </c>
      <c r="BB94" s="23" t="e">
        <f>IF((INDEX($F$50:$BD$50,BB50))&lt;((INDEX($F$50:$BD$50,$T$50)+(INDEX($F$50:$BD$50,#REF!)))),$S$79*((#REF!-Option_3!AM50)/((#REF!*(#REF!+1))/2)),0)</f>
        <v>#REF!</v>
      </c>
      <c r="BC94" s="23" t="e">
        <f>IF((INDEX($F$50:$BD$50,BC50))&lt;((INDEX($F$50:$BD$50,$T$50)+(INDEX($F$50:$BD$50,#REF!)))),$S$79*((#REF!-Option_3!AN50)/((#REF!*(#REF!+1))/2)),0)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IF((INDEX($F$50:$BD$50,U50))&lt;((INDEX($F$50:$BD$50,$U$50)+(INDEX($F$50:$BD$50,#REF!)))),$T$79*((#REF!-Option_3!E50)/((#REF!*(#REF!+1))/2)),0)</f>
        <v>#REF!</v>
      </c>
      <c r="V95" s="23" t="e">
        <f>IF((INDEX($F$50:$BD$50,V50))&lt;((INDEX($F$50:$BD$50,$U$50)+(INDEX($F$50:$BD$50,#REF!)))),$T$79*((#REF!-Option_3!F50)/((#REF!*(#REF!+1))/2)),0)</f>
        <v>#REF!</v>
      </c>
      <c r="W95" s="23" t="e">
        <f>IF((INDEX($F$50:$BD$50,W50))&lt;((INDEX($F$50:$BD$50,$U$50)+(INDEX($F$50:$BD$50,#REF!)))),$T$79*((#REF!-Option_3!G50)/((#REF!*(#REF!+1))/2)),0)</f>
        <v>#REF!</v>
      </c>
      <c r="X95" s="23" t="e">
        <f>IF((INDEX($F$50:$BD$50,X50))&lt;((INDEX($F$50:$BD$50,$U$50)+(INDEX($F$50:$BD$50,#REF!)))),$T$79*((#REF!-Option_3!H50)/((#REF!*(#REF!+1))/2)),0)</f>
        <v>#REF!</v>
      </c>
      <c r="Y95" s="23" t="e">
        <f>IF((INDEX($F$50:$BD$50,Y50))&lt;((INDEX($F$50:$BD$50,$U$50)+(INDEX($F$50:$BD$50,#REF!)))),$T$79*((#REF!-Option_3!I50)/((#REF!*(#REF!+1))/2)),0)</f>
        <v>#REF!</v>
      </c>
      <c r="Z95" s="23" t="e">
        <f>IF((INDEX($F$50:$BD$50,Z50))&lt;((INDEX($F$50:$BD$50,$U$50)+(INDEX($F$50:$BD$50,#REF!)))),$T$79*((#REF!-Option_3!J50)/((#REF!*(#REF!+1))/2)),0)</f>
        <v>#REF!</v>
      </c>
      <c r="AA95" s="23" t="e">
        <f>IF((INDEX($F$50:$BD$50,AA50))&lt;((INDEX($F$50:$BD$50,$U$50)+(INDEX($F$50:$BD$50,#REF!)))),$T$79*((#REF!-Option_3!K50)/((#REF!*(#REF!+1))/2)),0)</f>
        <v>#REF!</v>
      </c>
      <c r="AB95" s="23" t="e">
        <f>IF((INDEX($F$50:$BD$50,AB50))&lt;((INDEX($F$50:$BD$50,$U$50)+(INDEX($F$50:$BD$50,#REF!)))),$T$79*((#REF!-Option_3!L50)/((#REF!*(#REF!+1))/2)),0)</f>
        <v>#REF!</v>
      </c>
      <c r="AC95" s="23" t="e">
        <f>IF((INDEX($F$50:$BD$50,AC50))&lt;((INDEX($F$50:$BD$50,$U$50)+(INDEX($F$50:$BD$50,#REF!)))),$T$79*((#REF!-Option_3!M50)/((#REF!*(#REF!+1))/2)),0)</f>
        <v>#REF!</v>
      </c>
      <c r="AD95" s="23" t="e">
        <f>IF((INDEX($F$50:$BD$50,AD50))&lt;((INDEX($F$50:$BD$50,$U$50)+(INDEX($F$50:$BD$50,#REF!)))),$T$79*((#REF!-Option_3!N50)/((#REF!*(#REF!+1))/2)),0)</f>
        <v>#REF!</v>
      </c>
      <c r="AE95" s="23" t="e">
        <f>IF((INDEX($F$50:$BD$50,AE50))&lt;((INDEX($F$50:$BD$50,$U$50)+(INDEX($F$50:$BD$50,#REF!)))),$T$79*((#REF!-Option_3!O50)/((#REF!*(#REF!+1))/2)),0)</f>
        <v>#REF!</v>
      </c>
      <c r="AF95" s="23" t="e">
        <f>IF((INDEX($F$50:$BD$50,AF50))&lt;((INDEX($F$50:$BD$50,$U$50)+(INDEX($F$50:$BD$50,#REF!)))),$T$79*((#REF!-Option_3!P50)/((#REF!*(#REF!+1))/2)),0)</f>
        <v>#REF!</v>
      </c>
      <c r="AG95" s="23" t="e">
        <f>IF((INDEX($F$50:$BD$50,AG50))&lt;((INDEX($F$50:$BD$50,$U$50)+(INDEX($F$50:$BD$50,#REF!)))),$T$79*((#REF!-Option_3!Q50)/((#REF!*(#REF!+1))/2)),0)</f>
        <v>#REF!</v>
      </c>
      <c r="AH95" s="23" t="e">
        <f>IF((INDEX($F$50:$BD$50,AH50))&lt;((INDEX($F$50:$BD$50,$U$50)+(INDEX($F$50:$BD$50,#REF!)))),$T$79*((#REF!-Option_3!R50)/((#REF!*(#REF!+1))/2)),0)</f>
        <v>#REF!</v>
      </c>
      <c r="AI95" s="23" t="e">
        <f>IF((INDEX($F$50:$BD$50,AI50))&lt;((INDEX($F$50:$BD$50,$U$50)+(INDEX($F$50:$BD$50,#REF!)))),$T$79*((#REF!-Option_3!S50)/((#REF!*(#REF!+1))/2)),0)</f>
        <v>#REF!</v>
      </c>
      <c r="AJ95" s="23" t="e">
        <f>IF((INDEX($F$50:$BD$50,AJ50))&lt;((INDEX($F$50:$BD$50,$U$50)+(INDEX($F$50:$BD$50,#REF!)))),$T$79*((#REF!-Option_3!T50)/((#REF!*(#REF!+1))/2)),0)</f>
        <v>#REF!</v>
      </c>
      <c r="AK95" s="23" t="e">
        <f>IF((INDEX($F$50:$BD$50,AK50))&lt;((INDEX($F$50:$BD$50,$U$50)+(INDEX($F$50:$BD$50,#REF!)))),$T$79*((#REF!-Option_3!U50)/((#REF!*(#REF!+1))/2)),0)</f>
        <v>#REF!</v>
      </c>
      <c r="AL95" s="23" t="e">
        <f>IF((INDEX($F$50:$BD$50,AL50))&lt;((INDEX($F$50:$BD$50,$U$50)+(INDEX($F$50:$BD$50,#REF!)))),$T$79*((#REF!-Option_3!V50)/((#REF!*(#REF!+1))/2)),0)</f>
        <v>#REF!</v>
      </c>
      <c r="AM95" s="23" t="e">
        <f>IF((INDEX($F$50:$BD$50,AM50))&lt;((INDEX($F$50:$BD$50,$U$50)+(INDEX($F$50:$BD$50,#REF!)))),$T$79*((#REF!-Option_3!W50)/((#REF!*(#REF!+1))/2)),0)</f>
        <v>#REF!</v>
      </c>
      <c r="AN95" s="23" t="e">
        <f>IF((INDEX($F$50:$BD$50,AN50))&lt;((INDEX($F$50:$BD$50,$U$50)+(INDEX($F$50:$BD$50,#REF!)))),$T$79*((#REF!-Option_3!X50)/((#REF!*(#REF!+1))/2)),0)</f>
        <v>#REF!</v>
      </c>
      <c r="AO95" s="23" t="e">
        <f>IF((INDEX($F$50:$BD$50,AO50))&lt;((INDEX($F$50:$BD$50,$U$50)+(INDEX($F$50:$BD$50,#REF!)))),$T$79*((#REF!-Option_3!Y50)/((#REF!*(#REF!+1))/2)),0)</f>
        <v>#REF!</v>
      </c>
      <c r="AP95" s="23" t="e">
        <f>IF((INDEX($F$50:$BD$50,AP50))&lt;((INDEX($F$50:$BD$50,$U$50)+(INDEX($F$50:$BD$50,#REF!)))),$T$79*((#REF!-Option_3!Z50)/((#REF!*(#REF!+1))/2)),0)</f>
        <v>#REF!</v>
      </c>
      <c r="AQ95" s="23" t="e">
        <f>IF((INDEX($F$50:$BD$50,AQ50))&lt;((INDEX($F$50:$BD$50,$U$50)+(INDEX($F$50:$BD$50,#REF!)))),$T$79*((#REF!-Option_3!AA50)/((#REF!*(#REF!+1))/2)),0)</f>
        <v>#REF!</v>
      </c>
      <c r="AR95" s="23" t="e">
        <f>IF((INDEX($F$50:$BD$50,AR50))&lt;((INDEX($F$50:$BD$50,$U$50)+(INDEX($F$50:$BD$50,#REF!)))),$T$79*((#REF!-Option_3!AB50)/((#REF!*(#REF!+1))/2)),0)</f>
        <v>#REF!</v>
      </c>
      <c r="AS95" s="23" t="e">
        <f>IF((INDEX($F$50:$BD$50,AS50))&lt;((INDEX($F$50:$BD$50,$U$50)+(INDEX($F$50:$BD$50,#REF!)))),$T$79*((#REF!-Option_3!AC50)/((#REF!*(#REF!+1))/2)),0)</f>
        <v>#REF!</v>
      </c>
      <c r="AT95" s="23" t="e">
        <f>IF((INDEX($F$50:$BD$50,AT50))&lt;((INDEX($F$50:$BD$50,$U$50)+(INDEX($F$50:$BD$50,#REF!)))),$T$79*((#REF!-Option_3!AD50)/((#REF!*(#REF!+1))/2)),0)</f>
        <v>#REF!</v>
      </c>
      <c r="AU95" s="23" t="e">
        <f>IF((INDEX($F$50:$BD$50,AU50))&lt;((INDEX($F$50:$BD$50,$U$50)+(INDEX($F$50:$BD$50,#REF!)))),$T$79*((#REF!-Option_3!AE50)/((#REF!*(#REF!+1))/2)),0)</f>
        <v>#REF!</v>
      </c>
      <c r="AV95" s="23" t="e">
        <f>IF((INDEX($F$50:$BD$50,AV50))&lt;((INDEX($F$50:$BD$50,$U$50)+(INDEX($F$50:$BD$50,#REF!)))),$T$79*((#REF!-Option_3!AF50)/((#REF!*(#REF!+1))/2)),0)</f>
        <v>#REF!</v>
      </c>
      <c r="AW95" s="23" t="e">
        <f>IF((INDEX($F$50:$BD$50,AW50))&lt;((INDEX($F$50:$BD$50,$U$50)+(INDEX($F$50:$BD$50,#REF!)))),$T$79*((#REF!-Option_3!AG50)/((#REF!*(#REF!+1))/2)),0)</f>
        <v>#REF!</v>
      </c>
      <c r="AX95" s="23" t="e">
        <f>IF((INDEX($F$50:$BD$50,AX50))&lt;((INDEX($F$50:$BD$50,$U$50)+(INDEX($F$50:$BD$50,#REF!)))),$T$79*((#REF!-Option_3!AH50)/((#REF!*(#REF!+1))/2)),0)</f>
        <v>#REF!</v>
      </c>
      <c r="AY95" s="23" t="e">
        <f>IF((INDEX($F$50:$BD$50,AY50))&lt;((INDEX($F$50:$BD$50,$U$50)+(INDEX($F$50:$BD$50,#REF!)))),$T$79*((#REF!-Option_3!AI50)/((#REF!*(#REF!+1))/2)),0)</f>
        <v>#REF!</v>
      </c>
      <c r="AZ95" s="23" t="e">
        <f>IF((INDEX($F$50:$BD$50,AZ50))&lt;((INDEX($F$50:$BD$50,$U$50)+(INDEX($F$50:$BD$50,#REF!)))),$T$79*((#REF!-Option_3!AJ50)/((#REF!*(#REF!+1))/2)),0)</f>
        <v>#REF!</v>
      </c>
      <c r="BA95" s="23" t="e">
        <f>IF((INDEX($F$50:$BD$50,BA50))&lt;((INDEX($F$50:$BD$50,$U$50)+(INDEX($F$50:$BD$50,#REF!)))),$T$79*((#REF!-Option_3!AK50)/((#REF!*(#REF!+1))/2)),0)</f>
        <v>#REF!</v>
      </c>
      <c r="BB95" s="23" t="e">
        <f>IF((INDEX($F$50:$BD$50,BB50))&lt;((INDEX($F$50:$BD$50,$U$50)+(INDEX($F$50:$BD$50,#REF!)))),$T$79*((#REF!-Option_3!AL50)/((#REF!*(#REF!+1))/2)),0)</f>
        <v>#REF!</v>
      </c>
      <c r="BC95" s="23" t="e">
        <f>IF((INDEX($F$50:$BD$50,BC50))&lt;((INDEX($F$50:$BD$50,$U$50)+(INDEX($F$50:$BD$50,#REF!)))),$T$79*((#REF!-Option_3!AM50)/((#REF!*(#REF!+1))/2)),0)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IF((INDEX($F$50:$BD$50,V50))&lt;((INDEX($F$50:$BD$50,$V$50)+(INDEX($F$50:$BD$50,#REF!)))),$U$79*((#REF!-Option_3!E50)/((#REF!*(#REF!+1))/2)),0)</f>
        <v>#REF!</v>
      </c>
      <c r="W96" s="23" t="e">
        <f>IF((INDEX($F$50:$BD$50,W50))&lt;((INDEX($F$50:$BD$50,$V$50)+(INDEX($F$50:$BD$50,#REF!)))),$U$79*((#REF!-Option_3!F50)/((#REF!*(#REF!+1))/2)),0)</f>
        <v>#REF!</v>
      </c>
      <c r="X96" s="23" t="e">
        <f>IF((INDEX($F$50:$BD$50,X50))&lt;((INDEX($F$50:$BD$50,$V$50)+(INDEX($F$50:$BD$50,#REF!)))),$U$79*((#REF!-Option_3!G50)/((#REF!*(#REF!+1))/2)),0)</f>
        <v>#REF!</v>
      </c>
      <c r="Y96" s="23" t="e">
        <f>IF((INDEX($F$50:$BD$50,Y50))&lt;((INDEX($F$50:$BD$50,$V$50)+(INDEX($F$50:$BD$50,#REF!)))),$U$79*((#REF!-Option_3!H50)/((#REF!*(#REF!+1))/2)),0)</f>
        <v>#REF!</v>
      </c>
      <c r="Z96" s="23" t="e">
        <f>IF((INDEX($F$50:$BD$50,Z50))&lt;((INDEX($F$50:$BD$50,$V$50)+(INDEX($F$50:$BD$50,#REF!)))),$U$79*((#REF!-Option_3!I50)/((#REF!*(#REF!+1))/2)),0)</f>
        <v>#REF!</v>
      </c>
      <c r="AA96" s="23" t="e">
        <f>IF((INDEX($F$50:$BD$50,AA50))&lt;((INDEX($F$50:$BD$50,$V$50)+(INDEX($F$50:$BD$50,#REF!)))),$U$79*((#REF!-Option_3!J50)/((#REF!*(#REF!+1))/2)),0)</f>
        <v>#REF!</v>
      </c>
      <c r="AB96" s="23" t="e">
        <f>IF((INDEX($F$50:$BD$50,AB50))&lt;((INDEX($F$50:$BD$50,$V$50)+(INDEX($F$50:$BD$50,#REF!)))),$U$79*((#REF!-Option_3!K50)/((#REF!*(#REF!+1))/2)),0)</f>
        <v>#REF!</v>
      </c>
      <c r="AC96" s="23" t="e">
        <f>IF((INDEX($F$50:$BD$50,AC50))&lt;((INDEX($F$50:$BD$50,$V$50)+(INDEX($F$50:$BD$50,#REF!)))),$U$79*((#REF!-Option_3!L50)/((#REF!*(#REF!+1))/2)),0)</f>
        <v>#REF!</v>
      </c>
      <c r="AD96" s="23" t="e">
        <f>IF((INDEX($F$50:$BD$50,AD50))&lt;((INDEX($F$50:$BD$50,$V$50)+(INDEX($F$50:$BD$50,#REF!)))),$U$79*((#REF!-Option_3!M50)/((#REF!*(#REF!+1))/2)),0)</f>
        <v>#REF!</v>
      </c>
      <c r="AE96" s="23" t="e">
        <f>IF((INDEX($F$50:$BD$50,AE50))&lt;((INDEX($F$50:$BD$50,$V$50)+(INDEX($F$50:$BD$50,#REF!)))),$U$79*((#REF!-Option_3!N50)/((#REF!*(#REF!+1))/2)),0)</f>
        <v>#REF!</v>
      </c>
      <c r="AF96" s="23" t="e">
        <f>IF((INDEX($F$50:$BD$50,AF50))&lt;((INDEX($F$50:$BD$50,$V$50)+(INDEX($F$50:$BD$50,#REF!)))),$U$79*((#REF!-Option_3!O50)/((#REF!*(#REF!+1))/2)),0)</f>
        <v>#REF!</v>
      </c>
      <c r="AG96" s="23" t="e">
        <f>IF((INDEX($F$50:$BD$50,AG50))&lt;((INDEX($F$50:$BD$50,$V$50)+(INDEX($F$50:$BD$50,#REF!)))),$U$79*((#REF!-Option_3!P50)/((#REF!*(#REF!+1))/2)),0)</f>
        <v>#REF!</v>
      </c>
      <c r="AH96" s="23" t="e">
        <f>IF((INDEX($F$50:$BD$50,AH50))&lt;((INDEX($F$50:$BD$50,$V$50)+(INDEX($F$50:$BD$50,#REF!)))),$U$79*((#REF!-Option_3!Q50)/((#REF!*(#REF!+1))/2)),0)</f>
        <v>#REF!</v>
      </c>
      <c r="AI96" s="23" t="e">
        <f>IF((INDEX($F$50:$BD$50,AI50))&lt;((INDEX($F$50:$BD$50,$V$50)+(INDEX($F$50:$BD$50,#REF!)))),$U$79*((#REF!-Option_3!R50)/((#REF!*(#REF!+1))/2)),0)</f>
        <v>#REF!</v>
      </c>
      <c r="AJ96" s="23" t="e">
        <f>IF((INDEX($F$50:$BD$50,AJ50))&lt;((INDEX($F$50:$BD$50,$V$50)+(INDEX($F$50:$BD$50,#REF!)))),$U$79*((#REF!-Option_3!S50)/((#REF!*(#REF!+1))/2)),0)</f>
        <v>#REF!</v>
      </c>
      <c r="AK96" s="23" t="e">
        <f>IF((INDEX($F$50:$BD$50,AK50))&lt;((INDEX($F$50:$BD$50,$V$50)+(INDEX($F$50:$BD$50,#REF!)))),$U$79*((#REF!-Option_3!T50)/((#REF!*(#REF!+1))/2)),0)</f>
        <v>#REF!</v>
      </c>
      <c r="AL96" s="23" t="e">
        <f>IF((INDEX($F$50:$BD$50,AL50))&lt;((INDEX($F$50:$BD$50,$V$50)+(INDEX($F$50:$BD$50,#REF!)))),$U$79*((#REF!-Option_3!U50)/((#REF!*(#REF!+1))/2)),0)</f>
        <v>#REF!</v>
      </c>
      <c r="AM96" s="23" t="e">
        <f>IF((INDEX($F$50:$BD$50,AM50))&lt;((INDEX($F$50:$BD$50,$V$50)+(INDEX($F$50:$BD$50,#REF!)))),$U$79*((#REF!-Option_3!V50)/((#REF!*(#REF!+1))/2)),0)</f>
        <v>#REF!</v>
      </c>
      <c r="AN96" s="23" t="e">
        <f>IF((INDEX($F$50:$BD$50,AN50))&lt;((INDEX($F$50:$BD$50,$V$50)+(INDEX($F$50:$BD$50,#REF!)))),$U$79*((#REF!-Option_3!W50)/((#REF!*(#REF!+1))/2)),0)</f>
        <v>#REF!</v>
      </c>
      <c r="AO96" s="23" t="e">
        <f>IF((INDEX($F$50:$BD$50,AO50))&lt;((INDEX($F$50:$BD$50,$V$50)+(INDEX($F$50:$BD$50,#REF!)))),$U$79*((#REF!-Option_3!X50)/((#REF!*(#REF!+1))/2)),0)</f>
        <v>#REF!</v>
      </c>
      <c r="AP96" s="23" t="e">
        <f>IF((INDEX($F$50:$BD$50,AP50))&lt;((INDEX($F$50:$BD$50,$V$50)+(INDEX($F$50:$BD$50,#REF!)))),$U$79*((#REF!-Option_3!Y50)/((#REF!*(#REF!+1))/2)),0)</f>
        <v>#REF!</v>
      </c>
      <c r="AQ96" s="23" t="e">
        <f>IF((INDEX($F$50:$BD$50,AQ50))&lt;((INDEX($F$50:$BD$50,$V$50)+(INDEX($F$50:$BD$50,#REF!)))),$U$79*((#REF!-Option_3!Z50)/((#REF!*(#REF!+1))/2)),0)</f>
        <v>#REF!</v>
      </c>
      <c r="AR96" s="23" t="e">
        <f>IF((INDEX($F$50:$BD$50,AR50))&lt;((INDEX($F$50:$BD$50,$V$50)+(INDEX($F$50:$BD$50,#REF!)))),$U$79*((#REF!-Option_3!AA50)/((#REF!*(#REF!+1))/2)),0)</f>
        <v>#REF!</v>
      </c>
      <c r="AS96" s="23" t="e">
        <f>IF((INDEX($F$50:$BD$50,AS50))&lt;((INDEX($F$50:$BD$50,$V$50)+(INDEX($F$50:$BD$50,#REF!)))),$U$79*((#REF!-Option_3!AB50)/((#REF!*(#REF!+1))/2)),0)</f>
        <v>#REF!</v>
      </c>
      <c r="AT96" s="23" t="e">
        <f>IF((INDEX($F$50:$BD$50,AT50))&lt;((INDEX($F$50:$BD$50,$V$50)+(INDEX($F$50:$BD$50,#REF!)))),$U$79*((#REF!-Option_3!AC50)/((#REF!*(#REF!+1))/2)),0)</f>
        <v>#REF!</v>
      </c>
      <c r="AU96" s="23" t="e">
        <f>IF((INDEX($F$50:$BD$50,AU50))&lt;((INDEX($F$50:$BD$50,$V$50)+(INDEX($F$50:$BD$50,#REF!)))),$U$79*((#REF!-Option_3!AD50)/((#REF!*(#REF!+1))/2)),0)</f>
        <v>#REF!</v>
      </c>
      <c r="AV96" s="23" t="e">
        <f>IF((INDEX($F$50:$BD$50,AV50))&lt;((INDEX($F$50:$BD$50,$V$50)+(INDEX($F$50:$BD$50,#REF!)))),$U$79*((#REF!-Option_3!AE50)/((#REF!*(#REF!+1))/2)),0)</f>
        <v>#REF!</v>
      </c>
      <c r="AW96" s="23" t="e">
        <f>IF((INDEX($F$50:$BD$50,AW50))&lt;((INDEX($F$50:$BD$50,$V$50)+(INDEX($F$50:$BD$50,#REF!)))),$U$79*((#REF!-Option_3!AF50)/((#REF!*(#REF!+1))/2)),0)</f>
        <v>#REF!</v>
      </c>
      <c r="AX96" s="23" t="e">
        <f>IF((INDEX($F$50:$BD$50,AX50))&lt;((INDEX($F$50:$BD$50,$V$50)+(INDEX($F$50:$BD$50,#REF!)))),$U$79*((#REF!-Option_3!AG50)/((#REF!*(#REF!+1))/2)),0)</f>
        <v>#REF!</v>
      </c>
      <c r="AY96" s="23" t="e">
        <f>IF((INDEX($F$50:$BD$50,AY50))&lt;((INDEX($F$50:$BD$50,$V$50)+(INDEX($F$50:$BD$50,#REF!)))),$U$79*((#REF!-Option_3!AH50)/((#REF!*(#REF!+1))/2)),0)</f>
        <v>#REF!</v>
      </c>
      <c r="AZ96" s="23" t="e">
        <f>IF((INDEX($F$50:$BD$50,AZ50))&lt;((INDEX($F$50:$BD$50,$V$50)+(INDEX($F$50:$BD$50,#REF!)))),$U$79*((#REF!-Option_3!AI50)/((#REF!*(#REF!+1))/2)),0)</f>
        <v>#REF!</v>
      </c>
      <c r="BA96" s="23" t="e">
        <f>IF((INDEX($F$50:$BD$50,BA50))&lt;((INDEX($F$50:$BD$50,$V$50)+(INDEX($F$50:$BD$50,#REF!)))),$U$79*((#REF!-Option_3!AJ50)/((#REF!*(#REF!+1))/2)),0)</f>
        <v>#REF!</v>
      </c>
      <c r="BB96" s="23" t="e">
        <f>IF((INDEX($F$50:$BD$50,BB50))&lt;((INDEX($F$50:$BD$50,$V$50)+(INDEX($F$50:$BD$50,#REF!)))),$U$79*((#REF!-Option_3!AK50)/((#REF!*(#REF!+1))/2)),0)</f>
        <v>#REF!</v>
      </c>
      <c r="BC96" s="23" t="e">
        <f>IF((INDEX($F$50:$BD$50,BC50))&lt;((INDEX($F$50:$BD$50,$V$50)+(INDEX($F$50:$BD$50,#REF!)))),$U$79*((#REF!-Option_3!AL50)/((#REF!*(#REF!+1))/2)),0)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IF((INDEX($F$50:$BD$50,W50))&lt;((INDEX($F$50:$BD$50,$W$50)+(INDEX($F$50:$BD$50,#REF!)))),$V$79*((#REF!-Option_3!E50)/((#REF!*(#REF!+1))/2)),0)</f>
        <v>#REF!</v>
      </c>
      <c r="X97" s="23" t="e">
        <f>IF((INDEX($F$50:$BD$50,X50))&lt;((INDEX($F$50:$BD$50,$W$50)+(INDEX($F$50:$BD$50,#REF!)))),$V$79*((#REF!-Option_3!F50)/((#REF!*(#REF!+1))/2)),0)</f>
        <v>#REF!</v>
      </c>
      <c r="Y97" s="23" t="e">
        <f>IF((INDEX($F$50:$BD$50,Y50))&lt;((INDEX($F$50:$BD$50,$W$50)+(INDEX($F$50:$BD$50,#REF!)))),$V$79*((#REF!-Option_3!G50)/((#REF!*(#REF!+1))/2)),0)</f>
        <v>#REF!</v>
      </c>
      <c r="Z97" s="23" t="e">
        <f>IF((INDEX($F$50:$BD$50,Z50))&lt;((INDEX($F$50:$BD$50,$W$50)+(INDEX($F$50:$BD$50,#REF!)))),$V$79*((#REF!-Option_3!H50)/((#REF!*(#REF!+1))/2)),0)</f>
        <v>#REF!</v>
      </c>
      <c r="AA97" s="23" t="e">
        <f>IF((INDEX($F$50:$BD$50,AA50))&lt;((INDEX($F$50:$BD$50,$W$50)+(INDEX($F$50:$BD$50,#REF!)))),$V$79*((#REF!-Option_3!I50)/((#REF!*(#REF!+1))/2)),0)</f>
        <v>#REF!</v>
      </c>
      <c r="AB97" s="23" t="e">
        <f>IF((INDEX($F$50:$BD$50,AB50))&lt;((INDEX($F$50:$BD$50,$W$50)+(INDEX($F$50:$BD$50,#REF!)))),$V$79*((#REF!-Option_3!J50)/((#REF!*(#REF!+1))/2)),0)</f>
        <v>#REF!</v>
      </c>
      <c r="AC97" s="23" t="e">
        <f>IF((INDEX($F$50:$BD$50,AC50))&lt;((INDEX($F$50:$BD$50,$W$50)+(INDEX($F$50:$BD$50,#REF!)))),$V$79*((#REF!-Option_3!K50)/((#REF!*(#REF!+1))/2)),0)</f>
        <v>#REF!</v>
      </c>
      <c r="AD97" s="23" t="e">
        <f>IF((INDEX($F$50:$BD$50,AD50))&lt;((INDEX($F$50:$BD$50,$W$50)+(INDEX($F$50:$BD$50,#REF!)))),$V$79*((#REF!-Option_3!L50)/((#REF!*(#REF!+1))/2)),0)</f>
        <v>#REF!</v>
      </c>
      <c r="AE97" s="23" t="e">
        <f>IF((INDEX($F$50:$BD$50,AE50))&lt;((INDEX($F$50:$BD$50,$W$50)+(INDEX($F$50:$BD$50,#REF!)))),$V$79*((#REF!-Option_3!M50)/((#REF!*(#REF!+1))/2)),0)</f>
        <v>#REF!</v>
      </c>
      <c r="AF97" s="23" t="e">
        <f>IF((INDEX($F$50:$BD$50,AF50))&lt;((INDEX($F$50:$BD$50,$W$50)+(INDEX($F$50:$BD$50,#REF!)))),$V$79*((#REF!-Option_3!N50)/((#REF!*(#REF!+1))/2)),0)</f>
        <v>#REF!</v>
      </c>
      <c r="AG97" s="23" t="e">
        <f>IF((INDEX($F$50:$BD$50,AG50))&lt;((INDEX($F$50:$BD$50,$W$50)+(INDEX($F$50:$BD$50,#REF!)))),$V$79*((#REF!-Option_3!O50)/((#REF!*(#REF!+1))/2)),0)</f>
        <v>#REF!</v>
      </c>
      <c r="AH97" s="23" t="e">
        <f>IF((INDEX($F$50:$BD$50,AH50))&lt;((INDEX($F$50:$BD$50,$W$50)+(INDEX($F$50:$BD$50,#REF!)))),$V$79*((#REF!-Option_3!P50)/((#REF!*(#REF!+1))/2)),0)</f>
        <v>#REF!</v>
      </c>
      <c r="AI97" s="23" t="e">
        <f>IF((INDEX($F$50:$BD$50,AI50))&lt;((INDEX($F$50:$BD$50,$W$50)+(INDEX($F$50:$BD$50,#REF!)))),$V$79*((#REF!-Option_3!Q50)/((#REF!*(#REF!+1))/2)),0)</f>
        <v>#REF!</v>
      </c>
      <c r="AJ97" s="23" t="e">
        <f>IF((INDEX($F$50:$BD$50,AJ50))&lt;((INDEX($F$50:$BD$50,$W$50)+(INDEX($F$50:$BD$50,#REF!)))),$V$79*((#REF!-Option_3!R50)/((#REF!*(#REF!+1))/2)),0)</f>
        <v>#REF!</v>
      </c>
      <c r="AK97" s="23" t="e">
        <f>IF((INDEX($F$50:$BD$50,AK50))&lt;((INDEX($F$50:$BD$50,$W$50)+(INDEX($F$50:$BD$50,#REF!)))),$V$79*((#REF!-Option_3!S50)/((#REF!*(#REF!+1))/2)),0)</f>
        <v>#REF!</v>
      </c>
      <c r="AL97" s="23" t="e">
        <f>IF((INDEX($F$50:$BD$50,AL50))&lt;((INDEX($F$50:$BD$50,$W$50)+(INDEX($F$50:$BD$50,#REF!)))),$V$79*((#REF!-Option_3!T50)/((#REF!*(#REF!+1))/2)),0)</f>
        <v>#REF!</v>
      </c>
      <c r="AM97" s="23" t="e">
        <f>IF((INDEX($F$50:$BD$50,AM50))&lt;((INDEX($F$50:$BD$50,$W$50)+(INDEX($F$50:$BD$50,#REF!)))),$V$79*((#REF!-Option_3!U50)/((#REF!*(#REF!+1))/2)),0)</f>
        <v>#REF!</v>
      </c>
      <c r="AN97" s="23" t="e">
        <f>IF((INDEX($F$50:$BD$50,AN50))&lt;((INDEX($F$50:$BD$50,$W$50)+(INDEX($F$50:$BD$50,#REF!)))),$V$79*((#REF!-Option_3!V50)/((#REF!*(#REF!+1))/2)),0)</f>
        <v>#REF!</v>
      </c>
      <c r="AO97" s="23" t="e">
        <f>IF((INDEX($F$50:$BD$50,AO50))&lt;((INDEX($F$50:$BD$50,$W$50)+(INDEX($F$50:$BD$50,#REF!)))),$V$79*((#REF!-Option_3!W50)/((#REF!*(#REF!+1))/2)),0)</f>
        <v>#REF!</v>
      </c>
      <c r="AP97" s="23" t="e">
        <f>IF((INDEX($F$50:$BD$50,AP50))&lt;((INDEX($F$50:$BD$50,$W$50)+(INDEX($F$50:$BD$50,#REF!)))),$V$79*((#REF!-Option_3!X50)/((#REF!*(#REF!+1))/2)),0)</f>
        <v>#REF!</v>
      </c>
      <c r="AQ97" s="23" t="e">
        <f>IF((INDEX($F$50:$BD$50,AQ50))&lt;((INDEX($F$50:$BD$50,$W$50)+(INDEX($F$50:$BD$50,#REF!)))),$V$79*((#REF!-Option_3!Y50)/((#REF!*(#REF!+1))/2)),0)</f>
        <v>#REF!</v>
      </c>
      <c r="AR97" s="23" t="e">
        <f>IF((INDEX($F$50:$BD$50,AR50))&lt;((INDEX($F$50:$BD$50,$W$50)+(INDEX($F$50:$BD$50,#REF!)))),$V$79*((#REF!-Option_3!Z50)/((#REF!*(#REF!+1))/2)),0)</f>
        <v>#REF!</v>
      </c>
      <c r="AS97" s="23" t="e">
        <f>IF((INDEX($F$50:$BD$50,AS50))&lt;((INDEX($F$50:$BD$50,$W$50)+(INDEX($F$50:$BD$50,#REF!)))),$V$79*((#REF!-Option_3!AA50)/((#REF!*(#REF!+1))/2)),0)</f>
        <v>#REF!</v>
      </c>
      <c r="AT97" s="23" t="e">
        <f>IF((INDEX($F$50:$BD$50,AT50))&lt;((INDEX($F$50:$BD$50,$W$50)+(INDEX($F$50:$BD$50,#REF!)))),$V$79*((#REF!-Option_3!AB50)/((#REF!*(#REF!+1))/2)),0)</f>
        <v>#REF!</v>
      </c>
      <c r="AU97" s="23" t="e">
        <f>IF((INDEX($F$50:$BD$50,AU50))&lt;((INDEX($F$50:$BD$50,$W$50)+(INDEX($F$50:$BD$50,#REF!)))),$V$79*((#REF!-Option_3!AC50)/((#REF!*(#REF!+1))/2)),0)</f>
        <v>#REF!</v>
      </c>
      <c r="AV97" s="23" t="e">
        <f>IF((INDEX($F$50:$BD$50,AV50))&lt;((INDEX($F$50:$BD$50,$W$50)+(INDEX($F$50:$BD$50,#REF!)))),$V$79*((#REF!-Option_3!AD50)/((#REF!*(#REF!+1))/2)),0)</f>
        <v>#REF!</v>
      </c>
      <c r="AW97" s="23" t="e">
        <f>IF((INDEX($F$50:$BD$50,AW50))&lt;((INDEX($F$50:$BD$50,$W$50)+(INDEX($F$50:$BD$50,#REF!)))),$V$79*((#REF!-Option_3!AE50)/((#REF!*(#REF!+1))/2)),0)</f>
        <v>#REF!</v>
      </c>
      <c r="AX97" s="23" t="e">
        <f>IF((INDEX($F$50:$BD$50,AX50))&lt;((INDEX($F$50:$BD$50,$W$50)+(INDEX($F$50:$BD$50,#REF!)))),$V$79*((#REF!-Option_3!AF50)/((#REF!*(#REF!+1))/2)),0)</f>
        <v>#REF!</v>
      </c>
      <c r="AY97" s="23" t="e">
        <f>IF((INDEX($F$50:$BD$50,AY50))&lt;((INDEX($F$50:$BD$50,$W$50)+(INDEX($F$50:$BD$50,#REF!)))),$V$79*((#REF!-Option_3!AG50)/((#REF!*(#REF!+1))/2)),0)</f>
        <v>#REF!</v>
      </c>
      <c r="AZ97" s="23" t="e">
        <f>IF((INDEX($F$50:$BD$50,AZ50))&lt;((INDEX($F$50:$BD$50,$W$50)+(INDEX($F$50:$BD$50,#REF!)))),$V$79*((#REF!-Option_3!AH50)/((#REF!*(#REF!+1))/2)),0)</f>
        <v>#REF!</v>
      </c>
      <c r="BA97" s="23" t="e">
        <f>IF((INDEX($F$50:$BD$50,BA50))&lt;((INDEX($F$50:$BD$50,$W$50)+(INDEX($F$50:$BD$50,#REF!)))),$V$79*((#REF!-Option_3!AI50)/((#REF!*(#REF!+1))/2)),0)</f>
        <v>#REF!</v>
      </c>
      <c r="BB97" s="23" t="e">
        <f>IF((INDEX($F$50:$BD$50,BB50))&lt;((INDEX($F$50:$BD$50,$W$50)+(INDEX($F$50:$BD$50,#REF!)))),$V$79*((#REF!-Option_3!AJ50)/((#REF!*(#REF!+1))/2)),0)</f>
        <v>#REF!</v>
      </c>
      <c r="BC97" s="23" t="e">
        <f>IF((INDEX($F$50:$BD$50,BC50))&lt;((INDEX($F$50:$BD$50,$W$50)+(INDEX($F$50:$BD$50,#REF!)))),$V$79*((#REF!-Option_3!AK50)/((#REF!*(#REF!+1))/2)),0)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IF((INDEX($F$50:$BD$50,X50))&lt;((INDEX($F$50:$BD$50,$X$50)+(INDEX($F$50:$BD$50,#REF!)))),$W$79*((#REF!-Option_3!E50)/((#REF!*(#REF!+1))/2)),0)</f>
        <v>#REF!</v>
      </c>
      <c r="Y98" s="23" t="e">
        <f>IF((INDEX($F$50:$BD$50,Y50))&lt;((INDEX($F$50:$BD$50,$X$50)+(INDEX($F$50:$BD$50,#REF!)))),$W$79*((#REF!-Option_3!F50)/((#REF!*(#REF!+1))/2)),0)</f>
        <v>#REF!</v>
      </c>
      <c r="Z98" s="23" t="e">
        <f>IF((INDEX($F$50:$BD$50,Z50))&lt;((INDEX($F$50:$BD$50,$X$50)+(INDEX($F$50:$BD$50,#REF!)))),$W$79*((#REF!-Option_3!G50)/((#REF!*(#REF!+1))/2)),0)</f>
        <v>#REF!</v>
      </c>
      <c r="AA98" s="23" t="e">
        <f>IF((INDEX($F$50:$BD$50,AA50))&lt;((INDEX($F$50:$BD$50,$X$50)+(INDEX($F$50:$BD$50,#REF!)))),$W$79*((#REF!-Option_3!H50)/((#REF!*(#REF!+1))/2)),0)</f>
        <v>#REF!</v>
      </c>
      <c r="AB98" s="23" t="e">
        <f>IF((INDEX($F$50:$BD$50,AB50))&lt;((INDEX($F$50:$BD$50,$X$50)+(INDEX($F$50:$BD$50,#REF!)))),$W$79*((#REF!-Option_3!I50)/((#REF!*(#REF!+1))/2)),0)</f>
        <v>#REF!</v>
      </c>
      <c r="AC98" s="23" t="e">
        <f>IF((INDEX($F$50:$BD$50,AC50))&lt;((INDEX($F$50:$BD$50,$X$50)+(INDEX($F$50:$BD$50,#REF!)))),$W$79*((#REF!-Option_3!J50)/((#REF!*(#REF!+1))/2)),0)</f>
        <v>#REF!</v>
      </c>
      <c r="AD98" s="23" t="e">
        <f>IF((INDEX($F$50:$BD$50,AD50))&lt;((INDEX($F$50:$BD$50,$X$50)+(INDEX($F$50:$BD$50,#REF!)))),$W$79*((#REF!-Option_3!K50)/((#REF!*(#REF!+1))/2)),0)</f>
        <v>#REF!</v>
      </c>
      <c r="AE98" s="23" t="e">
        <f>IF((INDEX($F$50:$BD$50,AE50))&lt;((INDEX($F$50:$BD$50,$X$50)+(INDEX($F$50:$BD$50,#REF!)))),$W$79*((#REF!-Option_3!L50)/((#REF!*(#REF!+1))/2)),0)</f>
        <v>#REF!</v>
      </c>
      <c r="AF98" s="23" t="e">
        <f>IF((INDEX($F$50:$BD$50,AF50))&lt;((INDEX($F$50:$BD$50,$X$50)+(INDEX($F$50:$BD$50,#REF!)))),$W$79*((#REF!-Option_3!M50)/((#REF!*(#REF!+1))/2)),0)</f>
        <v>#REF!</v>
      </c>
      <c r="AG98" s="23" t="e">
        <f>IF((INDEX($F$50:$BD$50,AG50))&lt;((INDEX($F$50:$BD$50,$X$50)+(INDEX($F$50:$BD$50,#REF!)))),$W$79*((#REF!-Option_3!N50)/((#REF!*(#REF!+1))/2)),0)</f>
        <v>#REF!</v>
      </c>
      <c r="AH98" s="23" t="e">
        <f>IF((INDEX($F$50:$BD$50,AH50))&lt;((INDEX($F$50:$BD$50,$X$50)+(INDEX($F$50:$BD$50,#REF!)))),$W$79*((#REF!-Option_3!O50)/((#REF!*(#REF!+1))/2)),0)</f>
        <v>#REF!</v>
      </c>
      <c r="AI98" s="23" t="e">
        <f>IF((INDEX($F$50:$BD$50,AI50))&lt;((INDEX($F$50:$BD$50,$X$50)+(INDEX($F$50:$BD$50,#REF!)))),$W$79*((#REF!-Option_3!P50)/((#REF!*(#REF!+1))/2)),0)</f>
        <v>#REF!</v>
      </c>
      <c r="AJ98" s="23" t="e">
        <f>IF((INDEX($F$50:$BD$50,AJ50))&lt;((INDEX($F$50:$BD$50,$X$50)+(INDEX($F$50:$BD$50,#REF!)))),$W$79*((#REF!-Option_3!Q50)/((#REF!*(#REF!+1))/2)),0)</f>
        <v>#REF!</v>
      </c>
      <c r="AK98" s="23" t="e">
        <f>IF((INDEX($F$50:$BD$50,AK50))&lt;((INDEX($F$50:$BD$50,$X$50)+(INDEX($F$50:$BD$50,#REF!)))),$W$79*((#REF!-Option_3!R50)/((#REF!*(#REF!+1))/2)),0)</f>
        <v>#REF!</v>
      </c>
      <c r="AL98" s="23" t="e">
        <f>IF((INDEX($F$50:$BD$50,AL50))&lt;((INDEX($F$50:$BD$50,$X$50)+(INDEX($F$50:$BD$50,#REF!)))),$W$79*((#REF!-Option_3!S50)/((#REF!*(#REF!+1))/2)),0)</f>
        <v>#REF!</v>
      </c>
      <c r="AM98" s="23" t="e">
        <f>IF((INDEX($F$50:$BD$50,AM50))&lt;((INDEX($F$50:$BD$50,$X$50)+(INDEX($F$50:$BD$50,#REF!)))),$W$79*((#REF!-Option_3!T50)/((#REF!*(#REF!+1))/2)),0)</f>
        <v>#REF!</v>
      </c>
      <c r="AN98" s="23" t="e">
        <f>IF((INDEX($F$50:$BD$50,AN50))&lt;((INDEX($F$50:$BD$50,$X$50)+(INDEX($F$50:$BD$50,#REF!)))),$W$79*((#REF!-Option_3!U50)/((#REF!*(#REF!+1))/2)),0)</f>
        <v>#REF!</v>
      </c>
      <c r="AO98" s="23" t="e">
        <f>IF((INDEX($F$50:$BD$50,AO50))&lt;((INDEX($F$50:$BD$50,$X$50)+(INDEX($F$50:$BD$50,#REF!)))),$W$79*((#REF!-Option_3!V50)/((#REF!*(#REF!+1))/2)),0)</f>
        <v>#REF!</v>
      </c>
      <c r="AP98" s="23" t="e">
        <f>IF((INDEX($F$50:$BD$50,AP50))&lt;((INDEX($F$50:$BD$50,$X$50)+(INDEX($F$50:$BD$50,#REF!)))),$W$79*((#REF!-Option_3!W50)/((#REF!*(#REF!+1))/2)),0)</f>
        <v>#REF!</v>
      </c>
      <c r="AQ98" s="23" t="e">
        <f>IF((INDEX($F$50:$BD$50,AQ50))&lt;((INDEX($F$50:$BD$50,$X$50)+(INDEX($F$50:$BD$50,#REF!)))),$W$79*((#REF!-Option_3!X50)/((#REF!*(#REF!+1))/2)),0)</f>
        <v>#REF!</v>
      </c>
      <c r="AR98" s="23" t="e">
        <f>IF((INDEX($F$50:$BD$50,AR50))&lt;((INDEX($F$50:$BD$50,$X$50)+(INDEX($F$50:$BD$50,#REF!)))),$W$79*((#REF!-Option_3!Y50)/((#REF!*(#REF!+1))/2)),0)</f>
        <v>#REF!</v>
      </c>
      <c r="AS98" s="23" t="e">
        <f>IF((INDEX($F$50:$BD$50,AS50))&lt;((INDEX($F$50:$BD$50,$X$50)+(INDEX($F$50:$BD$50,#REF!)))),$W$79*((#REF!-Option_3!Z50)/((#REF!*(#REF!+1))/2)),0)</f>
        <v>#REF!</v>
      </c>
      <c r="AT98" s="23" t="e">
        <f>IF((INDEX($F$50:$BD$50,AT50))&lt;((INDEX($F$50:$BD$50,$X$50)+(INDEX($F$50:$BD$50,#REF!)))),$W$79*((#REF!-Option_3!AA50)/((#REF!*(#REF!+1))/2)),0)</f>
        <v>#REF!</v>
      </c>
      <c r="AU98" s="23" t="e">
        <f>IF((INDEX($F$50:$BD$50,AU50))&lt;((INDEX($F$50:$BD$50,$X$50)+(INDEX($F$50:$BD$50,#REF!)))),$W$79*((#REF!-Option_3!AB50)/((#REF!*(#REF!+1))/2)),0)</f>
        <v>#REF!</v>
      </c>
      <c r="AV98" s="23" t="e">
        <f>IF((INDEX($F$50:$BD$50,AV50))&lt;((INDEX($F$50:$BD$50,$X$50)+(INDEX($F$50:$BD$50,#REF!)))),$W$79*((#REF!-Option_3!AC50)/((#REF!*(#REF!+1))/2)),0)</f>
        <v>#REF!</v>
      </c>
      <c r="AW98" s="23" t="e">
        <f>IF((INDEX($F$50:$BD$50,AW50))&lt;((INDEX($F$50:$BD$50,$X$50)+(INDEX($F$50:$BD$50,#REF!)))),$W$79*((#REF!-Option_3!AD50)/((#REF!*(#REF!+1))/2)),0)</f>
        <v>#REF!</v>
      </c>
      <c r="AX98" s="23" t="e">
        <f>IF((INDEX($F$50:$BD$50,AX50))&lt;((INDEX($F$50:$BD$50,$X$50)+(INDEX($F$50:$BD$50,#REF!)))),$W$79*((#REF!-Option_3!AE50)/((#REF!*(#REF!+1))/2)),0)</f>
        <v>#REF!</v>
      </c>
      <c r="AY98" s="23" t="e">
        <f>IF((INDEX($F$50:$BD$50,AY50))&lt;((INDEX($F$50:$BD$50,$X$50)+(INDEX($F$50:$BD$50,#REF!)))),$W$79*((#REF!-Option_3!AF50)/((#REF!*(#REF!+1))/2)),0)</f>
        <v>#REF!</v>
      </c>
      <c r="AZ98" s="23" t="e">
        <f>IF((INDEX($F$50:$BD$50,AZ50))&lt;((INDEX($F$50:$BD$50,$X$50)+(INDEX($F$50:$BD$50,#REF!)))),$W$79*((#REF!-Option_3!AG50)/((#REF!*(#REF!+1))/2)),0)</f>
        <v>#REF!</v>
      </c>
      <c r="BA98" s="23" t="e">
        <f>IF((INDEX($F$50:$BD$50,BA50))&lt;((INDEX($F$50:$BD$50,$X$50)+(INDEX($F$50:$BD$50,#REF!)))),$W$79*((#REF!-Option_3!AH50)/((#REF!*(#REF!+1))/2)),0)</f>
        <v>#REF!</v>
      </c>
      <c r="BB98" s="23" t="e">
        <f>IF((INDEX($F$50:$BD$50,BB50))&lt;((INDEX($F$50:$BD$50,$X$50)+(INDEX($F$50:$BD$50,#REF!)))),$W$79*((#REF!-Option_3!AI50)/((#REF!*(#REF!+1))/2)),0)</f>
        <v>#REF!</v>
      </c>
      <c r="BC98" s="23" t="e">
        <f>IF((INDEX($F$50:$BD$50,BC50))&lt;((INDEX($F$50:$BD$50,$X$50)+(INDEX($F$50:$BD$50,#REF!)))),$W$79*((#REF!-Option_3!AJ50)/((#REF!*(#REF!+1))/2)),0)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IF((INDEX($F$50:$BD$50,Y50))&lt;((INDEX($F$50:$BD$50,$Y$50)+(INDEX($F$50:$BD$50,#REF!)))),$X$79*((#REF!-Option_3!E50)/((#REF!*(#REF!+1))/2)),0)</f>
        <v>#REF!</v>
      </c>
      <c r="Z99" s="23" t="e">
        <f>IF((INDEX($F$50:$BD$50,Z50))&lt;((INDEX($F$50:$BD$50,$Y$50)+(INDEX($F$50:$BD$50,#REF!)))),$X$79*((#REF!-Option_3!F50)/((#REF!*(#REF!+1))/2)),0)</f>
        <v>#REF!</v>
      </c>
      <c r="AA99" s="23" t="e">
        <f>IF((INDEX($F$50:$BD$50,AA50))&lt;((INDEX($F$50:$BD$50,$Y$50)+(INDEX($F$50:$BD$50,#REF!)))),$X$79*((#REF!-Option_3!G50)/((#REF!*(#REF!+1))/2)),0)</f>
        <v>#REF!</v>
      </c>
      <c r="AB99" s="23" t="e">
        <f>IF((INDEX($F$50:$BD$50,AB50))&lt;((INDEX($F$50:$BD$50,$Y$50)+(INDEX($F$50:$BD$50,#REF!)))),$X$79*((#REF!-Option_3!H50)/((#REF!*(#REF!+1))/2)),0)</f>
        <v>#REF!</v>
      </c>
      <c r="AC99" s="23" t="e">
        <f>IF((INDEX($F$50:$BD$50,AC50))&lt;((INDEX($F$50:$BD$50,$Y$50)+(INDEX($F$50:$BD$50,#REF!)))),$X$79*((#REF!-Option_3!I50)/((#REF!*(#REF!+1))/2)),0)</f>
        <v>#REF!</v>
      </c>
      <c r="AD99" s="23" t="e">
        <f>IF((INDEX($F$50:$BD$50,AD50))&lt;((INDEX($F$50:$BD$50,$Y$50)+(INDEX($F$50:$BD$50,#REF!)))),$X$79*((#REF!-Option_3!J50)/((#REF!*(#REF!+1))/2)),0)</f>
        <v>#REF!</v>
      </c>
      <c r="AE99" s="23" t="e">
        <f>IF((INDEX($F$50:$BD$50,AE50))&lt;((INDEX($F$50:$BD$50,$Y$50)+(INDEX($F$50:$BD$50,#REF!)))),$X$79*((#REF!-Option_3!K50)/((#REF!*(#REF!+1))/2)),0)</f>
        <v>#REF!</v>
      </c>
      <c r="AF99" s="23" t="e">
        <f>IF((INDEX($F$50:$BD$50,AF50))&lt;((INDEX($F$50:$BD$50,$Y$50)+(INDEX($F$50:$BD$50,#REF!)))),$X$79*((#REF!-Option_3!L50)/((#REF!*(#REF!+1))/2)),0)</f>
        <v>#REF!</v>
      </c>
      <c r="AG99" s="23" t="e">
        <f>IF((INDEX($F$50:$BD$50,AG50))&lt;((INDEX($F$50:$BD$50,$Y$50)+(INDEX($F$50:$BD$50,#REF!)))),$X$79*((#REF!-Option_3!M50)/((#REF!*(#REF!+1))/2)),0)</f>
        <v>#REF!</v>
      </c>
      <c r="AH99" s="23" t="e">
        <f>IF((INDEX($F$50:$BD$50,AH50))&lt;((INDEX($F$50:$BD$50,$Y$50)+(INDEX($F$50:$BD$50,#REF!)))),$X$79*((#REF!-Option_3!N50)/((#REF!*(#REF!+1))/2)),0)</f>
        <v>#REF!</v>
      </c>
      <c r="AI99" s="23" t="e">
        <f>IF((INDEX($F$50:$BD$50,AI50))&lt;((INDEX($F$50:$BD$50,$Y$50)+(INDEX($F$50:$BD$50,#REF!)))),$X$79*((#REF!-Option_3!O50)/((#REF!*(#REF!+1))/2)),0)</f>
        <v>#REF!</v>
      </c>
      <c r="AJ99" s="23" t="e">
        <f>IF((INDEX($F$50:$BD$50,AJ50))&lt;((INDEX($F$50:$BD$50,$Y$50)+(INDEX($F$50:$BD$50,#REF!)))),$X$79*((#REF!-Option_3!P50)/((#REF!*(#REF!+1))/2)),0)</f>
        <v>#REF!</v>
      </c>
      <c r="AK99" s="23" t="e">
        <f>IF((INDEX($F$50:$BD$50,AK50))&lt;((INDEX($F$50:$BD$50,$Y$50)+(INDEX($F$50:$BD$50,#REF!)))),$X$79*((#REF!-Option_3!Q50)/((#REF!*(#REF!+1))/2)),0)</f>
        <v>#REF!</v>
      </c>
      <c r="AL99" s="23" t="e">
        <f>IF((INDEX($F$50:$BD$50,AL50))&lt;((INDEX($F$50:$BD$50,$Y$50)+(INDEX($F$50:$BD$50,#REF!)))),$X$79*((#REF!-Option_3!R50)/((#REF!*(#REF!+1))/2)),0)</f>
        <v>#REF!</v>
      </c>
      <c r="AM99" s="23" t="e">
        <f>IF((INDEX($F$50:$BD$50,AM50))&lt;((INDEX($F$50:$BD$50,$Y$50)+(INDEX($F$50:$BD$50,#REF!)))),$X$79*((#REF!-Option_3!S50)/((#REF!*(#REF!+1))/2)),0)</f>
        <v>#REF!</v>
      </c>
      <c r="AN99" s="23" t="e">
        <f>IF((INDEX($F$50:$BD$50,AN50))&lt;((INDEX($F$50:$BD$50,$Y$50)+(INDEX($F$50:$BD$50,#REF!)))),$X$79*((#REF!-Option_3!T50)/((#REF!*(#REF!+1))/2)),0)</f>
        <v>#REF!</v>
      </c>
      <c r="AO99" s="23" t="e">
        <f>IF((INDEX($F$50:$BD$50,AO50))&lt;((INDEX($F$50:$BD$50,$Y$50)+(INDEX($F$50:$BD$50,#REF!)))),$X$79*((#REF!-Option_3!U50)/((#REF!*(#REF!+1))/2)),0)</f>
        <v>#REF!</v>
      </c>
      <c r="AP99" s="23" t="e">
        <f>IF((INDEX($F$50:$BD$50,AP50))&lt;((INDEX($F$50:$BD$50,$Y$50)+(INDEX($F$50:$BD$50,#REF!)))),$X$79*((#REF!-Option_3!V50)/((#REF!*(#REF!+1))/2)),0)</f>
        <v>#REF!</v>
      </c>
      <c r="AQ99" s="23" t="e">
        <f>IF((INDEX($F$50:$BD$50,AQ50))&lt;((INDEX($F$50:$BD$50,$Y$50)+(INDEX($F$50:$BD$50,#REF!)))),$X$79*((#REF!-Option_3!W50)/((#REF!*(#REF!+1))/2)),0)</f>
        <v>#REF!</v>
      </c>
      <c r="AR99" s="23" t="e">
        <f>IF((INDEX($F$50:$BD$50,AR50))&lt;((INDEX($F$50:$BD$50,$Y$50)+(INDEX($F$50:$BD$50,#REF!)))),$X$79*((#REF!-Option_3!X50)/((#REF!*(#REF!+1))/2)),0)</f>
        <v>#REF!</v>
      </c>
      <c r="AS99" s="23" t="e">
        <f>IF((INDEX($F$50:$BD$50,AS50))&lt;((INDEX($F$50:$BD$50,$Y$50)+(INDEX($F$50:$BD$50,#REF!)))),$X$79*((#REF!-Option_3!Y50)/((#REF!*(#REF!+1))/2)),0)</f>
        <v>#REF!</v>
      </c>
      <c r="AT99" s="23" t="e">
        <f>IF((INDEX($F$50:$BD$50,AT50))&lt;((INDEX($F$50:$BD$50,$Y$50)+(INDEX($F$50:$BD$50,#REF!)))),$X$79*((#REF!-Option_3!Z50)/((#REF!*(#REF!+1))/2)),0)</f>
        <v>#REF!</v>
      </c>
      <c r="AU99" s="23" t="e">
        <f>IF((INDEX($F$50:$BD$50,AU50))&lt;((INDEX($F$50:$BD$50,$Y$50)+(INDEX($F$50:$BD$50,#REF!)))),$X$79*((#REF!-Option_3!AA50)/((#REF!*(#REF!+1))/2)),0)</f>
        <v>#REF!</v>
      </c>
      <c r="AV99" s="23" t="e">
        <f>IF((INDEX($F$50:$BD$50,AV50))&lt;((INDEX($F$50:$BD$50,$Y$50)+(INDEX($F$50:$BD$50,#REF!)))),$X$79*((#REF!-Option_3!AB50)/((#REF!*(#REF!+1))/2)),0)</f>
        <v>#REF!</v>
      </c>
      <c r="AW99" s="23" t="e">
        <f>IF((INDEX($F$50:$BD$50,AW50))&lt;((INDEX($F$50:$BD$50,$Y$50)+(INDEX($F$50:$BD$50,#REF!)))),$X$79*((#REF!-Option_3!AC50)/((#REF!*(#REF!+1))/2)),0)</f>
        <v>#REF!</v>
      </c>
      <c r="AX99" s="23" t="e">
        <f>IF((INDEX($F$50:$BD$50,AX50))&lt;((INDEX($F$50:$BD$50,$Y$50)+(INDEX($F$50:$BD$50,#REF!)))),$X$79*((#REF!-Option_3!AD50)/((#REF!*(#REF!+1))/2)),0)</f>
        <v>#REF!</v>
      </c>
      <c r="AY99" s="23" t="e">
        <f>IF((INDEX($F$50:$BD$50,AY50))&lt;((INDEX($F$50:$BD$50,$Y$50)+(INDEX($F$50:$BD$50,#REF!)))),$X$79*((#REF!-Option_3!AE50)/((#REF!*(#REF!+1))/2)),0)</f>
        <v>#REF!</v>
      </c>
      <c r="AZ99" s="23" t="e">
        <f>IF((INDEX($F$50:$BD$50,AZ50))&lt;((INDEX($F$50:$BD$50,$Y$50)+(INDEX($F$50:$BD$50,#REF!)))),$X$79*((#REF!-Option_3!AF50)/((#REF!*(#REF!+1))/2)),0)</f>
        <v>#REF!</v>
      </c>
      <c r="BA99" s="23" t="e">
        <f>IF((INDEX($F$50:$BD$50,BA50))&lt;((INDEX($F$50:$BD$50,$Y$50)+(INDEX($F$50:$BD$50,#REF!)))),$X$79*((#REF!-Option_3!AG50)/((#REF!*(#REF!+1))/2)),0)</f>
        <v>#REF!</v>
      </c>
      <c r="BB99" s="23" t="e">
        <f>IF((INDEX($F$50:$BD$50,BB50))&lt;((INDEX($F$50:$BD$50,$Y$50)+(INDEX($F$50:$BD$50,#REF!)))),$X$79*((#REF!-Option_3!AH50)/((#REF!*(#REF!+1))/2)),0)</f>
        <v>#REF!</v>
      </c>
      <c r="BC99" s="23" t="e">
        <f>IF((INDEX($F$50:$BD$50,BC50))&lt;((INDEX($F$50:$BD$50,$Y$50)+(INDEX($F$50:$BD$50,#REF!)))),$X$79*((#REF!-Option_3!AI50)/((#REF!*(#REF!+1))/2)),0)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IF((INDEX($F$50:$BD$50,Z50))&lt;((INDEX($F$50:$BD$50,$Z$50)+(INDEX($F$50:$BD$50,#REF!)))),$Y$79*((#REF!-Option_3!E50)/((#REF!*(#REF!+1))/2)),0)</f>
        <v>#REF!</v>
      </c>
      <c r="AA100" s="23" t="e">
        <f>IF((INDEX($F$50:$BD$50,AA50))&lt;((INDEX($F$50:$BD$50,$Z$50)+(INDEX($F$50:$BD$50,#REF!)))),$Y$79*((#REF!-Option_3!F50)/((#REF!*(#REF!+1))/2)),0)</f>
        <v>#REF!</v>
      </c>
      <c r="AB100" s="23" t="e">
        <f>IF((INDEX($F$50:$BD$50,AB50))&lt;((INDEX($F$50:$BD$50,$Z$50)+(INDEX($F$50:$BD$50,#REF!)))),$Y$79*((#REF!-Option_3!G50)/((#REF!*(#REF!+1))/2)),0)</f>
        <v>#REF!</v>
      </c>
      <c r="AC100" s="23" t="e">
        <f>IF((INDEX($F$50:$BD$50,AC50))&lt;((INDEX($F$50:$BD$50,$Z$50)+(INDEX($F$50:$BD$50,#REF!)))),$Y$79*((#REF!-Option_3!H50)/((#REF!*(#REF!+1))/2)),0)</f>
        <v>#REF!</v>
      </c>
      <c r="AD100" s="23" t="e">
        <f>IF((INDEX($F$50:$BD$50,AD50))&lt;((INDEX($F$50:$BD$50,$Z$50)+(INDEX($F$50:$BD$50,#REF!)))),$Y$79*((#REF!-Option_3!I50)/((#REF!*(#REF!+1))/2)),0)</f>
        <v>#REF!</v>
      </c>
      <c r="AE100" s="23" t="e">
        <f>IF((INDEX($F$50:$BD$50,AE50))&lt;((INDEX($F$50:$BD$50,$Z$50)+(INDEX($F$50:$BD$50,#REF!)))),$Y$79*((#REF!-Option_3!J50)/((#REF!*(#REF!+1))/2)),0)</f>
        <v>#REF!</v>
      </c>
      <c r="AF100" s="23" t="e">
        <f>IF((INDEX($F$50:$BD$50,AF50))&lt;((INDEX($F$50:$BD$50,$Z$50)+(INDEX($F$50:$BD$50,#REF!)))),$Y$79*((#REF!-Option_3!K50)/((#REF!*(#REF!+1))/2)),0)</f>
        <v>#REF!</v>
      </c>
      <c r="AG100" s="23" t="e">
        <f>IF((INDEX($F$50:$BD$50,AG50))&lt;((INDEX($F$50:$BD$50,$Z$50)+(INDEX($F$50:$BD$50,#REF!)))),$Y$79*((#REF!-Option_3!L50)/((#REF!*(#REF!+1))/2)),0)</f>
        <v>#REF!</v>
      </c>
      <c r="AH100" s="23" t="e">
        <f>IF((INDEX($F$50:$BD$50,AH50))&lt;((INDEX($F$50:$BD$50,$Z$50)+(INDEX($F$50:$BD$50,#REF!)))),$Y$79*((#REF!-Option_3!M50)/((#REF!*(#REF!+1))/2)),0)</f>
        <v>#REF!</v>
      </c>
      <c r="AI100" s="23" t="e">
        <f>IF((INDEX($F$50:$BD$50,AI50))&lt;((INDEX($F$50:$BD$50,$Z$50)+(INDEX($F$50:$BD$50,#REF!)))),$Y$79*((#REF!-Option_3!N50)/((#REF!*(#REF!+1))/2)),0)</f>
        <v>#REF!</v>
      </c>
      <c r="AJ100" s="23" t="e">
        <f>IF((INDEX($F$50:$BD$50,AJ50))&lt;((INDEX($F$50:$BD$50,$Z$50)+(INDEX($F$50:$BD$50,#REF!)))),$Y$79*((#REF!-Option_3!O50)/((#REF!*(#REF!+1))/2)),0)</f>
        <v>#REF!</v>
      </c>
      <c r="AK100" s="23" t="e">
        <f>IF((INDEX($F$50:$BD$50,AK50))&lt;((INDEX($F$50:$BD$50,$Z$50)+(INDEX($F$50:$BD$50,#REF!)))),$Y$79*((#REF!-Option_3!P50)/((#REF!*(#REF!+1))/2)),0)</f>
        <v>#REF!</v>
      </c>
      <c r="AL100" s="23" t="e">
        <f>IF((INDEX($F$50:$BD$50,AL50))&lt;((INDEX($F$50:$BD$50,$Z$50)+(INDEX($F$50:$BD$50,#REF!)))),$Y$79*((#REF!-Option_3!Q50)/((#REF!*(#REF!+1))/2)),0)</f>
        <v>#REF!</v>
      </c>
      <c r="AM100" s="23" t="e">
        <f>IF((INDEX($F$50:$BD$50,AM50))&lt;((INDEX($F$50:$BD$50,$Z$50)+(INDEX($F$50:$BD$50,#REF!)))),$Y$79*((#REF!-Option_3!R50)/((#REF!*(#REF!+1))/2)),0)</f>
        <v>#REF!</v>
      </c>
      <c r="AN100" s="23" t="e">
        <f>IF((INDEX($F$50:$BD$50,AN50))&lt;((INDEX($F$50:$BD$50,$Z$50)+(INDEX($F$50:$BD$50,#REF!)))),$Y$79*((#REF!-Option_3!S50)/((#REF!*(#REF!+1))/2)),0)</f>
        <v>#REF!</v>
      </c>
      <c r="AO100" s="23" t="e">
        <f>IF((INDEX($F$50:$BD$50,AO50))&lt;((INDEX($F$50:$BD$50,$Z$50)+(INDEX($F$50:$BD$50,#REF!)))),$Y$79*((#REF!-Option_3!T50)/((#REF!*(#REF!+1))/2)),0)</f>
        <v>#REF!</v>
      </c>
      <c r="AP100" s="23" t="e">
        <f>IF((INDEX($F$50:$BD$50,AP50))&lt;((INDEX($F$50:$BD$50,$Z$50)+(INDEX($F$50:$BD$50,#REF!)))),$Y$79*((#REF!-Option_3!U50)/((#REF!*(#REF!+1))/2)),0)</f>
        <v>#REF!</v>
      </c>
      <c r="AQ100" s="23" t="e">
        <f>IF((INDEX($F$50:$BD$50,AQ50))&lt;((INDEX($F$50:$BD$50,$Z$50)+(INDEX($F$50:$BD$50,#REF!)))),$Y$79*((#REF!-Option_3!V50)/((#REF!*(#REF!+1))/2)),0)</f>
        <v>#REF!</v>
      </c>
      <c r="AR100" s="23" t="e">
        <f>IF((INDEX($F$50:$BD$50,AR50))&lt;((INDEX($F$50:$BD$50,$Z$50)+(INDEX($F$50:$BD$50,#REF!)))),$Y$79*((#REF!-Option_3!W50)/((#REF!*(#REF!+1))/2)),0)</f>
        <v>#REF!</v>
      </c>
      <c r="AS100" s="23" t="e">
        <f>IF((INDEX($F$50:$BD$50,AS50))&lt;((INDEX($F$50:$BD$50,$Z$50)+(INDEX($F$50:$BD$50,#REF!)))),$Y$79*((#REF!-Option_3!X50)/((#REF!*(#REF!+1))/2)),0)</f>
        <v>#REF!</v>
      </c>
      <c r="AT100" s="23" t="e">
        <f>IF((INDEX($F$50:$BD$50,AT50))&lt;((INDEX($F$50:$BD$50,$Z$50)+(INDEX($F$50:$BD$50,#REF!)))),$Y$79*((#REF!-Option_3!Y50)/((#REF!*(#REF!+1))/2)),0)</f>
        <v>#REF!</v>
      </c>
      <c r="AU100" s="23" t="e">
        <f>IF((INDEX($F$50:$BD$50,AU50))&lt;((INDEX($F$50:$BD$50,$Z$50)+(INDEX($F$50:$BD$50,#REF!)))),$Y$79*((#REF!-Option_3!Z50)/((#REF!*(#REF!+1))/2)),0)</f>
        <v>#REF!</v>
      </c>
      <c r="AV100" s="23" t="e">
        <f>IF((INDEX($F$50:$BD$50,AV50))&lt;((INDEX($F$50:$BD$50,$Z$50)+(INDEX($F$50:$BD$50,#REF!)))),$Y$79*((#REF!-Option_3!AA50)/((#REF!*(#REF!+1))/2)),0)</f>
        <v>#REF!</v>
      </c>
      <c r="AW100" s="23" t="e">
        <f>IF((INDEX($F$50:$BD$50,AW50))&lt;((INDEX($F$50:$BD$50,$Z$50)+(INDEX($F$50:$BD$50,#REF!)))),$Y$79*((#REF!-Option_3!AB50)/((#REF!*(#REF!+1))/2)),0)</f>
        <v>#REF!</v>
      </c>
      <c r="AX100" s="23" t="e">
        <f>IF((INDEX($F$50:$BD$50,AX50))&lt;((INDEX($F$50:$BD$50,$Z$50)+(INDEX($F$50:$BD$50,#REF!)))),$Y$79*((#REF!-Option_3!AC50)/((#REF!*(#REF!+1))/2)),0)</f>
        <v>#REF!</v>
      </c>
      <c r="AY100" s="23" t="e">
        <f>IF((INDEX($F$50:$BD$50,AY50))&lt;((INDEX($F$50:$BD$50,$Z$50)+(INDEX($F$50:$BD$50,#REF!)))),$Y$79*((#REF!-Option_3!AD50)/((#REF!*(#REF!+1))/2)),0)</f>
        <v>#REF!</v>
      </c>
      <c r="AZ100" s="23" t="e">
        <f>IF((INDEX($F$50:$BD$50,AZ50))&lt;((INDEX($F$50:$BD$50,$Z$50)+(INDEX($F$50:$BD$50,#REF!)))),$Y$79*((#REF!-Option_3!AE50)/((#REF!*(#REF!+1))/2)),0)</f>
        <v>#REF!</v>
      </c>
      <c r="BA100" s="23" t="e">
        <f>IF((INDEX($F$50:$BD$50,BA50))&lt;((INDEX($F$50:$BD$50,$Z$50)+(INDEX($F$50:$BD$50,#REF!)))),$Y$79*((#REF!-Option_3!AF50)/((#REF!*(#REF!+1))/2)),0)</f>
        <v>#REF!</v>
      </c>
      <c r="BB100" s="23" t="e">
        <f>IF((INDEX($F$50:$BD$50,BB50))&lt;((INDEX($F$50:$BD$50,$Z$50)+(INDEX($F$50:$BD$50,#REF!)))),$Y$79*((#REF!-Option_3!AG50)/((#REF!*(#REF!+1))/2)),0)</f>
        <v>#REF!</v>
      </c>
      <c r="BC100" s="23" t="e">
        <f>IF((INDEX($F$50:$BD$50,BC50))&lt;((INDEX($F$50:$BD$50,$Z$50)+(INDEX($F$50:$BD$50,#REF!)))),$Y$79*((#REF!-Option_3!AH50)/((#REF!*(#REF!+1))/2)),0)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IF((INDEX($F$50:$BD$50,AA50))&lt;((INDEX($F$50:$BD$50,$AA$50)+(INDEX($F$50:$BD$50,#REF!)))),$Z$79*((#REF!-Option_3!E50)/((#REF!*(#REF!+1))/2)),0)</f>
        <v>#REF!</v>
      </c>
      <c r="AB101" s="23" t="e">
        <f>IF((INDEX($F$50:$BD$50,AB50))&lt;((INDEX($F$50:$BD$50,$AA$50)+(INDEX($F$50:$BD$50,#REF!)))),$Z$79*((#REF!-Option_3!F50)/((#REF!*(#REF!+1))/2)),0)</f>
        <v>#REF!</v>
      </c>
      <c r="AC101" s="23" t="e">
        <f>IF((INDEX($F$50:$BD$50,AC50))&lt;((INDEX($F$50:$BD$50,$AA$50)+(INDEX($F$50:$BD$50,#REF!)))),$Z$79*((#REF!-Option_3!G50)/((#REF!*(#REF!+1))/2)),0)</f>
        <v>#REF!</v>
      </c>
      <c r="AD101" s="23" t="e">
        <f>IF((INDEX($F$50:$BD$50,AD50))&lt;((INDEX($F$50:$BD$50,$AA$50)+(INDEX($F$50:$BD$50,#REF!)))),$Z$79*((#REF!-Option_3!H50)/((#REF!*(#REF!+1))/2)),0)</f>
        <v>#REF!</v>
      </c>
      <c r="AE101" s="23" t="e">
        <f>IF((INDEX($F$50:$BD$50,AE50))&lt;((INDEX($F$50:$BD$50,$AA$50)+(INDEX($F$50:$BD$50,#REF!)))),$Z$79*((#REF!-Option_3!I50)/((#REF!*(#REF!+1))/2)),0)</f>
        <v>#REF!</v>
      </c>
      <c r="AF101" s="23" t="e">
        <f>IF((INDEX($F$50:$BD$50,AF50))&lt;((INDEX($F$50:$BD$50,$AA$50)+(INDEX($F$50:$BD$50,#REF!)))),$Z$79*((#REF!-Option_3!J50)/((#REF!*(#REF!+1))/2)),0)</f>
        <v>#REF!</v>
      </c>
      <c r="AG101" s="23" t="e">
        <f>IF((INDEX($F$50:$BD$50,AG50))&lt;((INDEX($F$50:$BD$50,$AA$50)+(INDEX($F$50:$BD$50,#REF!)))),$Z$79*((#REF!-Option_3!K50)/((#REF!*(#REF!+1))/2)),0)</f>
        <v>#REF!</v>
      </c>
      <c r="AH101" s="23" t="e">
        <f>IF((INDEX($F$50:$BD$50,AH50))&lt;((INDEX($F$50:$BD$50,$AA$50)+(INDEX($F$50:$BD$50,#REF!)))),$Z$79*((#REF!-Option_3!L50)/((#REF!*(#REF!+1))/2)),0)</f>
        <v>#REF!</v>
      </c>
      <c r="AI101" s="23" t="e">
        <f>IF((INDEX($F$50:$BD$50,AI50))&lt;((INDEX($F$50:$BD$50,$AA$50)+(INDEX($F$50:$BD$50,#REF!)))),$Z$79*((#REF!-Option_3!M50)/((#REF!*(#REF!+1))/2)),0)</f>
        <v>#REF!</v>
      </c>
      <c r="AJ101" s="23" t="e">
        <f>IF((INDEX($F$50:$BD$50,AJ50))&lt;((INDEX($F$50:$BD$50,$AA$50)+(INDEX($F$50:$BD$50,#REF!)))),$Z$79*((#REF!-Option_3!N50)/((#REF!*(#REF!+1))/2)),0)</f>
        <v>#REF!</v>
      </c>
      <c r="AK101" s="23" t="e">
        <f>IF((INDEX($F$50:$BD$50,AK50))&lt;((INDEX($F$50:$BD$50,$AA$50)+(INDEX($F$50:$BD$50,#REF!)))),$Z$79*((#REF!-Option_3!O50)/((#REF!*(#REF!+1))/2)),0)</f>
        <v>#REF!</v>
      </c>
      <c r="AL101" s="23" t="e">
        <f>IF((INDEX($F$50:$BD$50,AL50))&lt;((INDEX($F$50:$BD$50,$AA$50)+(INDEX($F$50:$BD$50,#REF!)))),$Z$79*((#REF!-Option_3!P50)/((#REF!*(#REF!+1))/2)),0)</f>
        <v>#REF!</v>
      </c>
      <c r="AM101" s="23" t="e">
        <f>IF((INDEX($F$50:$BD$50,AM50))&lt;((INDEX($F$50:$BD$50,$AA$50)+(INDEX($F$50:$BD$50,#REF!)))),$Z$79*((#REF!-Option_3!Q50)/((#REF!*(#REF!+1))/2)),0)</f>
        <v>#REF!</v>
      </c>
      <c r="AN101" s="23" t="e">
        <f>IF((INDEX($F$50:$BD$50,AN50))&lt;((INDEX($F$50:$BD$50,$AA$50)+(INDEX($F$50:$BD$50,#REF!)))),$Z$79*((#REF!-Option_3!R50)/((#REF!*(#REF!+1))/2)),0)</f>
        <v>#REF!</v>
      </c>
      <c r="AO101" s="23" t="e">
        <f>IF((INDEX($F$50:$BD$50,AO50))&lt;((INDEX($F$50:$BD$50,$AA$50)+(INDEX($F$50:$BD$50,#REF!)))),$Z$79*((#REF!-Option_3!S50)/((#REF!*(#REF!+1))/2)),0)</f>
        <v>#REF!</v>
      </c>
      <c r="AP101" s="23" t="e">
        <f>IF((INDEX($F$50:$BD$50,AP50))&lt;((INDEX($F$50:$BD$50,$AA$50)+(INDEX($F$50:$BD$50,#REF!)))),$Z$79*((#REF!-Option_3!T50)/((#REF!*(#REF!+1))/2)),0)</f>
        <v>#REF!</v>
      </c>
      <c r="AQ101" s="23" t="e">
        <f>IF((INDEX($F$50:$BD$50,AQ50))&lt;((INDEX($F$50:$BD$50,$AA$50)+(INDEX($F$50:$BD$50,#REF!)))),$Z$79*((#REF!-Option_3!U50)/((#REF!*(#REF!+1))/2)),0)</f>
        <v>#REF!</v>
      </c>
      <c r="AR101" s="23" t="e">
        <f>IF((INDEX($F$50:$BD$50,AR50))&lt;((INDEX($F$50:$BD$50,$AA$50)+(INDEX($F$50:$BD$50,#REF!)))),$Z$79*((#REF!-Option_3!V50)/((#REF!*(#REF!+1))/2)),0)</f>
        <v>#REF!</v>
      </c>
      <c r="AS101" s="23" t="e">
        <f>IF((INDEX($F$50:$BD$50,AS50))&lt;((INDEX($F$50:$BD$50,$AA$50)+(INDEX($F$50:$BD$50,#REF!)))),$Z$79*((#REF!-Option_3!W50)/((#REF!*(#REF!+1))/2)),0)</f>
        <v>#REF!</v>
      </c>
      <c r="AT101" s="23" t="e">
        <f>IF((INDEX($F$50:$BD$50,AT50))&lt;((INDEX($F$50:$BD$50,$AA$50)+(INDEX($F$50:$BD$50,#REF!)))),$Z$79*((#REF!-Option_3!X50)/((#REF!*(#REF!+1))/2)),0)</f>
        <v>#REF!</v>
      </c>
      <c r="AU101" s="23" t="e">
        <f>IF((INDEX($F$50:$BD$50,AU50))&lt;((INDEX($F$50:$BD$50,$AA$50)+(INDEX($F$50:$BD$50,#REF!)))),$Z$79*((#REF!-Option_3!Y50)/((#REF!*(#REF!+1))/2)),0)</f>
        <v>#REF!</v>
      </c>
      <c r="AV101" s="23" t="e">
        <f>IF((INDEX($F$50:$BD$50,AV50))&lt;((INDEX($F$50:$BD$50,$AA$50)+(INDEX($F$50:$BD$50,#REF!)))),$Z$79*((#REF!-Option_3!Z50)/((#REF!*(#REF!+1))/2)),0)</f>
        <v>#REF!</v>
      </c>
      <c r="AW101" s="23" t="e">
        <f>IF((INDEX($F$50:$BD$50,AW50))&lt;((INDEX($F$50:$BD$50,$AA$50)+(INDEX($F$50:$BD$50,#REF!)))),$Z$79*((#REF!-Option_3!AA50)/((#REF!*(#REF!+1))/2)),0)</f>
        <v>#REF!</v>
      </c>
      <c r="AX101" s="23" t="e">
        <f>IF((INDEX($F$50:$BD$50,AX50))&lt;((INDEX($F$50:$BD$50,$AA$50)+(INDEX($F$50:$BD$50,#REF!)))),$Z$79*((#REF!-Option_3!AB50)/((#REF!*(#REF!+1))/2)),0)</f>
        <v>#REF!</v>
      </c>
      <c r="AY101" s="23" t="e">
        <f>IF((INDEX($F$50:$BD$50,AY50))&lt;((INDEX($F$50:$BD$50,$AA$50)+(INDEX($F$50:$BD$50,#REF!)))),$Z$79*((#REF!-Option_3!AC50)/((#REF!*(#REF!+1))/2)),0)</f>
        <v>#REF!</v>
      </c>
      <c r="AZ101" s="23" t="e">
        <f>IF((INDEX($F$50:$BD$50,AZ50))&lt;((INDEX($F$50:$BD$50,$AA$50)+(INDEX($F$50:$BD$50,#REF!)))),$Z$79*((#REF!-Option_3!AD50)/((#REF!*(#REF!+1))/2)),0)</f>
        <v>#REF!</v>
      </c>
      <c r="BA101" s="23" t="e">
        <f>IF((INDEX($F$50:$BD$50,BA50))&lt;((INDEX($F$50:$BD$50,$AA$50)+(INDEX($F$50:$BD$50,#REF!)))),$Z$79*((#REF!-Option_3!AE50)/((#REF!*(#REF!+1))/2)),0)</f>
        <v>#REF!</v>
      </c>
      <c r="BB101" s="23" t="e">
        <f>IF((INDEX($F$50:$BD$50,BB50))&lt;((INDEX($F$50:$BD$50,$AA$50)+(INDEX($F$50:$BD$50,#REF!)))),$Z$79*((#REF!-Option_3!AF50)/((#REF!*(#REF!+1))/2)),0)</f>
        <v>#REF!</v>
      </c>
      <c r="BC101" s="23" t="e">
        <f>IF((INDEX($F$50:$BD$50,BC50))&lt;((INDEX($F$50:$BD$50,$AA$50)+(INDEX($F$50:$BD$50,#REF!)))),$Z$79*((#REF!-Option_3!AG50)/((#REF!*(#REF!+1))/2)),0)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IF((INDEX($F$50:$BD$50,AB50))&lt;((INDEX($F$50:$BD$50,$AB$50)+(INDEX($F$50:$BD$50,#REF!)))),$AA$79*((#REF!-Option_3!E50)/((#REF!*(#REF!+1))/2)),0)</f>
        <v>#REF!</v>
      </c>
      <c r="AC102" s="23" t="e">
        <f>IF((INDEX($F$50:$BD$50,AC50))&lt;((INDEX($F$50:$BD$50,$AB$50)+(INDEX($F$50:$BD$50,#REF!)))),$AA$79*((#REF!-Option_3!F50)/((#REF!*(#REF!+1))/2)),0)</f>
        <v>#REF!</v>
      </c>
      <c r="AD102" s="23" t="e">
        <f>IF((INDEX($F$50:$BD$50,AD50))&lt;((INDEX($F$50:$BD$50,$AB$50)+(INDEX($F$50:$BD$50,#REF!)))),$AA$79*((#REF!-Option_3!G50)/((#REF!*(#REF!+1))/2)),0)</f>
        <v>#REF!</v>
      </c>
      <c r="AE102" s="23" t="e">
        <f>IF((INDEX($F$50:$BD$50,AE50))&lt;((INDEX($F$50:$BD$50,$AB$50)+(INDEX($F$50:$BD$50,#REF!)))),$AA$79*((#REF!-Option_3!H50)/((#REF!*(#REF!+1))/2)),0)</f>
        <v>#REF!</v>
      </c>
      <c r="AF102" s="23" t="e">
        <f>IF((INDEX($F$50:$BD$50,AF50))&lt;((INDEX($F$50:$BD$50,$AB$50)+(INDEX($F$50:$BD$50,#REF!)))),$AA$79*((#REF!-Option_3!I50)/((#REF!*(#REF!+1))/2)),0)</f>
        <v>#REF!</v>
      </c>
      <c r="AG102" s="23" t="e">
        <f>IF((INDEX($F$50:$BD$50,AG50))&lt;((INDEX($F$50:$BD$50,$AB$50)+(INDEX($F$50:$BD$50,#REF!)))),$AA$79*((#REF!-Option_3!J50)/((#REF!*(#REF!+1))/2)),0)</f>
        <v>#REF!</v>
      </c>
      <c r="AH102" s="23" t="e">
        <f>IF((INDEX($F$50:$BD$50,AH50))&lt;((INDEX($F$50:$BD$50,$AB$50)+(INDEX($F$50:$BD$50,#REF!)))),$AA$79*((#REF!-Option_3!K50)/((#REF!*(#REF!+1))/2)),0)</f>
        <v>#REF!</v>
      </c>
      <c r="AI102" s="23" t="e">
        <f>IF((INDEX($F$50:$BD$50,AI50))&lt;((INDEX($F$50:$BD$50,$AB$50)+(INDEX($F$50:$BD$50,#REF!)))),$AA$79*((#REF!-Option_3!L50)/((#REF!*(#REF!+1))/2)),0)</f>
        <v>#REF!</v>
      </c>
      <c r="AJ102" s="23" t="e">
        <f>IF((INDEX($F$50:$BD$50,AJ50))&lt;((INDEX($F$50:$BD$50,$AB$50)+(INDEX($F$50:$BD$50,#REF!)))),$AA$79*((#REF!-Option_3!M50)/((#REF!*(#REF!+1))/2)),0)</f>
        <v>#REF!</v>
      </c>
      <c r="AK102" s="23" t="e">
        <f>IF((INDEX($F$50:$BD$50,AK50))&lt;((INDEX($F$50:$BD$50,$AB$50)+(INDEX($F$50:$BD$50,#REF!)))),$AA$79*((#REF!-Option_3!N50)/((#REF!*(#REF!+1))/2)),0)</f>
        <v>#REF!</v>
      </c>
      <c r="AL102" s="23" t="e">
        <f>IF((INDEX($F$50:$BD$50,AL50))&lt;((INDEX($F$50:$BD$50,$AB$50)+(INDEX($F$50:$BD$50,#REF!)))),$AA$79*((#REF!-Option_3!O50)/((#REF!*(#REF!+1))/2)),0)</f>
        <v>#REF!</v>
      </c>
      <c r="AM102" s="23" t="e">
        <f>IF((INDEX($F$50:$BD$50,AM50))&lt;((INDEX($F$50:$BD$50,$AB$50)+(INDEX($F$50:$BD$50,#REF!)))),$AA$79*((#REF!-Option_3!P50)/((#REF!*(#REF!+1))/2)),0)</f>
        <v>#REF!</v>
      </c>
      <c r="AN102" s="23" t="e">
        <f>IF((INDEX($F$50:$BD$50,AN50))&lt;((INDEX($F$50:$BD$50,$AB$50)+(INDEX($F$50:$BD$50,#REF!)))),$AA$79*((#REF!-Option_3!Q50)/((#REF!*(#REF!+1))/2)),0)</f>
        <v>#REF!</v>
      </c>
      <c r="AO102" s="23" t="e">
        <f>IF((INDEX($F$50:$BD$50,AO50))&lt;((INDEX($F$50:$BD$50,$AB$50)+(INDEX($F$50:$BD$50,#REF!)))),$AA$79*((#REF!-Option_3!R50)/((#REF!*(#REF!+1))/2)),0)</f>
        <v>#REF!</v>
      </c>
      <c r="AP102" s="23" t="e">
        <f>IF((INDEX($F$50:$BD$50,AP50))&lt;((INDEX($F$50:$BD$50,$AB$50)+(INDEX($F$50:$BD$50,#REF!)))),$AA$79*((#REF!-Option_3!S50)/((#REF!*(#REF!+1))/2)),0)</f>
        <v>#REF!</v>
      </c>
      <c r="AQ102" s="23" t="e">
        <f>IF((INDEX($F$50:$BD$50,AQ50))&lt;((INDEX($F$50:$BD$50,$AB$50)+(INDEX($F$50:$BD$50,#REF!)))),$AA$79*((#REF!-Option_3!T50)/((#REF!*(#REF!+1))/2)),0)</f>
        <v>#REF!</v>
      </c>
      <c r="AR102" s="23" t="e">
        <f>IF((INDEX($F$50:$BD$50,AR50))&lt;((INDEX($F$50:$BD$50,$AB$50)+(INDEX($F$50:$BD$50,#REF!)))),$AA$79*((#REF!-Option_3!U50)/((#REF!*(#REF!+1))/2)),0)</f>
        <v>#REF!</v>
      </c>
      <c r="AS102" s="23" t="e">
        <f>IF((INDEX($F$50:$BD$50,AS50))&lt;((INDEX($F$50:$BD$50,$AB$50)+(INDEX($F$50:$BD$50,#REF!)))),$AA$79*((#REF!-Option_3!V50)/((#REF!*(#REF!+1))/2)),0)</f>
        <v>#REF!</v>
      </c>
      <c r="AT102" s="23" t="e">
        <f>IF((INDEX($F$50:$BD$50,AT50))&lt;((INDEX($F$50:$BD$50,$AB$50)+(INDEX($F$50:$BD$50,#REF!)))),$AA$79*((#REF!-Option_3!W50)/((#REF!*(#REF!+1))/2)),0)</f>
        <v>#REF!</v>
      </c>
      <c r="AU102" s="23" t="e">
        <f>IF((INDEX($F$50:$BD$50,AU50))&lt;((INDEX($F$50:$BD$50,$AB$50)+(INDEX($F$50:$BD$50,#REF!)))),$AA$79*((#REF!-Option_3!X50)/((#REF!*(#REF!+1))/2)),0)</f>
        <v>#REF!</v>
      </c>
      <c r="AV102" s="23" t="e">
        <f>IF((INDEX($F$50:$BD$50,AV50))&lt;((INDEX($F$50:$BD$50,$AB$50)+(INDEX($F$50:$BD$50,#REF!)))),$AA$79*((#REF!-Option_3!Y50)/((#REF!*(#REF!+1))/2)),0)</f>
        <v>#REF!</v>
      </c>
      <c r="AW102" s="23" t="e">
        <f>IF((INDEX($F$50:$BD$50,AW50))&lt;((INDEX($F$50:$BD$50,$AB$50)+(INDEX($F$50:$BD$50,#REF!)))),$AA$79*((#REF!-Option_3!Z50)/((#REF!*(#REF!+1))/2)),0)</f>
        <v>#REF!</v>
      </c>
      <c r="AX102" s="23" t="e">
        <f>IF((INDEX($F$50:$BD$50,AX50))&lt;((INDEX($F$50:$BD$50,$AB$50)+(INDEX($F$50:$BD$50,#REF!)))),$AA$79*((#REF!-Option_3!AA50)/((#REF!*(#REF!+1))/2)),0)</f>
        <v>#REF!</v>
      </c>
      <c r="AY102" s="23" t="e">
        <f>IF((INDEX($F$50:$BD$50,AY50))&lt;((INDEX($F$50:$BD$50,$AB$50)+(INDEX($F$50:$BD$50,#REF!)))),$AA$79*((#REF!-Option_3!AB50)/((#REF!*(#REF!+1))/2)),0)</f>
        <v>#REF!</v>
      </c>
      <c r="AZ102" s="23" t="e">
        <f>IF((INDEX($F$50:$BD$50,AZ50))&lt;((INDEX($F$50:$BD$50,$AB$50)+(INDEX($F$50:$BD$50,#REF!)))),$AA$79*((#REF!-Option_3!AC50)/((#REF!*(#REF!+1))/2)),0)</f>
        <v>#REF!</v>
      </c>
      <c r="BA102" s="23" t="e">
        <f>IF((INDEX($F$50:$BD$50,BA50))&lt;((INDEX($F$50:$BD$50,$AB$50)+(INDEX($F$50:$BD$50,#REF!)))),$AA$79*((#REF!-Option_3!AD50)/((#REF!*(#REF!+1))/2)),0)</f>
        <v>#REF!</v>
      </c>
      <c r="BB102" s="23" t="e">
        <f>IF((INDEX($F$50:$BD$50,BB50))&lt;((INDEX($F$50:$BD$50,$AB$50)+(INDEX($F$50:$BD$50,#REF!)))),$AA$79*((#REF!-Option_3!AE50)/((#REF!*(#REF!+1))/2)),0)</f>
        <v>#REF!</v>
      </c>
      <c r="BC102" s="23" t="e">
        <f>IF((INDEX($F$50:$BD$50,BC50))&lt;((INDEX($F$50:$BD$50,$AB$50)+(INDEX($F$50:$BD$50,#REF!)))),$AA$79*((#REF!-Option_3!AF50)/((#REF!*(#REF!+1))/2)),0)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IF((INDEX($F$50:$BD$50,AC50))&lt;((INDEX($F$50:$BD$50,$AC$50)+(INDEX($F$50:$BD$50,#REF!)))),$AB$79*((#REF!-Option_3!E50)/((#REF!*(#REF!+1))/2)),0)</f>
        <v>#REF!</v>
      </c>
      <c r="AD103" s="23" t="e">
        <f>IF((INDEX($F$50:$BD$50,AD50))&lt;((INDEX($F$50:$BD$50,$AC$50)+(INDEX($F$50:$BD$50,#REF!)))),$AB$79*((#REF!-Option_3!F50)/((#REF!*(#REF!+1))/2)),0)</f>
        <v>#REF!</v>
      </c>
      <c r="AE103" s="23" t="e">
        <f>IF((INDEX($F$50:$BD$50,AE50))&lt;((INDEX($F$50:$BD$50,$AC$50)+(INDEX($F$50:$BD$50,#REF!)))),$AB$79*((#REF!-Option_3!G50)/((#REF!*(#REF!+1))/2)),0)</f>
        <v>#REF!</v>
      </c>
      <c r="AF103" s="23" t="e">
        <f>IF((INDEX($F$50:$BD$50,AF50))&lt;((INDEX($F$50:$BD$50,$AC$50)+(INDEX($F$50:$BD$50,#REF!)))),$AB$79*((#REF!-Option_3!H50)/((#REF!*(#REF!+1))/2)),0)</f>
        <v>#REF!</v>
      </c>
      <c r="AG103" s="23" t="e">
        <f>IF((INDEX($F$50:$BD$50,AG50))&lt;((INDEX($F$50:$BD$50,$AC$50)+(INDEX($F$50:$BD$50,#REF!)))),$AB$79*((#REF!-Option_3!I50)/((#REF!*(#REF!+1))/2)),0)</f>
        <v>#REF!</v>
      </c>
      <c r="AH103" s="23" t="e">
        <f>IF((INDEX($F$50:$BD$50,AH50))&lt;((INDEX($F$50:$BD$50,$AC$50)+(INDEX($F$50:$BD$50,#REF!)))),$AB$79*((#REF!-Option_3!J50)/((#REF!*(#REF!+1))/2)),0)</f>
        <v>#REF!</v>
      </c>
      <c r="AI103" s="23" t="e">
        <f>IF((INDEX($F$50:$BD$50,AI50))&lt;((INDEX($F$50:$BD$50,$AC$50)+(INDEX($F$50:$BD$50,#REF!)))),$AB$79*((#REF!-Option_3!K50)/((#REF!*(#REF!+1))/2)),0)</f>
        <v>#REF!</v>
      </c>
      <c r="AJ103" s="23" t="e">
        <f>IF((INDEX($F$50:$BD$50,AJ50))&lt;((INDEX($F$50:$BD$50,$AC$50)+(INDEX($F$50:$BD$50,#REF!)))),$AB$79*((#REF!-Option_3!L50)/((#REF!*(#REF!+1))/2)),0)</f>
        <v>#REF!</v>
      </c>
      <c r="AK103" s="23" t="e">
        <f>IF((INDEX($F$50:$BD$50,AK50))&lt;((INDEX($F$50:$BD$50,$AC$50)+(INDEX($F$50:$BD$50,#REF!)))),$AB$79*((#REF!-Option_3!M50)/((#REF!*(#REF!+1))/2)),0)</f>
        <v>#REF!</v>
      </c>
      <c r="AL103" s="23" t="e">
        <f>IF((INDEX($F$50:$BD$50,AL50))&lt;((INDEX($F$50:$BD$50,$AC$50)+(INDEX($F$50:$BD$50,#REF!)))),$AB$79*((#REF!-Option_3!N50)/((#REF!*(#REF!+1))/2)),0)</f>
        <v>#REF!</v>
      </c>
      <c r="AM103" s="23" t="e">
        <f>IF((INDEX($F$50:$BD$50,AM50))&lt;((INDEX($F$50:$BD$50,$AC$50)+(INDEX($F$50:$BD$50,#REF!)))),$AB$79*((#REF!-Option_3!O50)/((#REF!*(#REF!+1))/2)),0)</f>
        <v>#REF!</v>
      </c>
      <c r="AN103" s="23" t="e">
        <f>IF((INDEX($F$50:$BD$50,AN50))&lt;((INDEX($F$50:$BD$50,$AC$50)+(INDEX($F$50:$BD$50,#REF!)))),$AB$79*((#REF!-Option_3!P50)/((#REF!*(#REF!+1))/2)),0)</f>
        <v>#REF!</v>
      </c>
      <c r="AO103" s="23" t="e">
        <f>IF((INDEX($F$50:$BD$50,AO50))&lt;((INDEX($F$50:$BD$50,$AC$50)+(INDEX($F$50:$BD$50,#REF!)))),$AB$79*((#REF!-Option_3!Q50)/((#REF!*(#REF!+1))/2)),0)</f>
        <v>#REF!</v>
      </c>
      <c r="AP103" s="23" t="e">
        <f>IF((INDEX($F$50:$BD$50,AP50))&lt;((INDEX($F$50:$BD$50,$AC$50)+(INDEX($F$50:$BD$50,#REF!)))),$AB$79*((#REF!-Option_3!R50)/((#REF!*(#REF!+1))/2)),0)</f>
        <v>#REF!</v>
      </c>
      <c r="AQ103" s="23" t="e">
        <f>IF((INDEX($F$50:$BD$50,AQ50))&lt;((INDEX($F$50:$BD$50,$AC$50)+(INDEX($F$50:$BD$50,#REF!)))),$AB$79*((#REF!-Option_3!S50)/((#REF!*(#REF!+1))/2)),0)</f>
        <v>#REF!</v>
      </c>
      <c r="AR103" s="23" t="e">
        <f>IF((INDEX($F$50:$BD$50,AR50))&lt;((INDEX($F$50:$BD$50,$AC$50)+(INDEX($F$50:$BD$50,#REF!)))),$AB$79*((#REF!-Option_3!T50)/((#REF!*(#REF!+1))/2)),0)</f>
        <v>#REF!</v>
      </c>
      <c r="AS103" s="23" t="e">
        <f>IF((INDEX($F$50:$BD$50,AS50))&lt;((INDEX($F$50:$BD$50,$AC$50)+(INDEX($F$50:$BD$50,#REF!)))),$AB$79*((#REF!-Option_3!U50)/((#REF!*(#REF!+1))/2)),0)</f>
        <v>#REF!</v>
      </c>
      <c r="AT103" s="23" t="e">
        <f>IF((INDEX($F$50:$BD$50,AT50))&lt;((INDEX($F$50:$BD$50,$AC$50)+(INDEX($F$50:$BD$50,#REF!)))),$AB$79*((#REF!-Option_3!V50)/((#REF!*(#REF!+1))/2)),0)</f>
        <v>#REF!</v>
      </c>
      <c r="AU103" s="23" t="e">
        <f>IF((INDEX($F$50:$BD$50,AU50))&lt;((INDEX($F$50:$BD$50,$AC$50)+(INDEX($F$50:$BD$50,#REF!)))),$AB$79*((#REF!-Option_3!W50)/((#REF!*(#REF!+1))/2)),0)</f>
        <v>#REF!</v>
      </c>
      <c r="AV103" s="23" t="e">
        <f>IF((INDEX($F$50:$BD$50,AV50))&lt;((INDEX($F$50:$BD$50,$AC$50)+(INDEX($F$50:$BD$50,#REF!)))),$AB$79*((#REF!-Option_3!X50)/((#REF!*(#REF!+1))/2)),0)</f>
        <v>#REF!</v>
      </c>
      <c r="AW103" s="23" t="e">
        <f>IF((INDEX($F$50:$BD$50,AW50))&lt;((INDEX($F$50:$BD$50,$AC$50)+(INDEX($F$50:$BD$50,#REF!)))),$AB$79*((#REF!-Option_3!Y50)/((#REF!*(#REF!+1))/2)),0)</f>
        <v>#REF!</v>
      </c>
      <c r="AX103" s="23" t="e">
        <f>IF((INDEX($F$50:$BD$50,AX50))&lt;((INDEX($F$50:$BD$50,$AC$50)+(INDEX($F$50:$BD$50,#REF!)))),$AB$79*((#REF!-Option_3!Z50)/((#REF!*(#REF!+1))/2)),0)</f>
        <v>#REF!</v>
      </c>
      <c r="AY103" s="23" t="e">
        <f>IF((INDEX($F$50:$BD$50,AY50))&lt;((INDEX($F$50:$BD$50,$AC$50)+(INDEX($F$50:$BD$50,#REF!)))),$AB$79*((#REF!-Option_3!AA50)/((#REF!*(#REF!+1))/2)),0)</f>
        <v>#REF!</v>
      </c>
      <c r="AZ103" s="23" t="e">
        <f>IF((INDEX($F$50:$BD$50,AZ50))&lt;((INDEX($F$50:$BD$50,$AC$50)+(INDEX($F$50:$BD$50,#REF!)))),$AB$79*((#REF!-Option_3!AB50)/((#REF!*(#REF!+1))/2)),0)</f>
        <v>#REF!</v>
      </c>
      <c r="BA103" s="23" t="e">
        <f>IF((INDEX($F$50:$BD$50,BA50))&lt;((INDEX($F$50:$BD$50,$AC$50)+(INDEX($F$50:$BD$50,#REF!)))),$AB$79*((#REF!-Option_3!AC50)/((#REF!*(#REF!+1))/2)),0)</f>
        <v>#REF!</v>
      </c>
      <c r="BB103" s="23" t="e">
        <f>IF((INDEX($F$50:$BD$50,BB50))&lt;((INDEX($F$50:$BD$50,$AC$50)+(INDEX($F$50:$BD$50,#REF!)))),$AB$79*((#REF!-Option_3!AD50)/((#REF!*(#REF!+1))/2)),0)</f>
        <v>#REF!</v>
      </c>
      <c r="BC103" s="23" t="e">
        <f>IF((INDEX($F$50:$BD$50,BC50))&lt;((INDEX($F$50:$BD$50,$AC$50)+(INDEX($F$50:$BD$50,#REF!)))),$AB$79*((#REF!-Option_3!AE50)/((#REF!*(#REF!+1))/2)),0)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IF((INDEX($F$50:$BD$50,AD50))&lt;((INDEX($F$50:$BD$50,$AD$50)+(INDEX($F$50:$BD$50,#REF!)))),$AC$79*((#REF!-Option_3!E50)/((#REF!*(#REF!+1))/2)),0)</f>
        <v>#REF!</v>
      </c>
      <c r="AE104" s="23" t="e">
        <f>IF((INDEX($F$50:$BD$50,AE50))&lt;((INDEX($F$50:$BD$50,$AD$50)+(INDEX($F$50:$BD$50,#REF!)))),$AC$79*((#REF!-Option_3!F50)/((#REF!*(#REF!+1))/2)),0)</f>
        <v>#REF!</v>
      </c>
      <c r="AF104" s="23" t="e">
        <f>IF((INDEX($F$50:$BD$50,AF50))&lt;((INDEX($F$50:$BD$50,$AD$50)+(INDEX($F$50:$BD$50,#REF!)))),$AC$79*((#REF!-Option_3!G50)/((#REF!*(#REF!+1))/2)),0)</f>
        <v>#REF!</v>
      </c>
      <c r="AG104" s="23" t="e">
        <f>IF((INDEX($F$50:$BD$50,AG50))&lt;((INDEX($F$50:$BD$50,$AD$50)+(INDEX($F$50:$BD$50,#REF!)))),$AC$79*((#REF!-Option_3!H50)/((#REF!*(#REF!+1))/2)),0)</f>
        <v>#REF!</v>
      </c>
      <c r="AH104" s="23" t="e">
        <f>IF((INDEX($F$50:$BD$50,AH50))&lt;((INDEX($F$50:$BD$50,$AD$50)+(INDEX($F$50:$BD$50,#REF!)))),$AC$79*((#REF!-Option_3!I50)/((#REF!*(#REF!+1))/2)),0)</f>
        <v>#REF!</v>
      </c>
      <c r="AI104" s="23" t="e">
        <f>IF((INDEX($F$50:$BD$50,AI50))&lt;((INDEX($F$50:$BD$50,$AD$50)+(INDEX($F$50:$BD$50,#REF!)))),$AC$79*((#REF!-Option_3!J50)/((#REF!*(#REF!+1))/2)),0)</f>
        <v>#REF!</v>
      </c>
      <c r="AJ104" s="23" t="e">
        <f>IF((INDEX($F$50:$BD$50,AJ50))&lt;((INDEX($F$50:$BD$50,$AD$50)+(INDEX($F$50:$BD$50,#REF!)))),$AC$79*((#REF!-Option_3!K50)/((#REF!*(#REF!+1))/2)),0)</f>
        <v>#REF!</v>
      </c>
      <c r="AK104" s="23" t="e">
        <f>IF((INDEX($F$50:$BD$50,AK50))&lt;((INDEX($F$50:$BD$50,$AD$50)+(INDEX($F$50:$BD$50,#REF!)))),$AC$79*((#REF!-Option_3!L50)/((#REF!*(#REF!+1))/2)),0)</f>
        <v>#REF!</v>
      </c>
      <c r="AL104" s="23" t="e">
        <f>IF((INDEX($F$50:$BD$50,AL50))&lt;((INDEX($F$50:$BD$50,$AD$50)+(INDEX($F$50:$BD$50,#REF!)))),$AC$79*((#REF!-Option_3!M50)/((#REF!*(#REF!+1))/2)),0)</f>
        <v>#REF!</v>
      </c>
      <c r="AM104" s="23" t="e">
        <f>IF((INDEX($F$50:$BD$50,AM50))&lt;((INDEX($F$50:$BD$50,$AD$50)+(INDEX($F$50:$BD$50,#REF!)))),$AC$79*((#REF!-Option_3!N50)/((#REF!*(#REF!+1))/2)),0)</f>
        <v>#REF!</v>
      </c>
      <c r="AN104" s="23" t="e">
        <f>IF((INDEX($F$50:$BD$50,AN50))&lt;((INDEX($F$50:$BD$50,$AD$50)+(INDEX($F$50:$BD$50,#REF!)))),$AC$79*((#REF!-Option_3!O50)/((#REF!*(#REF!+1))/2)),0)</f>
        <v>#REF!</v>
      </c>
      <c r="AO104" s="23" t="e">
        <f>IF((INDEX($F$50:$BD$50,AO50))&lt;((INDEX($F$50:$BD$50,$AD$50)+(INDEX($F$50:$BD$50,#REF!)))),$AC$79*((#REF!-Option_3!P50)/((#REF!*(#REF!+1))/2)),0)</f>
        <v>#REF!</v>
      </c>
      <c r="AP104" s="23" t="e">
        <f>IF((INDEX($F$50:$BD$50,AP50))&lt;((INDEX($F$50:$BD$50,$AD$50)+(INDEX($F$50:$BD$50,#REF!)))),$AC$79*((#REF!-Option_3!Q50)/((#REF!*(#REF!+1))/2)),0)</f>
        <v>#REF!</v>
      </c>
      <c r="AQ104" s="23" t="e">
        <f>IF((INDEX($F$50:$BD$50,AQ50))&lt;((INDEX($F$50:$BD$50,$AD$50)+(INDEX($F$50:$BD$50,#REF!)))),$AC$79*((#REF!-Option_3!R50)/((#REF!*(#REF!+1))/2)),0)</f>
        <v>#REF!</v>
      </c>
      <c r="AR104" s="23" t="e">
        <f>IF((INDEX($F$50:$BD$50,AR50))&lt;((INDEX($F$50:$BD$50,$AD$50)+(INDEX($F$50:$BD$50,#REF!)))),$AC$79*((#REF!-Option_3!S50)/((#REF!*(#REF!+1))/2)),0)</f>
        <v>#REF!</v>
      </c>
      <c r="AS104" s="23" t="e">
        <f>IF((INDEX($F$50:$BD$50,AS50))&lt;((INDEX($F$50:$BD$50,$AD$50)+(INDEX($F$50:$BD$50,#REF!)))),$AC$79*((#REF!-Option_3!T50)/((#REF!*(#REF!+1))/2)),0)</f>
        <v>#REF!</v>
      </c>
      <c r="AT104" s="23" t="e">
        <f>IF((INDEX($F$50:$BD$50,AT50))&lt;((INDEX($F$50:$BD$50,$AD$50)+(INDEX($F$50:$BD$50,#REF!)))),$AC$79*((#REF!-Option_3!U50)/((#REF!*(#REF!+1))/2)),0)</f>
        <v>#REF!</v>
      </c>
      <c r="AU104" s="23" t="e">
        <f>IF((INDEX($F$50:$BD$50,AU50))&lt;((INDEX($F$50:$BD$50,$AD$50)+(INDEX($F$50:$BD$50,#REF!)))),$AC$79*((#REF!-Option_3!V50)/((#REF!*(#REF!+1))/2)),0)</f>
        <v>#REF!</v>
      </c>
      <c r="AV104" s="23" t="e">
        <f>IF((INDEX($F$50:$BD$50,AV50))&lt;((INDEX($F$50:$BD$50,$AD$50)+(INDEX($F$50:$BD$50,#REF!)))),$AC$79*((#REF!-Option_3!W50)/((#REF!*(#REF!+1))/2)),0)</f>
        <v>#REF!</v>
      </c>
      <c r="AW104" s="23" t="e">
        <f>IF((INDEX($F$50:$BD$50,AW50))&lt;((INDEX($F$50:$BD$50,$AD$50)+(INDEX($F$50:$BD$50,#REF!)))),$AC$79*((#REF!-Option_3!X50)/((#REF!*(#REF!+1))/2)),0)</f>
        <v>#REF!</v>
      </c>
      <c r="AX104" s="23" t="e">
        <f>IF((INDEX($F$50:$BD$50,AX50))&lt;((INDEX($F$50:$BD$50,$AD$50)+(INDEX($F$50:$BD$50,#REF!)))),$AC$79*((#REF!-Option_3!Y50)/((#REF!*(#REF!+1))/2)),0)</f>
        <v>#REF!</v>
      </c>
      <c r="AY104" s="23" t="e">
        <f>IF((INDEX($F$50:$BD$50,AY50))&lt;((INDEX($F$50:$BD$50,$AD$50)+(INDEX($F$50:$BD$50,#REF!)))),$AC$79*((#REF!-Option_3!Z50)/((#REF!*(#REF!+1))/2)),0)</f>
        <v>#REF!</v>
      </c>
      <c r="AZ104" s="23" t="e">
        <f>IF((INDEX($F$50:$BD$50,AZ50))&lt;((INDEX($F$50:$BD$50,$AD$50)+(INDEX($F$50:$BD$50,#REF!)))),$AC$79*((#REF!-Option_3!AA50)/((#REF!*(#REF!+1))/2)),0)</f>
        <v>#REF!</v>
      </c>
      <c r="BA104" s="23" t="e">
        <f>IF((INDEX($F$50:$BD$50,BA50))&lt;((INDEX($F$50:$BD$50,$AD$50)+(INDEX($F$50:$BD$50,#REF!)))),$AC$79*((#REF!-Option_3!AB50)/((#REF!*(#REF!+1))/2)),0)</f>
        <v>#REF!</v>
      </c>
      <c r="BB104" s="23" t="e">
        <f>IF((INDEX($F$50:$BD$50,BB50))&lt;((INDEX($F$50:$BD$50,$AD$50)+(INDEX($F$50:$BD$50,#REF!)))),$AC$79*((#REF!-Option_3!AC50)/((#REF!*(#REF!+1))/2)),0)</f>
        <v>#REF!</v>
      </c>
      <c r="BC104" s="23" t="e">
        <f>IF((INDEX($F$50:$BD$50,BC50))&lt;((INDEX($F$50:$BD$50,$AD$50)+(INDEX($F$50:$BD$50,#REF!)))),$AC$79*((#REF!-Option_3!AD50)/((#REF!*(#REF!+1))/2)),0)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IF((INDEX($F$50:$BD$50,AE50))&lt;((INDEX($F$50:$BD$50,$AE$50)+(INDEX($F$50:$BD$50,#REF!)))),$AD$79*((#REF!-Option_3!E50)/((#REF!*(#REF!+1))/2)),0)</f>
        <v>#REF!</v>
      </c>
      <c r="AF105" s="23" t="e">
        <f>IF((INDEX($F$50:$BD$50,AF50))&lt;((INDEX($F$50:$BD$50,$AE$50)+(INDEX($F$50:$BD$50,#REF!)))),$AD$79*((#REF!-Option_3!F50)/((#REF!*(#REF!+1))/2)),0)</f>
        <v>#REF!</v>
      </c>
      <c r="AG105" s="23" t="e">
        <f>IF((INDEX($F$50:$BD$50,AG50))&lt;((INDEX($F$50:$BD$50,$AE$50)+(INDEX($F$50:$BD$50,#REF!)))),$AD$79*((#REF!-Option_3!G50)/((#REF!*(#REF!+1))/2)),0)</f>
        <v>#REF!</v>
      </c>
      <c r="AH105" s="23" t="e">
        <f>IF((INDEX($F$50:$BD$50,AH50))&lt;((INDEX($F$50:$BD$50,$AE$50)+(INDEX($F$50:$BD$50,#REF!)))),$AD$79*((#REF!-Option_3!H50)/((#REF!*(#REF!+1))/2)),0)</f>
        <v>#REF!</v>
      </c>
      <c r="AI105" s="23" t="e">
        <f>IF((INDEX($F$50:$BD$50,AI50))&lt;((INDEX($F$50:$BD$50,$AE$50)+(INDEX($F$50:$BD$50,#REF!)))),$AD$79*((#REF!-Option_3!I50)/((#REF!*(#REF!+1))/2)),0)</f>
        <v>#REF!</v>
      </c>
      <c r="AJ105" s="23" t="e">
        <f>IF((INDEX($F$50:$BD$50,AJ50))&lt;((INDEX($F$50:$BD$50,$AE$50)+(INDEX($F$50:$BD$50,#REF!)))),$AD$79*((#REF!-Option_3!J50)/((#REF!*(#REF!+1))/2)),0)</f>
        <v>#REF!</v>
      </c>
      <c r="AK105" s="23" t="e">
        <f>IF((INDEX($F$50:$BD$50,AK50))&lt;((INDEX($F$50:$BD$50,$AE$50)+(INDEX($F$50:$BD$50,#REF!)))),$AD$79*((#REF!-Option_3!K50)/((#REF!*(#REF!+1))/2)),0)</f>
        <v>#REF!</v>
      </c>
      <c r="AL105" s="23" t="e">
        <f>IF((INDEX($F$50:$BD$50,AL50))&lt;((INDEX($F$50:$BD$50,$AE$50)+(INDEX($F$50:$BD$50,#REF!)))),$AD$79*((#REF!-Option_3!L50)/((#REF!*(#REF!+1))/2)),0)</f>
        <v>#REF!</v>
      </c>
      <c r="AM105" s="23" t="e">
        <f>IF((INDEX($F$50:$BD$50,AM50))&lt;((INDEX($F$50:$BD$50,$AE$50)+(INDEX($F$50:$BD$50,#REF!)))),$AD$79*((#REF!-Option_3!M50)/((#REF!*(#REF!+1))/2)),0)</f>
        <v>#REF!</v>
      </c>
      <c r="AN105" s="23" t="e">
        <f>IF((INDEX($F$50:$BD$50,AN50))&lt;((INDEX($F$50:$BD$50,$AE$50)+(INDEX($F$50:$BD$50,#REF!)))),$AD$79*((#REF!-Option_3!N50)/((#REF!*(#REF!+1))/2)),0)</f>
        <v>#REF!</v>
      </c>
      <c r="AO105" s="23" t="e">
        <f>IF((INDEX($F$50:$BD$50,AO50))&lt;((INDEX($F$50:$BD$50,$AE$50)+(INDEX($F$50:$BD$50,#REF!)))),$AD$79*((#REF!-Option_3!O50)/((#REF!*(#REF!+1))/2)),0)</f>
        <v>#REF!</v>
      </c>
      <c r="AP105" s="23" t="e">
        <f>IF((INDEX($F$50:$BD$50,AP50))&lt;((INDEX($F$50:$BD$50,$AE$50)+(INDEX($F$50:$BD$50,#REF!)))),$AD$79*((#REF!-Option_3!P50)/((#REF!*(#REF!+1))/2)),0)</f>
        <v>#REF!</v>
      </c>
      <c r="AQ105" s="23" t="e">
        <f>IF((INDEX($F$50:$BD$50,AQ50))&lt;((INDEX($F$50:$BD$50,$AE$50)+(INDEX($F$50:$BD$50,#REF!)))),$AD$79*((#REF!-Option_3!Q50)/((#REF!*(#REF!+1))/2)),0)</f>
        <v>#REF!</v>
      </c>
      <c r="AR105" s="23" t="e">
        <f>IF((INDEX($F$50:$BD$50,AR50))&lt;((INDEX($F$50:$BD$50,$AE$50)+(INDEX($F$50:$BD$50,#REF!)))),$AD$79*((#REF!-Option_3!R50)/((#REF!*(#REF!+1))/2)),0)</f>
        <v>#REF!</v>
      </c>
      <c r="AS105" s="23" t="e">
        <f>IF((INDEX($F$50:$BD$50,AS50))&lt;((INDEX($F$50:$BD$50,$AE$50)+(INDEX($F$50:$BD$50,#REF!)))),$AD$79*((#REF!-Option_3!S50)/((#REF!*(#REF!+1))/2)),0)</f>
        <v>#REF!</v>
      </c>
      <c r="AT105" s="23" t="e">
        <f>IF((INDEX($F$50:$BD$50,AT50))&lt;((INDEX($F$50:$BD$50,$AE$50)+(INDEX($F$50:$BD$50,#REF!)))),$AD$79*((#REF!-Option_3!T50)/((#REF!*(#REF!+1))/2)),0)</f>
        <v>#REF!</v>
      </c>
      <c r="AU105" s="23" t="e">
        <f>IF((INDEX($F$50:$BD$50,AU50))&lt;((INDEX($F$50:$BD$50,$AE$50)+(INDEX($F$50:$BD$50,#REF!)))),$AD$79*((#REF!-Option_3!U50)/((#REF!*(#REF!+1))/2)),0)</f>
        <v>#REF!</v>
      </c>
      <c r="AV105" s="23" t="e">
        <f>IF((INDEX($F$50:$BD$50,AV50))&lt;((INDEX($F$50:$BD$50,$AE$50)+(INDEX($F$50:$BD$50,#REF!)))),$AD$79*((#REF!-Option_3!V50)/((#REF!*(#REF!+1))/2)),0)</f>
        <v>#REF!</v>
      </c>
      <c r="AW105" s="23" t="e">
        <f>IF((INDEX($F$50:$BD$50,AW50))&lt;((INDEX($F$50:$BD$50,$AE$50)+(INDEX($F$50:$BD$50,#REF!)))),$AD$79*((#REF!-Option_3!W50)/((#REF!*(#REF!+1))/2)),0)</f>
        <v>#REF!</v>
      </c>
      <c r="AX105" s="23" t="e">
        <f>IF((INDEX($F$50:$BD$50,AX50))&lt;((INDEX($F$50:$BD$50,$AE$50)+(INDEX($F$50:$BD$50,#REF!)))),$AD$79*((#REF!-Option_3!X50)/((#REF!*(#REF!+1))/2)),0)</f>
        <v>#REF!</v>
      </c>
      <c r="AY105" s="23" t="e">
        <f>IF((INDEX($F$50:$BD$50,AY50))&lt;((INDEX($F$50:$BD$50,$AE$50)+(INDEX($F$50:$BD$50,#REF!)))),$AD$79*((#REF!-Option_3!Y50)/((#REF!*(#REF!+1))/2)),0)</f>
        <v>#REF!</v>
      </c>
      <c r="AZ105" s="23" t="e">
        <f>IF((INDEX($F$50:$BD$50,AZ50))&lt;((INDEX($F$50:$BD$50,$AE$50)+(INDEX($F$50:$BD$50,#REF!)))),$AD$79*((#REF!-Option_3!Z50)/((#REF!*(#REF!+1))/2)),0)</f>
        <v>#REF!</v>
      </c>
      <c r="BA105" s="23" t="e">
        <f>IF((INDEX($F$50:$BD$50,BA50))&lt;((INDEX($F$50:$BD$50,$AE$50)+(INDEX($F$50:$BD$50,#REF!)))),$AD$79*((#REF!-Option_3!AA50)/((#REF!*(#REF!+1))/2)),0)</f>
        <v>#REF!</v>
      </c>
      <c r="BB105" s="23" t="e">
        <f>IF((INDEX($F$50:$BD$50,BB50))&lt;((INDEX($F$50:$BD$50,$AE$50)+(INDEX($F$50:$BD$50,#REF!)))),$AD$79*((#REF!-Option_3!AB50)/((#REF!*(#REF!+1))/2)),0)</f>
        <v>#REF!</v>
      </c>
      <c r="BC105" s="23" t="e">
        <f>IF((INDEX($F$50:$BD$50,BC50))&lt;((INDEX($F$50:$BD$50,$AE$50)+(INDEX($F$50:$BD$50,#REF!)))),$AD$79*((#REF!-Option_3!AC50)/((#REF!*(#REF!+1))/2)),0)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IF((INDEX($F$50:$BD$50,AF50))&lt;((INDEX($F$50:$BD$50,$AF$50)+(INDEX($F$50:$BD$50,#REF!)))),$AE$79*((#REF!-Option_3!E50)/((#REF!*(#REF!+1))/2)),0)</f>
        <v>#REF!</v>
      </c>
      <c r="AG106" s="23" t="e">
        <f>IF((INDEX($F$50:$BD$50,AG50))&lt;((INDEX($F$50:$BD$50,$AF$50)+(INDEX($F$50:$BD$50,#REF!)))),$AE$79*((#REF!-Option_3!F50)/((#REF!*(#REF!+1))/2)),0)</f>
        <v>#REF!</v>
      </c>
      <c r="AH106" s="23" t="e">
        <f>IF((INDEX($F$50:$BD$50,AH50))&lt;((INDEX($F$50:$BD$50,$AF$50)+(INDEX($F$50:$BD$50,#REF!)))),$AE$79*((#REF!-Option_3!G50)/((#REF!*(#REF!+1))/2)),0)</f>
        <v>#REF!</v>
      </c>
      <c r="AI106" s="23" t="e">
        <f>IF((INDEX($F$50:$BD$50,AI50))&lt;((INDEX($F$50:$BD$50,$AF$50)+(INDEX($F$50:$BD$50,#REF!)))),$AE$79*((#REF!-Option_3!H50)/((#REF!*(#REF!+1))/2)),0)</f>
        <v>#REF!</v>
      </c>
      <c r="AJ106" s="23" t="e">
        <f>IF((INDEX($F$50:$BD$50,AJ50))&lt;((INDEX($F$50:$BD$50,$AF$50)+(INDEX($F$50:$BD$50,#REF!)))),$AE$79*((#REF!-Option_3!I50)/((#REF!*(#REF!+1))/2)),0)</f>
        <v>#REF!</v>
      </c>
      <c r="AK106" s="23" t="e">
        <f>IF((INDEX($F$50:$BD$50,AK50))&lt;((INDEX($F$50:$BD$50,$AF$50)+(INDEX($F$50:$BD$50,#REF!)))),$AE$79*((#REF!-Option_3!J50)/((#REF!*(#REF!+1))/2)),0)</f>
        <v>#REF!</v>
      </c>
      <c r="AL106" s="23" t="e">
        <f>IF((INDEX($F$50:$BD$50,AL50))&lt;((INDEX($F$50:$BD$50,$AF$50)+(INDEX($F$50:$BD$50,#REF!)))),$AE$79*((#REF!-Option_3!K50)/((#REF!*(#REF!+1))/2)),0)</f>
        <v>#REF!</v>
      </c>
      <c r="AM106" s="23" t="e">
        <f>IF((INDEX($F$50:$BD$50,AM50))&lt;((INDEX($F$50:$BD$50,$AF$50)+(INDEX($F$50:$BD$50,#REF!)))),$AE$79*((#REF!-Option_3!L50)/((#REF!*(#REF!+1))/2)),0)</f>
        <v>#REF!</v>
      </c>
      <c r="AN106" s="23" t="e">
        <f>IF((INDEX($F$50:$BD$50,AN50))&lt;((INDEX($F$50:$BD$50,$AF$50)+(INDEX($F$50:$BD$50,#REF!)))),$AE$79*((#REF!-Option_3!M50)/((#REF!*(#REF!+1))/2)),0)</f>
        <v>#REF!</v>
      </c>
      <c r="AO106" s="23" t="e">
        <f>IF((INDEX($F$50:$BD$50,AO50))&lt;((INDEX($F$50:$BD$50,$AF$50)+(INDEX($F$50:$BD$50,#REF!)))),$AE$79*((#REF!-Option_3!N50)/((#REF!*(#REF!+1))/2)),0)</f>
        <v>#REF!</v>
      </c>
      <c r="AP106" s="23" t="e">
        <f>IF((INDEX($F$50:$BD$50,AP50))&lt;((INDEX($F$50:$BD$50,$AF$50)+(INDEX($F$50:$BD$50,#REF!)))),$AE$79*((#REF!-Option_3!O50)/((#REF!*(#REF!+1))/2)),0)</f>
        <v>#REF!</v>
      </c>
      <c r="AQ106" s="23" t="e">
        <f>IF((INDEX($F$50:$BD$50,AQ50))&lt;((INDEX($F$50:$BD$50,$AF$50)+(INDEX($F$50:$BD$50,#REF!)))),$AE$79*((#REF!-Option_3!P50)/((#REF!*(#REF!+1))/2)),0)</f>
        <v>#REF!</v>
      </c>
      <c r="AR106" s="23" t="e">
        <f>IF((INDEX($F$50:$BD$50,AR50))&lt;((INDEX($F$50:$BD$50,$AF$50)+(INDEX($F$50:$BD$50,#REF!)))),$AE$79*((#REF!-Option_3!Q50)/((#REF!*(#REF!+1))/2)),0)</f>
        <v>#REF!</v>
      </c>
      <c r="AS106" s="23" t="e">
        <f>IF((INDEX($F$50:$BD$50,AS50))&lt;((INDEX($F$50:$BD$50,$AF$50)+(INDEX($F$50:$BD$50,#REF!)))),$AE$79*((#REF!-Option_3!R50)/((#REF!*(#REF!+1))/2)),0)</f>
        <v>#REF!</v>
      </c>
      <c r="AT106" s="23" t="e">
        <f>IF((INDEX($F$50:$BD$50,AT50))&lt;((INDEX($F$50:$BD$50,$AF$50)+(INDEX($F$50:$BD$50,#REF!)))),$AE$79*((#REF!-Option_3!S50)/((#REF!*(#REF!+1))/2)),0)</f>
        <v>#REF!</v>
      </c>
      <c r="AU106" s="23" t="e">
        <f>IF((INDEX($F$50:$BD$50,AU50))&lt;((INDEX($F$50:$BD$50,$AF$50)+(INDEX($F$50:$BD$50,#REF!)))),$AE$79*((#REF!-Option_3!T50)/((#REF!*(#REF!+1))/2)),0)</f>
        <v>#REF!</v>
      </c>
      <c r="AV106" s="23" t="e">
        <f>IF((INDEX($F$50:$BD$50,AV50))&lt;((INDEX($F$50:$BD$50,$AF$50)+(INDEX($F$50:$BD$50,#REF!)))),$AE$79*((#REF!-Option_3!U50)/((#REF!*(#REF!+1))/2)),0)</f>
        <v>#REF!</v>
      </c>
      <c r="AW106" s="23" t="e">
        <f>IF((INDEX($F$50:$BD$50,AW50))&lt;((INDEX($F$50:$BD$50,$AF$50)+(INDEX($F$50:$BD$50,#REF!)))),$AE$79*((#REF!-Option_3!V50)/((#REF!*(#REF!+1))/2)),0)</f>
        <v>#REF!</v>
      </c>
      <c r="AX106" s="23" t="e">
        <f>IF((INDEX($F$50:$BD$50,AX50))&lt;((INDEX($F$50:$BD$50,$AF$50)+(INDEX($F$50:$BD$50,#REF!)))),$AE$79*((#REF!-Option_3!W50)/((#REF!*(#REF!+1))/2)),0)</f>
        <v>#REF!</v>
      </c>
      <c r="AY106" s="23" t="e">
        <f>IF((INDEX($F$50:$BD$50,AY50))&lt;((INDEX($F$50:$BD$50,$AF$50)+(INDEX($F$50:$BD$50,#REF!)))),$AE$79*((#REF!-Option_3!X50)/((#REF!*(#REF!+1))/2)),0)</f>
        <v>#REF!</v>
      </c>
      <c r="AZ106" s="23" t="e">
        <f>IF((INDEX($F$50:$BD$50,AZ50))&lt;((INDEX($F$50:$BD$50,$AF$50)+(INDEX($F$50:$BD$50,#REF!)))),$AE$79*((#REF!-Option_3!Y50)/((#REF!*(#REF!+1))/2)),0)</f>
        <v>#REF!</v>
      </c>
      <c r="BA106" s="23" t="e">
        <f>IF((INDEX($F$50:$BD$50,BA50))&lt;((INDEX($F$50:$BD$50,$AF$50)+(INDEX($F$50:$BD$50,#REF!)))),$AE$79*((#REF!-Option_3!Z50)/((#REF!*(#REF!+1))/2)),0)</f>
        <v>#REF!</v>
      </c>
      <c r="BB106" s="23" t="e">
        <f>IF((INDEX($F$50:$BD$50,BB50))&lt;((INDEX($F$50:$BD$50,$AF$50)+(INDEX($F$50:$BD$50,#REF!)))),$AE$79*((#REF!-Option_3!AA50)/((#REF!*(#REF!+1))/2)),0)</f>
        <v>#REF!</v>
      </c>
      <c r="BC106" s="23" t="e">
        <f>IF((INDEX($F$50:$BD$50,BC50))&lt;((INDEX($F$50:$BD$50,$AF$50)+(INDEX($F$50:$BD$50,#REF!)))),$AE$79*((#REF!-Option_3!AB50)/((#REF!*(#REF!+1))/2)),0)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IF((INDEX($F$50:$BD$50,AG50))&lt;((INDEX($F$50:$BD$50,$AG$50)+(INDEX($F$50:$BD$50,#REF!)))),$AF$79*((#REF!-Option_3!E50)/((#REF!*(#REF!+1))/2)),0)</f>
        <v>#REF!</v>
      </c>
      <c r="AH107" s="23" t="e">
        <f>IF((INDEX($F$50:$BD$50,AH50))&lt;((INDEX($F$50:$BD$50,$AG$50)+(INDEX($F$50:$BD$50,#REF!)))),$AF$79*((#REF!-Option_3!F50)/((#REF!*(#REF!+1))/2)),0)</f>
        <v>#REF!</v>
      </c>
      <c r="AI107" s="23" t="e">
        <f>IF((INDEX($F$50:$BD$50,AI50))&lt;((INDEX($F$50:$BD$50,$AG$50)+(INDEX($F$50:$BD$50,#REF!)))),$AF$79*((#REF!-Option_3!G50)/((#REF!*(#REF!+1))/2)),0)</f>
        <v>#REF!</v>
      </c>
      <c r="AJ107" s="23" t="e">
        <f>IF((INDEX($F$50:$BD$50,AJ50))&lt;((INDEX($F$50:$BD$50,$AG$50)+(INDEX($F$50:$BD$50,#REF!)))),$AF$79*((#REF!-Option_3!H50)/((#REF!*(#REF!+1))/2)),0)</f>
        <v>#REF!</v>
      </c>
      <c r="AK107" s="23" t="e">
        <f>IF((INDEX($F$50:$BD$50,AK50))&lt;((INDEX($F$50:$BD$50,$AG$50)+(INDEX($F$50:$BD$50,#REF!)))),$AF$79*((#REF!-Option_3!I50)/((#REF!*(#REF!+1))/2)),0)</f>
        <v>#REF!</v>
      </c>
      <c r="AL107" s="23" t="e">
        <f>IF((INDEX($F$50:$BD$50,AL50))&lt;((INDEX($F$50:$BD$50,$AG$50)+(INDEX($F$50:$BD$50,#REF!)))),$AF$79*((#REF!-Option_3!J50)/((#REF!*(#REF!+1))/2)),0)</f>
        <v>#REF!</v>
      </c>
      <c r="AM107" s="23" t="e">
        <f>IF((INDEX($F$50:$BD$50,AM50))&lt;((INDEX($F$50:$BD$50,$AG$50)+(INDEX($F$50:$BD$50,#REF!)))),$AF$79*((#REF!-Option_3!K50)/((#REF!*(#REF!+1))/2)),0)</f>
        <v>#REF!</v>
      </c>
      <c r="AN107" s="23" t="e">
        <f>IF((INDEX($F$50:$BD$50,AN50))&lt;((INDEX($F$50:$BD$50,$AG$50)+(INDEX($F$50:$BD$50,#REF!)))),$AF$79*((#REF!-Option_3!L50)/((#REF!*(#REF!+1))/2)),0)</f>
        <v>#REF!</v>
      </c>
      <c r="AO107" s="23" t="e">
        <f>IF((INDEX($F$50:$BD$50,AO50))&lt;((INDEX($F$50:$BD$50,$AG$50)+(INDEX($F$50:$BD$50,#REF!)))),$AF$79*((#REF!-Option_3!M50)/((#REF!*(#REF!+1))/2)),0)</f>
        <v>#REF!</v>
      </c>
      <c r="AP107" s="23" t="e">
        <f>IF((INDEX($F$50:$BD$50,AP50))&lt;((INDEX($F$50:$BD$50,$AG$50)+(INDEX($F$50:$BD$50,#REF!)))),$AF$79*((#REF!-Option_3!N50)/((#REF!*(#REF!+1))/2)),0)</f>
        <v>#REF!</v>
      </c>
      <c r="AQ107" s="23" t="e">
        <f>IF((INDEX($F$50:$BD$50,AQ50))&lt;((INDEX($F$50:$BD$50,$AG$50)+(INDEX($F$50:$BD$50,#REF!)))),$AF$79*((#REF!-Option_3!O50)/((#REF!*(#REF!+1))/2)),0)</f>
        <v>#REF!</v>
      </c>
      <c r="AR107" s="23" t="e">
        <f>IF((INDEX($F$50:$BD$50,AR50))&lt;((INDEX($F$50:$BD$50,$AG$50)+(INDEX($F$50:$BD$50,#REF!)))),$AF$79*((#REF!-Option_3!P50)/((#REF!*(#REF!+1))/2)),0)</f>
        <v>#REF!</v>
      </c>
      <c r="AS107" s="23" t="e">
        <f>IF((INDEX($F$50:$BD$50,AS50))&lt;((INDEX($F$50:$BD$50,$AG$50)+(INDEX($F$50:$BD$50,#REF!)))),$AF$79*((#REF!-Option_3!Q50)/((#REF!*(#REF!+1))/2)),0)</f>
        <v>#REF!</v>
      </c>
      <c r="AT107" s="23" t="e">
        <f>IF((INDEX($F$50:$BD$50,AT50))&lt;((INDEX($F$50:$BD$50,$AG$50)+(INDEX($F$50:$BD$50,#REF!)))),$AF$79*((#REF!-Option_3!R50)/((#REF!*(#REF!+1))/2)),0)</f>
        <v>#REF!</v>
      </c>
      <c r="AU107" s="23" t="e">
        <f>IF((INDEX($F$50:$BD$50,AU50))&lt;((INDEX($F$50:$BD$50,$AG$50)+(INDEX($F$50:$BD$50,#REF!)))),$AF$79*((#REF!-Option_3!S50)/((#REF!*(#REF!+1))/2)),0)</f>
        <v>#REF!</v>
      </c>
      <c r="AV107" s="23" t="e">
        <f>IF((INDEX($F$50:$BD$50,AV50))&lt;((INDEX($F$50:$BD$50,$AG$50)+(INDEX($F$50:$BD$50,#REF!)))),$AF$79*((#REF!-Option_3!T50)/((#REF!*(#REF!+1))/2)),0)</f>
        <v>#REF!</v>
      </c>
      <c r="AW107" s="23" t="e">
        <f>IF((INDEX($F$50:$BD$50,AW50))&lt;((INDEX($F$50:$BD$50,$AG$50)+(INDEX($F$50:$BD$50,#REF!)))),$AF$79*((#REF!-Option_3!U50)/((#REF!*(#REF!+1))/2)),0)</f>
        <v>#REF!</v>
      </c>
      <c r="AX107" s="23" t="e">
        <f>IF((INDEX($F$50:$BD$50,AX50))&lt;((INDEX($F$50:$BD$50,$AG$50)+(INDEX($F$50:$BD$50,#REF!)))),$AF$79*((#REF!-Option_3!V50)/((#REF!*(#REF!+1))/2)),0)</f>
        <v>#REF!</v>
      </c>
      <c r="AY107" s="23" t="e">
        <f>IF((INDEX($F$50:$BD$50,AY50))&lt;((INDEX($F$50:$BD$50,$AG$50)+(INDEX($F$50:$BD$50,#REF!)))),$AF$79*((#REF!-Option_3!W50)/((#REF!*(#REF!+1))/2)),0)</f>
        <v>#REF!</v>
      </c>
      <c r="AZ107" s="23" t="e">
        <f>IF((INDEX($F$50:$BD$50,AZ50))&lt;((INDEX($F$50:$BD$50,$AG$50)+(INDEX($F$50:$BD$50,#REF!)))),$AF$79*((#REF!-Option_3!X50)/((#REF!*(#REF!+1))/2)),0)</f>
        <v>#REF!</v>
      </c>
      <c r="BA107" s="23" t="e">
        <f>IF((INDEX($F$50:$BD$50,BA50))&lt;((INDEX($F$50:$BD$50,$AG$50)+(INDEX($F$50:$BD$50,#REF!)))),$AF$79*((#REF!-Option_3!Y50)/((#REF!*(#REF!+1))/2)),0)</f>
        <v>#REF!</v>
      </c>
      <c r="BB107" s="23" t="e">
        <f>IF((INDEX($F$50:$BD$50,BB50))&lt;((INDEX($F$50:$BD$50,$AG$50)+(INDEX($F$50:$BD$50,#REF!)))),$AF$79*((#REF!-Option_3!Z50)/((#REF!*(#REF!+1))/2)),0)</f>
        <v>#REF!</v>
      </c>
      <c r="BC107" s="23" t="e">
        <f>IF((INDEX($F$50:$BD$50,BC50))&lt;((INDEX($F$50:$BD$50,$AG$50)+(INDEX($F$50:$BD$50,#REF!)))),$AF$79*((#REF!-Option_3!AA50)/((#REF!*(#REF!+1))/2)),0)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IF((INDEX($F$50:$BD$50,AH50))&lt;((INDEX($F$50:$BD$50,$AH$50)+(INDEX($F$50:$BD$50,#REF!)))),$AG$79*((#REF!-Option_3!E50)/((#REF!*(#REF!+1))/2)),0)</f>
        <v>#REF!</v>
      </c>
      <c r="AI108" s="23" t="e">
        <f>IF((INDEX($F$50:$BD$50,AI50))&lt;((INDEX($F$50:$BD$50,$AH$50)+(INDEX($F$50:$BD$50,#REF!)))),$AG$79*((#REF!-Option_3!F50)/((#REF!*(#REF!+1))/2)),0)</f>
        <v>#REF!</v>
      </c>
      <c r="AJ108" s="23" t="e">
        <f>IF((INDEX($F$50:$BD$50,AJ50))&lt;((INDEX($F$50:$BD$50,$AH$50)+(INDEX($F$50:$BD$50,#REF!)))),$AG$79*((#REF!-Option_3!G50)/((#REF!*(#REF!+1))/2)),0)</f>
        <v>#REF!</v>
      </c>
      <c r="AK108" s="23" t="e">
        <f>IF((INDEX($F$50:$BD$50,AK50))&lt;((INDEX($F$50:$BD$50,$AH$50)+(INDEX($F$50:$BD$50,#REF!)))),$AG$79*((#REF!-Option_3!H50)/((#REF!*(#REF!+1))/2)),0)</f>
        <v>#REF!</v>
      </c>
      <c r="AL108" s="23" t="e">
        <f>IF((INDEX($F$50:$BD$50,AL50))&lt;((INDEX($F$50:$BD$50,$AH$50)+(INDEX($F$50:$BD$50,#REF!)))),$AG$79*((#REF!-Option_3!I50)/((#REF!*(#REF!+1))/2)),0)</f>
        <v>#REF!</v>
      </c>
      <c r="AM108" s="23" t="e">
        <f>IF((INDEX($F$50:$BD$50,AM50))&lt;((INDEX($F$50:$BD$50,$AH$50)+(INDEX($F$50:$BD$50,#REF!)))),$AG$79*((#REF!-Option_3!J50)/((#REF!*(#REF!+1))/2)),0)</f>
        <v>#REF!</v>
      </c>
      <c r="AN108" s="23" t="e">
        <f>IF((INDEX($F$50:$BD$50,AN50))&lt;((INDEX($F$50:$BD$50,$AH$50)+(INDEX($F$50:$BD$50,#REF!)))),$AG$79*((#REF!-Option_3!K50)/((#REF!*(#REF!+1))/2)),0)</f>
        <v>#REF!</v>
      </c>
      <c r="AO108" s="23" t="e">
        <f>IF((INDEX($F$50:$BD$50,AO50))&lt;((INDEX($F$50:$BD$50,$AH$50)+(INDEX($F$50:$BD$50,#REF!)))),$AG$79*((#REF!-Option_3!L50)/((#REF!*(#REF!+1))/2)),0)</f>
        <v>#REF!</v>
      </c>
      <c r="AP108" s="23" t="e">
        <f>IF((INDEX($F$50:$BD$50,AP50))&lt;((INDEX($F$50:$BD$50,$AH$50)+(INDEX($F$50:$BD$50,#REF!)))),$AG$79*((#REF!-Option_3!M50)/((#REF!*(#REF!+1))/2)),0)</f>
        <v>#REF!</v>
      </c>
      <c r="AQ108" s="23" t="e">
        <f>IF((INDEX($F$50:$BD$50,AQ50))&lt;((INDEX($F$50:$BD$50,$AH$50)+(INDEX($F$50:$BD$50,#REF!)))),$AG$79*((#REF!-Option_3!N50)/((#REF!*(#REF!+1))/2)),0)</f>
        <v>#REF!</v>
      </c>
      <c r="AR108" s="23" t="e">
        <f>IF((INDEX($F$50:$BD$50,AR50))&lt;((INDEX($F$50:$BD$50,$AH$50)+(INDEX($F$50:$BD$50,#REF!)))),$AG$79*((#REF!-Option_3!O50)/((#REF!*(#REF!+1))/2)),0)</f>
        <v>#REF!</v>
      </c>
      <c r="AS108" s="23" t="e">
        <f>IF((INDEX($F$50:$BD$50,AS50))&lt;((INDEX($F$50:$BD$50,$AH$50)+(INDEX($F$50:$BD$50,#REF!)))),$AG$79*((#REF!-Option_3!P50)/((#REF!*(#REF!+1))/2)),0)</f>
        <v>#REF!</v>
      </c>
      <c r="AT108" s="23" t="e">
        <f>IF((INDEX($F$50:$BD$50,AT50))&lt;((INDEX($F$50:$BD$50,$AH$50)+(INDEX($F$50:$BD$50,#REF!)))),$AG$79*((#REF!-Option_3!Q50)/((#REF!*(#REF!+1))/2)),0)</f>
        <v>#REF!</v>
      </c>
      <c r="AU108" s="23" t="e">
        <f>IF((INDEX($F$50:$BD$50,AU50))&lt;((INDEX($F$50:$BD$50,$AH$50)+(INDEX($F$50:$BD$50,#REF!)))),$AG$79*((#REF!-Option_3!R50)/((#REF!*(#REF!+1))/2)),0)</f>
        <v>#REF!</v>
      </c>
      <c r="AV108" s="23" t="e">
        <f>IF((INDEX($F$50:$BD$50,AV50))&lt;((INDEX($F$50:$BD$50,$AH$50)+(INDEX($F$50:$BD$50,#REF!)))),$AG$79*((#REF!-Option_3!S50)/((#REF!*(#REF!+1))/2)),0)</f>
        <v>#REF!</v>
      </c>
      <c r="AW108" s="23" t="e">
        <f>IF((INDEX($F$50:$BD$50,AW50))&lt;((INDEX($F$50:$BD$50,$AH$50)+(INDEX($F$50:$BD$50,#REF!)))),$AG$79*((#REF!-Option_3!T50)/((#REF!*(#REF!+1))/2)),0)</f>
        <v>#REF!</v>
      </c>
      <c r="AX108" s="23" t="e">
        <f>IF((INDEX($F$50:$BD$50,AX50))&lt;((INDEX($F$50:$BD$50,$AH$50)+(INDEX($F$50:$BD$50,#REF!)))),$AG$79*((#REF!-Option_3!U50)/((#REF!*(#REF!+1))/2)),0)</f>
        <v>#REF!</v>
      </c>
      <c r="AY108" s="23" t="e">
        <f>IF((INDEX($F$50:$BD$50,AY50))&lt;((INDEX($F$50:$BD$50,$AH$50)+(INDEX($F$50:$BD$50,#REF!)))),$AG$79*((#REF!-Option_3!V50)/((#REF!*(#REF!+1))/2)),0)</f>
        <v>#REF!</v>
      </c>
      <c r="AZ108" s="23" t="e">
        <f>IF((INDEX($F$50:$BD$50,AZ50))&lt;((INDEX($F$50:$BD$50,$AH$50)+(INDEX($F$50:$BD$50,#REF!)))),$AG$79*((#REF!-Option_3!W50)/((#REF!*(#REF!+1))/2)),0)</f>
        <v>#REF!</v>
      </c>
      <c r="BA108" s="23" t="e">
        <f>IF((INDEX($F$50:$BD$50,BA50))&lt;((INDEX($F$50:$BD$50,$AH$50)+(INDEX($F$50:$BD$50,#REF!)))),$AG$79*((#REF!-Option_3!X50)/((#REF!*(#REF!+1))/2)),0)</f>
        <v>#REF!</v>
      </c>
      <c r="BB108" s="23" t="e">
        <f>IF((INDEX($F$50:$BD$50,BB50))&lt;((INDEX($F$50:$BD$50,$AH$50)+(INDEX($F$50:$BD$50,#REF!)))),$AG$79*((#REF!-Option_3!Y50)/((#REF!*(#REF!+1))/2)),0)</f>
        <v>#REF!</v>
      </c>
      <c r="BC108" s="23" t="e">
        <f>IF((INDEX($F$50:$BD$50,BC50))&lt;((INDEX($F$50:$BD$50,$AH$50)+(INDEX($F$50:$BD$50,#REF!)))),$AG$79*((#REF!-Option_3!Z50)/((#REF!*(#REF!+1))/2)),0)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IF((INDEX($F$50:$BD$50,AI50))&lt;((INDEX($F$50:$BD$50,$AI$50)+(INDEX($F$50:$BD$50,#REF!)))),$AH$79*((#REF!-Option_3!E50)/((#REF!*(#REF!+1))/2)),0)</f>
        <v>#REF!</v>
      </c>
      <c r="AJ109" s="23" t="e">
        <f>IF((INDEX($F$50:$BD$50,AJ50))&lt;((INDEX($F$50:$BD$50,$AI$50)+(INDEX($F$50:$BD$50,#REF!)))),$AH$79*((#REF!-Option_3!F50)/((#REF!*(#REF!+1))/2)),0)</f>
        <v>#REF!</v>
      </c>
      <c r="AK109" s="23" t="e">
        <f>IF((INDEX($F$50:$BD$50,AK50))&lt;((INDEX($F$50:$BD$50,$AI$50)+(INDEX($F$50:$BD$50,#REF!)))),$AH$79*((#REF!-Option_3!G50)/((#REF!*(#REF!+1))/2)),0)</f>
        <v>#REF!</v>
      </c>
      <c r="AL109" s="23" t="e">
        <f>IF((INDEX($F$50:$BD$50,AL50))&lt;((INDEX($F$50:$BD$50,$AI$50)+(INDEX($F$50:$BD$50,#REF!)))),$AH$79*((#REF!-Option_3!H50)/((#REF!*(#REF!+1))/2)),0)</f>
        <v>#REF!</v>
      </c>
      <c r="AM109" s="23" t="e">
        <f>IF((INDEX($F$50:$BD$50,AM50))&lt;((INDEX($F$50:$BD$50,$AI$50)+(INDEX($F$50:$BD$50,#REF!)))),$AH$79*((#REF!-Option_3!I50)/((#REF!*(#REF!+1))/2)),0)</f>
        <v>#REF!</v>
      </c>
      <c r="AN109" s="23" t="e">
        <f>IF((INDEX($F$50:$BD$50,AN50))&lt;((INDEX($F$50:$BD$50,$AI$50)+(INDEX($F$50:$BD$50,#REF!)))),$AH$79*((#REF!-Option_3!J50)/((#REF!*(#REF!+1))/2)),0)</f>
        <v>#REF!</v>
      </c>
      <c r="AO109" s="23" t="e">
        <f>IF((INDEX($F$50:$BD$50,AO50))&lt;((INDEX($F$50:$BD$50,$AI$50)+(INDEX($F$50:$BD$50,#REF!)))),$AH$79*((#REF!-Option_3!K50)/((#REF!*(#REF!+1))/2)),0)</f>
        <v>#REF!</v>
      </c>
      <c r="AP109" s="23" t="e">
        <f>IF((INDEX($F$50:$BD$50,AP50))&lt;((INDEX($F$50:$BD$50,$AI$50)+(INDEX($F$50:$BD$50,#REF!)))),$AH$79*((#REF!-Option_3!L50)/((#REF!*(#REF!+1))/2)),0)</f>
        <v>#REF!</v>
      </c>
      <c r="AQ109" s="23" t="e">
        <f>IF((INDEX($F$50:$BD$50,AQ50))&lt;((INDEX($F$50:$BD$50,$AI$50)+(INDEX($F$50:$BD$50,#REF!)))),$AH$79*((#REF!-Option_3!M50)/((#REF!*(#REF!+1))/2)),0)</f>
        <v>#REF!</v>
      </c>
      <c r="AR109" s="23" t="e">
        <f>IF((INDEX($F$50:$BD$50,AR50))&lt;((INDEX($F$50:$BD$50,$AI$50)+(INDEX($F$50:$BD$50,#REF!)))),$AH$79*((#REF!-Option_3!N50)/((#REF!*(#REF!+1))/2)),0)</f>
        <v>#REF!</v>
      </c>
      <c r="AS109" s="23" t="e">
        <f>IF((INDEX($F$50:$BD$50,AS50))&lt;((INDEX($F$50:$BD$50,$AI$50)+(INDEX($F$50:$BD$50,#REF!)))),$AH$79*((#REF!-Option_3!O50)/((#REF!*(#REF!+1))/2)),0)</f>
        <v>#REF!</v>
      </c>
      <c r="AT109" s="23" t="e">
        <f>IF((INDEX($F$50:$BD$50,AT50))&lt;((INDEX($F$50:$BD$50,$AI$50)+(INDEX($F$50:$BD$50,#REF!)))),$AH$79*((#REF!-Option_3!P50)/((#REF!*(#REF!+1))/2)),0)</f>
        <v>#REF!</v>
      </c>
      <c r="AU109" s="23" t="e">
        <f>IF((INDEX($F$50:$BD$50,AU50))&lt;((INDEX($F$50:$BD$50,$AI$50)+(INDEX($F$50:$BD$50,#REF!)))),$AH$79*((#REF!-Option_3!Q50)/((#REF!*(#REF!+1))/2)),0)</f>
        <v>#REF!</v>
      </c>
      <c r="AV109" s="23" t="e">
        <f>IF((INDEX($F$50:$BD$50,AV50))&lt;((INDEX($F$50:$BD$50,$AI$50)+(INDEX($F$50:$BD$50,#REF!)))),$AH$79*((#REF!-Option_3!R50)/((#REF!*(#REF!+1))/2)),0)</f>
        <v>#REF!</v>
      </c>
      <c r="AW109" s="23" t="e">
        <f>IF((INDEX($F$50:$BD$50,AW50))&lt;((INDEX($F$50:$BD$50,$AI$50)+(INDEX($F$50:$BD$50,#REF!)))),$AH$79*((#REF!-Option_3!S50)/((#REF!*(#REF!+1))/2)),0)</f>
        <v>#REF!</v>
      </c>
      <c r="AX109" s="23" t="e">
        <f>IF((INDEX($F$50:$BD$50,AX50))&lt;((INDEX($F$50:$BD$50,$AI$50)+(INDEX($F$50:$BD$50,#REF!)))),$AH$79*((#REF!-Option_3!T50)/((#REF!*(#REF!+1))/2)),0)</f>
        <v>#REF!</v>
      </c>
      <c r="AY109" s="23" t="e">
        <f>IF((INDEX($F$50:$BD$50,AY50))&lt;((INDEX($F$50:$BD$50,$AI$50)+(INDEX($F$50:$BD$50,#REF!)))),$AH$79*((#REF!-Option_3!U50)/((#REF!*(#REF!+1))/2)),0)</f>
        <v>#REF!</v>
      </c>
      <c r="AZ109" s="23" t="e">
        <f>IF((INDEX($F$50:$BD$50,AZ50))&lt;((INDEX($F$50:$BD$50,$AI$50)+(INDEX($F$50:$BD$50,#REF!)))),$AH$79*((#REF!-Option_3!V50)/((#REF!*(#REF!+1))/2)),0)</f>
        <v>#REF!</v>
      </c>
      <c r="BA109" s="23" t="e">
        <f>IF((INDEX($F$50:$BD$50,BA50))&lt;((INDEX($F$50:$BD$50,$AI$50)+(INDEX($F$50:$BD$50,#REF!)))),$AH$79*((#REF!-Option_3!W50)/((#REF!*(#REF!+1))/2)),0)</f>
        <v>#REF!</v>
      </c>
      <c r="BB109" s="23" t="e">
        <f>IF((INDEX($F$50:$BD$50,BB50))&lt;((INDEX($F$50:$BD$50,$AI$50)+(INDEX($F$50:$BD$50,#REF!)))),$AH$79*((#REF!-Option_3!X50)/((#REF!*(#REF!+1))/2)),0)</f>
        <v>#REF!</v>
      </c>
      <c r="BC109" s="23" t="e">
        <f>IF((INDEX($F$50:$BD$50,BC50))&lt;((INDEX($F$50:$BD$50,$AI$50)+(INDEX($F$50:$BD$50,#REF!)))),$AH$79*((#REF!-Option_3!Y50)/((#REF!*(#REF!+1))/2)),0)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IF((INDEX($F$50:$BD$50,AJ50))&lt;((INDEX($F$50:$BD$50,$AJ$50)+(INDEX($F$50:$BD$50,#REF!)))),$AI$79*((#REF!-Option_3!E50)/((#REF!*(#REF!+1))/2)),0)</f>
        <v>#REF!</v>
      </c>
      <c r="AK110" s="23" t="e">
        <f>IF((INDEX($F$50:$BD$50,AK50))&lt;((INDEX($F$50:$BD$50,$AJ$50)+(INDEX($F$50:$BD$50,#REF!)))),$AI$79*((#REF!-Option_3!F50)/((#REF!*(#REF!+1))/2)),0)</f>
        <v>#REF!</v>
      </c>
      <c r="AL110" s="23" t="e">
        <f>IF((INDEX($F$50:$BD$50,AL50))&lt;((INDEX($F$50:$BD$50,$AJ$50)+(INDEX($F$50:$BD$50,#REF!)))),$AI$79*((#REF!-Option_3!G50)/((#REF!*(#REF!+1))/2)),0)</f>
        <v>#REF!</v>
      </c>
      <c r="AM110" s="23" t="e">
        <f>IF((INDEX($F$50:$BD$50,AM50))&lt;((INDEX($F$50:$BD$50,$AJ$50)+(INDEX($F$50:$BD$50,#REF!)))),$AI$79*((#REF!-Option_3!H50)/((#REF!*(#REF!+1))/2)),0)</f>
        <v>#REF!</v>
      </c>
      <c r="AN110" s="23" t="e">
        <f>IF((INDEX($F$50:$BD$50,AN50))&lt;((INDEX($F$50:$BD$50,$AJ$50)+(INDEX($F$50:$BD$50,#REF!)))),$AI$79*((#REF!-Option_3!I50)/((#REF!*(#REF!+1))/2)),0)</f>
        <v>#REF!</v>
      </c>
      <c r="AO110" s="23" t="e">
        <f>IF((INDEX($F$50:$BD$50,AO50))&lt;((INDEX($F$50:$BD$50,$AJ$50)+(INDEX($F$50:$BD$50,#REF!)))),$AI$79*((#REF!-Option_3!J50)/((#REF!*(#REF!+1))/2)),0)</f>
        <v>#REF!</v>
      </c>
      <c r="AP110" s="23" t="e">
        <f>IF((INDEX($F$50:$BD$50,AP50))&lt;((INDEX($F$50:$BD$50,$AJ$50)+(INDEX($F$50:$BD$50,#REF!)))),$AI$79*((#REF!-Option_3!K50)/((#REF!*(#REF!+1))/2)),0)</f>
        <v>#REF!</v>
      </c>
      <c r="AQ110" s="23" t="e">
        <f>IF((INDEX($F$50:$BD$50,AQ50))&lt;((INDEX($F$50:$BD$50,$AJ$50)+(INDEX($F$50:$BD$50,#REF!)))),$AI$79*((#REF!-Option_3!L50)/((#REF!*(#REF!+1))/2)),0)</f>
        <v>#REF!</v>
      </c>
      <c r="AR110" s="23" t="e">
        <f>IF((INDEX($F$50:$BD$50,AR50))&lt;((INDEX($F$50:$BD$50,$AJ$50)+(INDEX($F$50:$BD$50,#REF!)))),$AI$79*((#REF!-Option_3!M50)/((#REF!*(#REF!+1))/2)),0)</f>
        <v>#REF!</v>
      </c>
      <c r="AS110" s="23" t="e">
        <f>IF((INDEX($F$50:$BD$50,AS50))&lt;((INDEX($F$50:$BD$50,$AJ$50)+(INDEX($F$50:$BD$50,#REF!)))),$AI$79*((#REF!-Option_3!N50)/((#REF!*(#REF!+1))/2)),0)</f>
        <v>#REF!</v>
      </c>
      <c r="AT110" s="23" t="e">
        <f>IF((INDEX($F$50:$BD$50,AT50))&lt;((INDEX($F$50:$BD$50,$AJ$50)+(INDEX($F$50:$BD$50,#REF!)))),$AI$79*((#REF!-Option_3!O50)/((#REF!*(#REF!+1))/2)),0)</f>
        <v>#REF!</v>
      </c>
      <c r="AU110" s="23" t="e">
        <f>IF((INDEX($F$50:$BD$50,AU50))&lt;((INDEX($F$50:$BD$50,$AJ$50)+(INDEX($F$50:$BD$50,#REF!)))),$AI$79*((#REF!-Option_3!P50)/((#REF!*(#REF!+1))/2)),0)</f>
        <v>#REF!</v>
      </c>
      <c r="AV110" s="23" t="e">
        <f>IF((INDEX($F$50:$BD$50,AV50))&lt;((INDEX($F$50:$BD$50,$AJ$50)+(INDEX($F$50:$BD$50,#REF!)))),$AI$79*((#REF!-Option_3!Q50)/((#REF!*(#REF!+1))/2)),0)</f>
        <v>#REF!</v>
      </c>
      <c r="AW110" s="23" t="e">
        <f>IF((INDEX($F$50:$BD$50,AW50))&lt;((INDEX($F$50:$BD$50,$AJ$50)+(INDEX($F$50:$BD$50,#REF!)))),$AI$79*((#REF!-Option_3!R50)/((#REF!*(#REF!+1))/2)),0)</f>
        <v>#REF!</v>
      </c>
      <c r="AX110" s="23" t="e">
        <f>IF((INDEX($F$50:$BD$50,AX50))&lt;((INDEX($F$50:$BD$50,$AJ$50)+(INDEX($F$50:$BD$50,#REF!)))),$AI$79*((#REF!-Option_3!S50)/((#REF!*(#REF!+1))/2)),0)</f>
        <v>#REF!</v>
      </c>
      <c r="AY110" s="23" t="e">
        <f>IF((INDEX($F$50:$BD$50,AY50))&lt;((INDEX($F$50:$BD$50,$AJ$50)+(INDEX($F$50:$BD$50,#REF!)))),$AI$79*((#REF!-Option_3!T50)/((#REF!*(#REF!+1))/2)),0)</f>
        <v>#REF!</v>
      </c>
      <c r="AZ110" s="23" t="e">
        <f>IF((INDEX($F$50:$BD$50,AZ50))&lt;((INDEX($F$50:$BD$50,$AJ$50)+(INDEX($F$50:$BD$50,#REF!)))),$AI$79*((#REF!-Option_3!U50)/((#REF!*(#REF!+1))/2)),0)</f>
        <v>#REF!</v>
      </c>
      <c r="BA110" s="23" t="e">
        <f>IF((INDEX($F$50:$BD$50,BA50))&lt;((INDEX($F$50:$BD$50,$AJ$50)+(INDEX($F$50:$BD$50,#REF!)))),$AI$79*((#REF!-Option_3!V50)/((#REF!*(#REF!+1))/2)),0)</f>
        <v>#REF!</v>
      </c>
      <c r="BB110" s="23" t="e">
        <f>IF((INDEX($F$50:$BD$50,BB50))&lt;((INDEX($F$50:$BD$50,$AJ$50)+(INDEX($F$50:$BD$50,#REF!)))),$AI$79*((#REF!-Option_3!W50)/((#REF!*(#REF!+1))/2)),0)</f>
        <v>#REF!</v>
      </c>
      <c r="BC110" s="23" t="e">
        <f>IF((INDEX($F$50:$BD$50,BC50))&lt;((INDEX($F$50:$BD$50,$AJ$50)+(INDEX($F$50:$BD$50,#REF!)))),$AI$79*((#REF!-Option_3!X50)/((#REF!*(#REF!+1))/2)),0)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IF((INDEX($F$50:$BD$50,AK50))&lt;((INDEX($F$50:$BD$50,$AK$50)+(INDEX($F$50:$BD$50,#REF!)))),$AJ$79*((#REF!-Option_3!E50)/((#REF!*(#REF!+1))/2)),0)</f>
        <v>#REF!</v>
      </c>
      <c r="AL111" s="23" t="e">
        <f>IF((INDEX($F$50:$BD$50,AL50))&lt;((INDEX($F$50:$BD$50,$AK$50)+(INDEX($F$50:$BD$50,#REF!)))),$AJ$79*((#REF!-Option_3!F50)/((#REF!*(#REF!+1))/2)),0)</f>
        <v>#REF!</v>
      </c>
      <c r="AM111" s="23" t="e">
        <f>IF((INDEX($F$50:$BD$50,AM50))&lt;((INDEX($F$50:$BD$50,$AK$50)+(INDEX($F$50:$BD$50,#REF!)))),$AJ$79*((#REF!-Option_3!G50)/((#REF!*(#REF!+1))/2)),0)</f>
        <v>#REF!</v>
      </c>
      <c r="AN111" s="23" t="e">
        <f>IF((INDEX($F$50:$BD$50,AN50))&lt;((INDEX($F$50:$BD$50,$AK$50)+(INDEX($F$50:$BD$50,#REF!)))),$AJ$79*((#REF!-Option_3!H50)/((#REF!*(#REF!+1))/2)),0)</f>
        <v>#REF!</v>
      </c>
      <c r="AO111" s="23" t="e">
        <f>IF((INDEX($F$50:$BD$50,AO50))&lt;((INDEX($F$50:$BD$50,$AK$50)+(INDEX($F$50:$BD$50,#REF!)))),$AJ$79*((#REF!-Option_3!I50)/((#REF!*(#REF!+1))/2)),0)</f>
        <v>#REF!</v>
      </c>
      <c r="AP111" s="23" t="e">
        <f>IF((INDEX($F$50:$BD$50,AP50))&lt;((INDEX($F$50:$BD$50,$AK$50)+(INDEX($F$50:$BD$50,#REF!)))),$AJ$79*((#REF!-Option_3!J50)/((#REF!*(#REF!+1))/2)),0)</f>
        <v>#REF!</v>
      </c>
      <c r="AQ111" s="23" t="e">
        <f>IF((INDEX($F$50:$BD$50,AQ50))&lt;((INDEX($F$50:$BD$50,$AK$50)+(INDEX($F$50:$BD$50,#REF!)))),$AJ$79*((#REF!-Option_3!K50)/((#REF!*(#REF!+1))/2)),0)</f>
        <v>#REF!</v>
      </c>
      <c r="AR111" s="23" t="e">
        <f>IF((INDEX($F$50:$BD$50,AR50))&lt;((INDEX($F$50:$BD$50,$AK$50)+(INDEX($F$50:$BD$50,#REF!)))),$AJ$79*((#REF!-Option_3!L50)/((#REF!*(#REF!+1))/2)),0)</f>
        <v>#REF!</v>
      </c>
      <c r="AS111" s="23" t="e">
        <f>IF((INDEX($F$50:$BD$50,AS50))&lt;((INDEX($F$50:$BD$50,$AK$50)+(INDEX($F$50:$BD$50,#REF!)))),$AJ$79*((#REF!-Option_3!M50)/((#REF!*(#REF!+1))/2)),0)</f>
        <v>#REF!</v>
      </c>
      <c r="AT111" s="23" t="e">
        <f>IF((INDEX($F$50:$BD$50,AT50))&lt;((INDEX($F$50:$BD$50,$AK$50)+(INDEX($F$50:$BD$50,#REF!)))),$AJ$79*((#REF!-Option_3!N50)/((#REF!*(#REF!+1))/2)),0)</f>
        <v>#REF!</v>
      </c>
      <c r="AU111" s="23" t="e">
        <f>IF((INDEX($F$50:$BD$50,AU50))&lt;((INDEX($F$50:$BD$50,$AK$50)+(INDEX($F$50:$BD$50,#REF!)))),$AJ$79*((#REF!-Option_3!O50)/((#REF!*(#REF!+1))/2)),0)</f>
        <v>#REF!</v>
      </c>
      <c r="AV111" s="23" t="e">
        <f>IF((INDEX($F$50:$BD$50,AV50))&lt;((INDEX($F$50:$BD$50,$AK$50)+(INDEX($F$50:$BD$50,#REF!)))),$AJ$79*((#REF!-Option_3!P50)/((#REF!*(#REF!+1))/2)),0)</f>
        <v>#REF!</v>
      </c>
      <c r="AW111" s="23" t="e">
        <f>IF((INDEX($F$50:$BD$50,AW50))&lt;((INDEX($F$50:$BD$50,$AK$50)+(INDEX($F$50:$BD$50,#REF!)))),$AJ$79*((#REF!-Option_3!Q50)/((#REF!*(#REF!+1))/2)),0)</f>
        <v>#REF!</v>
      </c>
      <c r="AX111" s="23" t="e">
        <f>IF((INDEX($F$50:$BD$50,AX50))&lt;((INDEX($F$50:$BD$50,$AK$50)+(INDEX($F$50:$BD$50,#REF!)))),$AJ$79*((#REF!-Option_3!R50)/((#REF!*(#REF!+1))/2)),0)</f>
        <v>#REF!</v>
      </c>
      <c r="AY111" s="23" t="e">
        <f>IF((INDEX($F$50:$BD$50,AY50))&lt;((INDEX($F$50:$BD$50,$AK$50)+(INDEX($F$50:$BD$50,#REF!)))),$AJ$79*((#REF!-Option_3!S50)/((#REF!*(#REF!+1))/2)),0)</f>
        <v>#REF!</v>
      </c>
      <c r="AZ111" s="23" t="e">
        <f>IF((INDEX($F$50:$BD$50,AZ50))&lt;((INDEX($F$50:$BD$50,$AK$50)+(INDEX($F$50:$BD$50,#REF!)))),$AJ$79*((#REF!-Option_3!T50)/((#REF!*(#REF!+1))/2)),0)</f>
        <v>#REF!</v>
      </c>
      <c r="BA111" s="23" t="e">
        <f>IF((INDEX($F$50:$BD$50,BA50))&lt;((INDEX($F$50:$BD$50,$AK$50)+(INDEX($F$50:$BD$50,#REF!)))),$AJ$79*((#REF!-Option_3!U50)/((#REF!*(#REF!+1))/2)),0)</f>
        <v>#REF!</v>
      </c>
      <c r="BB111" s="23" t="e">
        <f>IF((INDEX($F$50:$BD$50,BB50))&lt;((INDEX($F$50:$BD$50,$AK$50)+(INDEX($F$50:$BD$50,#REF!)))),$AJ$79*((#REF!-Option_3!V50)/((#REF!*(#REF!+1))/2)),0)</f>
        <v>#REF!</v>
      </c>
      <c r="BC111" s="23" t="e">
        <f>IF((INDEX($F$50:$BD$50,BC50))&lt;((INDEX($F$50:$BD$50,$AK$50)+(INDEX($F$50:$BD$50,#REF!)))),$AJ$79*((#REF!-Option_3!W50)/((#REF!*(#REF!+1))/2)),0)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IF((INDEX($F$50:$BD$50,AL50))&lt;((INDEX($F$50:$BD$50,$AL$50)+(INDEX($F$50:$BD$50,#REF!)))),$AK$79*((#REF!-Option_3!E50)/((#REF!*(#REF!+1))/2)),0)</f>
        <v>#REF!</v>
      </c>
      <c r="AM112" s="23" t="e">
        <f>IF((INDEX($F$50:$BD$50,AM50))&lt;((INDEX($F$50:$BD$50,$AL$50)+(INDEX($F$50:$BD$50,#REF!)))),$AK$79*((#REF!-Option_3!F50)/((#REF!*(#REF!+1))/2)),0)</f>
        <v>#REF!</v>
      </c>
      <c r="AN112" s="23" t="e">
        <f>IF((INDEX($F$50:$BD$50,AN50))&lt;((INDEX($F$50:$BD$50,$AL$50)+(INDEX($F$50:$BD$50,#REF!)))),$AK$79*((#REF!-Option_3!G50)/((#REF!*(#REF!+1))/2)),0)</f>
        <v>#REF!</v>
      </c>
      <c r="AO112" s="23" t="e">
        <f>IF((INDEX($F$50:$BD$50,AO50))&lt;((INDEX($F$50:$BD$50,$AL$50)+(INDEX($F$50:$BD$50,#REF!)))),$AK$79*((#REF!-Option_3!H50)/((#REF!*(#REF!+1))/2)),0)</f>
        <v>#REF!</v>
      </c>
      <c r="AP112" s="23" t="e">
        <f>IF((INDEX($F$50:$BD$50,AP50))&lt;((INDEX($F$50:$BD$50,$AL$50)+(INDEX($F$50:$BD$50,#REF!)))),$AK$79*((#REF!-Option_3!I50)/((#REF!*(#REF!+1))/2)),0)</f>
        <v>#REF!</v>
      </c>
      <c r="AQ112" s="23" t="e">
        <f>IF((INDEX($F$50:$BD$50,AQ50))&lt;((INDEX($F$50:$BD$50,$AL$50)+(INDEX($F$50:$BD$50,#REF!)))),$AK$79*((#REF!-Option_3!J50)/((#REF!*(#REF!+1))/2)),0)</f>
        <v>#REF!</v>
      </c>
      <c r="AR112" s="23" t="e">
        <f>IF((INDEX($F$50:$BD$50,AR50))&lt;((INDEX($F$50:$BD$50,$AL$50)+(INDEX($F$50:$BD$50,#REF!)))),$AK$79*((#REF!-Option_3!K50)/((#REF!*(#REF!+1))/2)),0)</f>
        <v>#REF!</v>
      </c>
      <c r="AS112" s="23" t="e">
        <f>IF((INDEX($F$50:$BD$50,AS50))&lt;((INDEX($F$50:$BD$50,$AL$50)+(INDEX($F$50:$BD$50,#REF!)))),$AK$79*((#REF!-Option_3!L50)/((#REF!*(#REF!+1))/2)),0)</f>
        <v>#REF!</v>
      </c>
      <c r="AT112" s="23" t="e">
        <f>IF((INDEX($F$50:$BD$50,AT50))&lt;((INDEX($F$50:$BD$50,$AL$50)+(INDEX($F$50:$BD$50,#REF!)))),$AK$79*((#REF!-Option_3!M50)/((#REF!*(#REF!+1))/2)),0)</f>
        <v>#REF!</v>
      </c>
      <c r="AU112" s="23" t="e">
        <f>IF((INDEX($F$50:$BD$50,AU50))&lt;((INDEX($F$50:$BD$50,$AL$50)+(INDEX($F$50:$BD$50,#REF!)))),$AK$79*((#REF!-Option_3!N50)/((#REF!*(#REF!+1))/2)),0)</f>
        <v>#REF!</v>
      </c>
      <c r="AV112" s="23" t="e">
        <f>IF((INDEX($F$50:$BD$50,AV50))&lt;((INDEX($F$50:$BD$50,$AL$50)+(INDEX($F$50:$BD$50,#REF!)))),$AK$79*((#REF!-Option_3!O50)/((#REF!*(#REF!+1))/2)),0)</f>
        <v>#REF!</v>
      </c>
      <c r="AW112" s="23" t="e">
        <f>IF((INDEX($F$50:$BD$50,AW50))&lt;((INDEX($F$50:$BD$50,$AL$50)+(INDEX($F$50:$BD$50,#REF!)))),$AK$79*((#REF!-Option_3!P50)/((#REF!*(#REF!+1))/2)),0)</f>
        <v>#REF!</v>
      </c>
      <c r="AX112" s="23" t="e">
        <f>IF((INDEX($F$50:$BD$50,AX50))&lt;((INDEX($F$50:$BD$50,$AL$50)+(INDEX($F$50:$BD$50,#REF!)))),$AK$79*((#REF!-Option_3!Q50)/((#REF!*(#REF!+1))/2)),0)</f>
        <v>#REF!</v>
      </c>
      <c r="AY112" s="23" t="e">
        <f>IF((INDEX($F$50:$BD$50,AY50))&lt;((INDEX($F$50:$BD$50,$AL$50)+(INDEX($F$50:$BD$50,#REF!)))),$AK$79*((#REF!-Option_3!R50)/((#REF!*(#REF!+1))/2)),0)</f>
        <v>#REF!</v>
      </c>
      <c r="AZ112" s="23" t="e">
        <f>IF((INDEX($F$50:$BD$50,AZ50))&lt;((INDEX($F$50:$BD$50,$AL$50)+(INDEX($F$50:$BD$50,#REF!)))),$AK$79*((#REF!-Option_3!S50)/((#REF!*(#REF!+1))/2)),0)</f>
        <v>#REF!</v>
      </c>
      <c r="BA112" s="23" t="e">
        <f>IF((INDEX($F$50:$BD$50,BA50))&lt;((INDEX($F$50:$BD$50,$AL$50)+(INDEX($F$50:$BD$50,#REF!)))),$AK$79*((#REF!-Option_3!T50)/((#REF!*(#REF!+1))/2)),0)</f>
        <v>#REF!</v>
      </c>
      <c r="BB112" s="23" t="e">
        <f>IF((INDEX($F$50:$BD$50,BB50))&lt;((INDEX($F$50:$BD$50,$AL$50)+(INDEX($F$50:$BD$50,#REF!)))),$AK$79*((#REF!-Option_3!U50)/((#REF!*(#REF!+1))/2)),0)</f>
        <v>#REF!</v>
      </c>
      <c r="BC112" s="23" t="e">
        <f>IF((INDEX($F$50:$BD$50,BC50))&lt;((INDEX($F$50:$BD$50,$AL$50)+(INDEX($F$50:$BD$50,#REF!)))),$AK$79*((#REF!-Option_3!V50)/((#REF!*(#REF!+1))/2)),0)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IF((INDEX($F$50:$BD$50,AM50))&lt;((INDEX($F$50:$BD$50,$AM$50)+(INDEX($F$50:$BD$50,#REF!)))),$AL$79*((#REF!-Option_3!E50)/((#REF!*(#REF!+1))/2)),0)</f>
        <v>#REF!</v>
      </c>
      <c r="AN113" s="23" t="e">
        <f>IF((INDEX($F$50:$BD$50,AN50))&lt;((INDEX($F$50:$BD$50,$AM$50)+(INDEX($F$50:$BD$50,#REF!)))),$AL$79*((#REF!-Option_3!F50)/((#REF!*(#REF!+1))/2)),0)</f>
        <v>#REF!</v>
      </c>
      <c r="AO113" s="23" t="e">
        <f>IF((INDEX($F$50:$BD$50,AO50))&lt;((INDEX($F$50:$BD$50,$AM$50)+(INDEX($F$50:$BD$50,#REF!)))),$AL$79*((#REF!-Option_3!G50)/((#REF!*(#REF!+1))/2)),0)</f>
        <v>#REF!</v>
      </c>
      <c r="AP113" s="23" t="e">
        <f>IF((INDEX($F$50:$BD$50,AP50))&lt;((INDEX($F$50:$BD$50,$AM$50)+(INDEX($F$50:$BD$50,#REF!)))),$AL$79*((#REF!-Option_3!H50)/((#REF!*(#REF!+1))/2)),0)</f>
        <v>#REF!</v>
      </c>
      <c r="AQ113" s="23" t="e">
        <f>IF((INDEX($F$50:$BD$50,AQ50))&lt;((INDEX($F$50:$BD$50,$AM$50)+(INDEX($F$50:$BD$50,#REF!)))),$AL$79*((#REF!-Option_3!I50)/((#REF!*(#REF!+1))/2)),0)</f>
        <v>#REF!</v>
      </c>
      <c r="AR113" s="23" t="e">
        <f>IF((INDEX($F$50:$BD$50,AR50))&lt;((INDEX($F$50:$BD$50,$AM$50)+(INDEX($F$50:$BD$50,#REF!)))),$AL$79*((#REF!-Option_3!J50)/((#REF!*(#REF!+1))/2)),0)</f>
        <v>#REF!</v>
      </c>
      <c r="AS113" s="23" t="e">
        <f>IF((INDEX($F$50:$BD$50,AS50))&lt;((INDEX($F$50:$BD$50,$AM$50)+(INDEX($F$50:$BD$50,#REF!)))),$AL$79*((#REF!-Option_3!K50)/((#REF!*(#REF!+1))/2)),0)</f>
        <v>#REF!</v>
      </c>
      <c r="AT113" s="23" t="e">
        <f>IF((INDEX($F$50:$BD$50,AT50))&lt;((INDEX($F$50:$BD$50,$AM$50)+(INDEX($F$50:$BD$50,#REF!)))),$AL$79*((#REF!-Option_3!L50)/((#REF!*(#REF!+1))/2)),0)</f>
        <v>#REF!</v>
      </c>
      <c r="AU113" s="23" t="e">
        <f>IF((INDEX($F$50:$BD$50,AU50))&lt;((INDEX($F$50:$BD$50,$AM$50)+(INDEX($F$50:$BD$50,#REF!)))),$AL$79*((#REF!-Option_3!M50)/((#REF!*(#REF!+1))/2)),0)</f>
        <v>#REF!</v>
      </c>
      <c r="AV113" s="23" t="e">
        <f>IF((INDEX($F$50:$BD$50,AV50))&lt;((INDEX($F$50:$BD$50,$AM$50)+(INDEX($F$50:$BD$50,#REF!)))),$AL$79*((#REF!-Option_3!N50)/((#REF!*(#REF!+1))/2)),0)</f>
        <v>#REF!</v>
      </c>
      <c r="AW113" s="23" t="e">
        <f>IF((INDEX($F$50:$BD$50,AW50))&lt;((INDEX($F$50:$BD$50,$AM$50)+(INDEX($F$50:$BD$50,#REF!)))),$AL$79*((#REF!-Option_3!O50)/((#REF!*(#REF!+1))/2)),0)</f>
        <v>#REF!</v>
      </c>
      <c r="AX113" s="23" t="e">
        <f>IF((INDEX($F$50:$BD$50,AX50))&lt;((INDEX($F$50:$BD$50,$AM$50)+(INDEX($F$50:$BD$50,#REF!)))),$AL$79*((#REF!-Option_3!P50)/((#REF!*(#REF!+1))/2)),0)</f>
        <v>#REF!</v>
      </c>
      <c r="AY113" s="23" t="e">
        <f>IF((INDEX($F$50:$BD$50,AY50))&lt;((INDEX($F$50:$BD$50,$AM$50)+(INDEX($F$50:$BD$50,#REF!)))),$AL$79*((#REF!-Option_3!Q50)/((#REF!*(#REF!+1))/2)),0)</f>
        <v>#REF!</v>
      </c>
      <c r="AZ113" s="23" t="e">
        <f>IF((INDEX($F$50:$BD$50,AZ50))&lt;((INDEX($F$50:$BD$50,$AM$50)+(INDEX($F$50:$BD$50,#REF!)))),$AL$79*((#REF!-Option_3!R50)/((#REF!*(#REF!+1))/2)),0)</f>
        <v>#REF!</v>
      </c>
      <c r="BA113" s="23" t="e">
        <f>IF((INDEX($F$50:$BD$50,BA50))&lt;((INDEX($F$50:$BD$50,$AM$50)+(INDEX($F$50:$BD$50,#REF!)))),$AL$79*((#REF!-Option_3!S50)/((#REF!*(#REF!+1))/2)),0)</f>
        <v>#REF!</v>
      </c>
      <c r="BB113" s="23" t="e">
        <f>IF((INDEX($F$50:$BD$50,BB50))&lt;((INDEX($F$50:$BD$50,$AM$50)+(INDEX($F$50:$BD$50,#REF!)))),$AL$79*((#REF!-Option_3!T50)/((#REF!*(#REF!+1))/2)),0)</f>
        <v>#REF!</v>
      </c>
      <c r="BC113" s="23" t="e">
        <f>IF((INDEX($F$50:$BD$50,BC50))&lt;((INDEX($F$50:$BD$50,$AM$50)+(INDEX($F$50:$BD$50,#REF!)))),$AL$79*((#REF!-Option_3!U50)/((#REF!*(#REF!+1))/2)),0)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IF((INDEX($F$50:$BD$50,AN50))&lt;((INDEX($F$50:$BD$50,$AN$50)+(INDEX($F$50:$BD$50,#REF!)))),$AM$79*((#REF!-Option_3!E50)/((#REF!*(#REF!+1))/2)),0)</f>
        <v>#REF!</v>
      </c>
      <c r="AO114" s="23" t="e">
        <f>IF((INDEX($F$50:$BD$50,AO50))&lt;((INDEX($F$50:$BD$50,$AN$50)+(INDEX($F$50:$BD$50,#REF!)))),$AM$79*((#REF!-Option_3!F50)/((#REF!*(#REF!+1))/2)),0)</f>
        <v>#REF!</v>
      </c>
      <c r="AP114" s="23" t="e">
        <f>IF((INDEX($F$50:$BD$50,AP50))&lt;((INDEX($F$50:$BD$50,$AN$50)+(INDEX($F$50:$BD$50,#REF!)))),$AM$79*((#REF!-Option_3!G50)/((#REF!*(#REF!+1))/2)),0)</f>
        <v>#REF!</v>
      </c>
      <c r="AQ114" s="23" t="e">
        <f>IF((INDEX($F$50:$BD$50,AQ50))&lt;((INDEX($F$50:$BD$50,$AN$50)+(INDEX($F$50:$BD$50,#REF!)))),$AM$79*((#REF!-Option_3!H50)/((#REF!*(#REF!+1))/2)),0)</f>
        <v>#REF!</v>
      </c>
      <c r="AR114" s="23" t="e">
        <f>IF((INDEX($F$50:$BD$50,AR50))&lt;((INDEX($F$50:$BD$50,$AN$50)+(INDEX($F$50:$BD$50,#REF!)))),$AM$79*((#REF!-Option_3!I50)/((#REF!*(#REF!+1))/2)),0)</f>
        <v>#REF!</v>
      </c>
      <c r="AS114" s="23" t="e">
        <f>IF((INDEX($F$50:$BD$50,AS50))&lt;((INDEX($F$50:$BD$50,$AN$50)+(INDEX($F$50:$BD$50,#REF!)))),$AM$79*((#REF!-Option_3!J50)/((#REF!*(#REF!+1))/2)),0)</f>
        <v>#REF!</v>
      </c>
      <c r="AT114" s="23" t="e">
        <f>IF((INDEX($F$50:$BD$50,AT50))&lt;((INDEX($F$50:$BD$50,$AN$50)+(INDEX($F$50:$BD$50,#REF!)))),$AM$79*((#REF!-Option_3!K50)/((#REF!*(#REF!+1))/2)),0)</f>
        <v>#REF!</v>
      </c>
      <c r="AU114" s="23" t="e">
        <f>IF((INDEX($F$50:$BD$50,AU50))&lt;((INDEX($F$50:$BD$50,$AN$50)+(INDEX($F$50:$BD$50,#REF!)))),$AM$79*((#REF!-Option_3!L50)/((#REF!*(#REF!+1))/2)),0)</f>
        <v>#REF!</v>
      </c>
      <c r="AV114" s="23" t="e">
        <f>IF((INDEX($F$50:$BD$50,AV50))&lt;((INDEX($F$50:$BD$50,$AN$50)+(INDEX($F$50:$BD$50,#REF!)))),$AM$79*((#REF!-Option_3!M50)/((#REF!*(#REF!+1))/2)),0)</f>
        <v>#REF!</v>
      </c>
      <c r="AW114" s="23" t="e">
        <f>IF((INDEX($F$50:$BD$50,AW50))&lt;((INDEX($F$50:$BD$50,$AN$50)+(INDEX($F$50:$BD$50,#REF!)))),$AM$79*((#REF!-Option_3!N50)/((#REF!*(#REF!+1))/2)),0)</f>
        <v>#REF!</v>
      </c>
      <c r="AX114" s="23" t="e">
        <f>IF((INDEX($F$50:$BD$50,AX50))&lt;((INDEX($F$50:$BD$50,$AN$50)+(INDEX($F$50:$BD$50,#REF!)))),$AM$79*((#REF!-Option_3!O50)/((#REF!*(#REF!+1))/2)),0)</f>
        <v>#REF!</v>
      </c>
      <c r="AY114" s="23" t="e">
        <f>IF((INDEX($F$50:$BD$50,AY50))&lt;((INDEX($F$50:$BD$50,$AN$50)+(INDEX($F$50:$BD$50,#REF!)))),$AM$79*((#REF!-Option_3!P50)/((#REF!*(#REF!+1))/2)),0)</f>
        <v>#REF!</v>
      </c>
      <c r="AZ114" s="23" t="e">
        <f>IF((INDEX($F$50:$BD$50,AZ50))&lt;((INDEX($F$50:$BD$50,$AN$50)+(INDEX($F$50:$BD$50,#REF!)))),$AM$79*((#REF!-Option_3!Q50)/((#REF!*(#REF!+1))/2)),0)</f>
        <v>#REF!</v>
      </c>
      <c r="BA114" s="23" t="e">
        <f>IF((INDEX($F$50:$BD$50,BA50))&lt;((INDEX($F$50:$BD$50,$AN$50)+(INDEX($F$50:$BD$50,#REF!)))),$AM$79*((#REF!-Option_3!R50)/((#REF!*(#REF!+1))/2)),0)</f>
        <v>#REF!</v>
      </c>
      <c r="BB114" s="23" t="e">
        <f>IF((INDEX($F$50:$BD$50,BB50))&lt;((INDEX($F$50:$BD$50,$AN$50)+(INDEX($F$50:$BD$50,#REF!)))),$AM$79*((#REF!-Option_3!S50)/((#REF!*(#REF!+1))/2)),0)</f>
        <v>#REF!</v>
      </c>
      <c r="BC114" s="23" t="e">
        <f>IF((INDEX($F$50:$BD$50,BC50))&lt;((INDEX($F$50:$BD$50,$AN$50)+(INDEX($F$50:$BD$50,#REF!)))),$AM$79*((#REF!-Option_3!T50)/((#REF!*(#REF!+1))/2)),0)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IF((INDEX($F$50:$BD$50,AO50))&lt;((INDEX($F$50:$BD$50,$AO$50)+(INDEX($F$50:$BD$50,#REF!)))),$AN$79*((#REF!-Option_3!E50)/((#REF!*(#REF!+1))/2)),0)</f>
        <v>#REF!</v>
      </c>
      <c r="AP115" s="23" t="e">
        <f>IF((INDEX($F$50:$BD$50,AP50))&lt;((INDEX($F$50:$BD$50,$AO$50)+(INDEX($F$50:$BD$50,#REF!)))),$AN$79*((#REF!-Option_3!F50)/((#REF!*(#REF!+1))/2)),0)</f>
        <v>#REF!</v>
      </c>
      <c r="AQ115" s="23" t="e">
        <f>IF((INDEX($F$50:$BD$50,AQ50))&lt;((INDEX($F$50:$BD$50,$AO$50)+(INDEX($F$50:$BD$50,#REF!)))),$AN$79*((#REF!-Option_3!G50)/((#REF!*(#REF!+1))/2)),0)</f>
        <v>#REF!</v>
      </c>
      <c r="AR115" s="23" t="e">
        <f>IF((INDEX($F$50:$BD$50,AR50))&lt;((INDEX($F$50:$BD$50,$AO$50)+(INDEX($F$50:$BD$50,#REF!)))),$AN$79*((#REF!-Option_3!H50)/((#REF!*(#REF!+1))/2)),0)</f>
        <v>#REF!</v>
      </c>
      <c r="AS115" s="23" t="e">
        <f>IF((INDEX($F$50:$BD$50,AS50))&lt;((INDEX($F$50:$BD$50,$AO$50)+(INDEX($F$50:$BD$50,#REF!)))),$AN$79*((#REF!-Option_3!I50)/((#REF!*(#REF!+1))/2)),0)</f>
        <v>#REF!</v>
      </c>
      <c r="AT115" s="23" t="e">
        <f>IF((INDEX($F$50:$BD$50,AT50))&lt;((INDEX($F$50:$BD$50,$AO$50)+(INDEX($F$50:$BD$50,#REF!)))),$AN$79*((#REF!-Option_3!J50)/((#REF!*(#REF!+1))/2)),0)</f>
        <v>#REF!</v>
      </c>
      <c r="AU115" s="23" t="e">
        <f>IF((INDEX($F$50:$BD$50,AU50))&lt;((INDEX($F$50:$BD$50,$AO$50)+(INDEX($F$50:$BD$50,#REF!)))),$AN$79*((#REF!-Option_3!K50)/((#REF!*(#REF!+1))/2)),0)</f>
        <v>#REF!</v>
      </c>
      <c r="AV115" s="23" t="e">
        <f>IF((INDEX($F$50:$BD$50,AV50))&lt;((INDEX($F$50:$BD$50,$AO$50)+(INDEX($F$50:$BD$50,#REF!)))),$AN$79*((#REF!-Option_3!L50)/((#REF!*(#REF!+1))/2)),0)</f>
        <v>#REF!</v>
      </c>
      <c r="AW115" s="23" t="e">
        <f>IF((INDEX($F$50:$BD$50,AW50))&lt;((INDEX($F$50:$BD$50,$AO$50)+(INDEX($F$50:$BD$50,#REF!)))),$AN$79*((#REF!-Option_3!M50)/((#REF!*(#REF!+1))/2)),0)</f>
        <v>#REF!</v>
      </c>
      <c r="AX115" s="23" t="e">
        <f>IF((INDEX($F$50:$BD$50,AX50))&lt;((INDEX($F$50:$BD$50,$AO$50)+(INDEX($F$50:$BD$50,#REF!)))),$AN$79*((#REF!-Option_3!N50)/((#REF!*(#REF!+1))/2)),0)</f>
        <v>#REF!</v>
      </c>
      <c r="AY115" s="23" t="e">
        <f>IF((INDEX($F$50:$BD$50,AY50))&lt;((INDEX($F$50:$BD$50,$AO$50)+(INDEX($F$50:$BD$50,#REF!)))),$AN$79*((#REF!-Option_3!O50)/((#REF!*(#REF!+1))/2)),0)</f>
        <v>#REF!</v>
      </c>
      <c r="AZ115" s="23" t="e">
        <f>IF((INDEX($F$50:$BD$50,AZ50))&lt;((INDEX($F$50:$BD$50,$AO$50)+(INDEX($F$50:$BD$50,#REF!)))),$AN$79*((#REF!-Option_3!P50)/((#REF!*(#REF!+1))/2)),0)</f>
        <v>#REF!</v>
      </c>
      <c r="BA115" s="23" t="e">
        <f>IF((INDEX($F$50:$BD$50,BA50))&lt;((INDEX($F$50:$BD$50,$AO$50)+(INDEX($F$50:$BD$50,#REF!)))),$AN$79*((#REF!-Option_3!Q50)/((#REF!*(#REF!+1))/2)),0)</f>
        <v>#REF!</v>
      </c>
      <c r="BB115" s="23" t="e">
        <f>IF((INDEX($F$50:$BD$50,BB50))&lt;((INDEX($F$50:$BD$50,$AO$50)+(INDEX($F$50:$BD$50,#REF!)))),$AN$79*((#REF!-Option_3!R50)/((#REF!*(#REF!+1))/2)),0)</f>
        <v>#REF!</v>
      </c>
      <c r="BC115" s="23" t="e">
        <f>IF((INDEX($F$50:$BD$50,BC50))&lt;((INDEX($F$50:$BD$50,$AO$50)+(INDEX($F$50:$BD$50,#REF!)))),$AN$79*((#REF!-Option_3!S50)/((#REF!*(#REF!+1))/2)),0)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IF((INDEX($F$50:$BD$50,AP50))&lt;((INDEX($F$50:$BD$50,$AP$50)+(INDEX($F$50:$BD$50,#REF!)))),$AO$79*((#REF!-Option_3!E50)/((#REF!*(#REF!+1))/2)),0)</f>
        <v>#REF!</v>
      </c>
      <c r="AQ116" s="23" t="e">
        <f>IF((INDEX($F$50:$BD$50,AQ50))&lt;((INDEX($F$50:$BD$50,$AP$50)+(INDEX($F$50:$BD$50,#REF!)))),$AO$79*((#REF!-Option_3!F50)/((#REF!*(#REF!+1))/2)),0)</f>
        <v>#REF!</v>
      </c>
      <c r="AR116" s="23" t="e">
        <f>IF((INDEX($F$50:$BD$50,AR50))&lt;((INDEX($F$50:$BD$50,$AP$50)+(INDEX($F$50:$BD$50,#REF!)))),$AO$79*((#REF!-Option_3!G50)/((#REF!*(#REF!+1))/2)),0)</f>
        <v>#REF!</v>
      </c>
      <c r="AS116" s="23" t="e">
        <f>IF((INDEX($F$50:$BD$50,AS50))&lt;((INDEX($F$50:$BD$50,$AP$50)+(INDEX($F$50:$BD$50,#REF!)))),$AO$79*((#REF!-Option_3!H50)/((#REF!*(#REF!+1))/2)),0)</f>
        <v>#REF!</v>
      </c>
      <c r="AT116" s="23" t="e">
        <f>IF((INDEX($F$50:$BD$50,AT50))&lt;((INDEX($F$50:$BD$50,$AP$50)+(INDEX($F$50:$BD$50,#REF!)))),$AO$79*((#REF!-Option_3!I50)/((#REF!*(#REF!+1))/2)),0)</f>
        <v>#REF!</v>
      </c>
      <c r="AU116" s="23" t="e">
        <f>IF((INDEX($F$50:$BD$50,AU50))&lt;((INDEX($F$50:$BD$50,$AP$50)+(INDEX($F$50:$BD$50,#REF!)))),$AO$79*((#REF!-Option_3!J50)/((#REF!*(#REF!+1))/2)),0)</f>
        <v>#REF!</v>
      </c>
      <c r="AV116" s="23" t="e">
        <f>IF((INDEX($F$50:$BD$50,AV50))&lt;((INDEX($F$50:$BD$50,$AP$50)+(INDEX($F$50:$BD$50,#REF!)))),$AO$79*((#REF!-Option_3!K50)/((#REF!*(#REF!+1))/2)),0)</f>
        <v>#REF!</v>
      </c>
      <c r="AW116" s="23" t="e">
        <f>IF((INDEX($F$50:$BD$50,AW50))&lt;((INDEX($F$50:$BD$50,$AP$50)+(INDEX($F$50:$BD$50,#REF!)))),$AO$79*((#REF!-Option_3!L50)/((#REF!*(#REF!+1))/2)),0)</f>
        <v>#REF!</v>
      </c>
      <c r="AX116" s="23" t="e">
        <f>IF((INDEX($F$50:$BD$50,AX50))&lt;((INDEX($F$50:$BD$50,$AP$50)+(INDEX($F$50:$BD$50,#REF!)))),$AO$79*((#REF!-Option_3!M50)/((#REF!*(#REF!+1))/2)),0)</f>
        <v>#REF!</v>
      </c>
      <c r="AY116" s="23" t="e">
        <f>IF((INDEX($F$50:$BD$50,AY50))&lt;((INDEX($F$50:$BD$50,$AP$50)+(INDEX($F$50:$BD$50,#REF!)))),$AO$79*((#REF!-Option_3!N50)/((#REF!*(#REF!+1))/2)),0)</f>
        <v>#REF!</v>
      </c>
      <c r="AZ116" s="23" t="e">
        <f>IF((INDEX($F$50:$BD$50,AZ50))&lt;((INDEX($F$50:$BD$50,$AP$50)+(INDEX($F$50:$BD$50,#REF!)))),$AO$79*((#REF!-Option_3!O50)/((#REF!*(#REF!+1))/2)),0)</f>
        <v>#REF!</v>
      </c>
      <c r="BA116" s="23" t="e">
        <f>IF((INDEX($F$50:$BD$50,BA50))&lt;((INDEX($F$50:$BD$50,$AP$50)+(INDEX($F$50:$BD$50,#REF!)))),$AO$79*((#REF!-Option_3!P50)/((#REF!*(#REF!+1))/2)),0)</f>
        <v>#REF!</v>
      </c>
      <c r="BB116" s="23" t="e">
        <f>IF((INDEX($F$50:$BD$50,BB50))&lt;((INDEX($F$50:$BD$50,$AP$50)+(INDEX($F$50:$BD$50,#REF!)))),$AO$79*((#REF!-Option_3!Q50)/((#REF!*(#REF!+1))/2)),0)</f>
        <v>#REF!</v>
      </c>
      <c r="BC116" s="23" t="e">
        <f>IF((INDEX($F$50:$BD$50,BC50))&lt;((INDEX($F$50:$BD$50,$AP$50)+(INDEX($F$50:$BD$50,#REF!)))),$AO$79*((#REF!-Option_3!R50)/((#REF!*(#REF!+1))/2)),0)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IF((INDEX($F$50:$BD$50,AQ50))&lt;((INDEX($F$50:$BD$50,$AQ$50)+(INDEX($F$50:$BD$50,#REF!)))),$AP$79*((#REF!-Option_3!E50)/((#REF!*(#REF!+1))/2)),0)</f>
        <v>#REF!</v>
      </c>
      <c r="AR117" s="23" t="e">
        <f>IF((INDEX($F$50:$BD$50,AR50))&lt;((INDEX($F$50:$BD$50,$AQ$50)+(INDEX($F$50:$BD$50,#REF!)))),$AP$79*((#REF!-Option_3!F50)/((#REF!*(#REF!+1))/2)),0)</f>
        <v>#REF!</v>
      </c>
      <c r="AS117" s="23" t="e">
        <f>IF((INDEX($F$50:$BD$50,AS50))&lt;((INDEX($F$50:$BD$50,$AQ$50)+(INDEX($F$50:$BD$50,#REF!)))),$AP$79*((#REF!-Option_3!G50)/((#REF!*(#REF!+1))/2)),0)</f>
        <v>#REF!</v>
      </c>
      <c r="AT117" s="23" t="e">
        <f>IF((INDEX($F$50:$BD$50,AT50))&lt;((INDEX($F$50:$BD$50,$AQ$50)+(INDEX($F$50:$BD$50,#REF!)))),$AP$79*((#REF!-Option_3!H50)/((#REF!*(#REF!+1))/2)),0)</f>
        <v>#REF!</v>
      </c>
      <c r="AU117" s="23" t="e">
        <f>IF((INDEX($F$50:$BD$50,AU50))&lt;((INDEX($F$50:$BD$50,$AQ$50)+(INDEX($F$50:$BD$50,#REF!)))),$AP$79*((#REF!-Option_3!I50)/((#REF!*(#REF!+1))/2)),0)</f>
        <v>#REF!</v>
      </c>
      <c r="AV117" s="23" t="e">
        <f>IF((INDEX($F$50:$BD$50,AV50))&lt;((INDEX($F$50:$BD$50,$AQ$50)+(INDEX($F$50:$BD$50,#REF!)))),$AP$79*((#REF!-Option_3!J50)/((#REF!*(#REF!+1))/2)),0)</f>
        <v>#REF!</v>
      </c>
      <c r="AW117" s="23" t="e">
        <f>IF((INDEX($F$50:$BD$50,AW50))&lt;((INDEX($F$50:$BD$50,$AQ$50)+(INDEX($F$50:$BD$50,#REF!)))),$AP$79*((#REF!-Option_3!K50)/((#REF!*(#REF!+1))/2)),0)</f>
        <v>#REF!</v>
      </c>
      <c r="AX117" s="23" t="e">
        <f>IF((INDEX($F$50:$BD$50,AX50))&lt;((INDEX($F$50:$BD$50,$AQ$50)+(INDEX($F$50:$BD$50,#REF!)))),$AP$79*((#REF!-Option_3!L50)/((#REF!*(#REF!+1))/2)),0)</f>
        <v>#REF!</v>
      </c>
      <c r="AY117" s="23" t="e">
        <f>IF((INDEX($F$50:$BD$50,AY50))&lt;((INDEX($F$50:$BD$50,$AQ$50)+(INDEX($F$50:$BD$50,#REF!)))),$AP$79*((#REF!-Option_3!M50)/((#REF!*(#REF!+1))/2)),0)</f>
        <v>#REF!</v>
      </c>
      <c r="AZ117" s="23" t="e">
        <f>IF((INDEX($F$50:$BD$50,AZ50))&lt;((INDEX($F$50:$BD$50,$AQ$50)+(INDEX($F$50:$BD$50,#REF!)))),$AP$79*((#REF!-Option_3!N50)/((#REF!*(#REF!+1))/2)),0)</f>
        <v>#REF!</v>
      </c>
      <c r="BA117" s="23" t="e">
        <f>IF((INDEX($F$50:$BD$50,BA50))&lt;((INDEX($F$50:$BD$50,$AQ$50)+(INDEX($F$50:$BD$50,#REF!)))),$AP$79*((#REF!-Option_3!O50)/((#REF!*(#REF!+1))/2)),0)</f>
        <v>#REF!</v>
      </c>
      <c r="BB117" s="23" t="e">
        <f>IF((INDEX($F$50:$BD$50,BB50))&lt;((INDEX($F$50:$BD$50,$AQ$50)+(INDEX($F$50:$BD$50,#REF!)))),$AP$79*((#REF!-Option_3!P50)/((#REF!*(#REF!+1))/2)),0)</f>
        <v>#REF!</v>
      </c>
      <c r="BC117" s="23" t="e">
        <f>IF((INDEX($F$50:$BD$50,BC50))&lt;((INDEX($F$50:$BD$50,$AQ$50)+(INDEX($F$50:$BD$50,#REF!)))),$AP$79*((#REF!-Option_3!Q50)/((#REF!*(#REF!+1))/2)),0)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IF((INDEX($F$50:$BD$50,AR50))&lt;((INDEX($F$50:$BD$50,$AR$50)+(INDEX($F$50:$BD$50,#REF!)))),$AQ$79*((#REF!-Option_3!E50)/((#REF!*(#REF!+1))/2)),0)</f>
        <v>#REF!</v>
      </c>
      <c r="AS118" s="23" t="e">
        <f>IF((INDEX($F$50:$BD$50,AS50))&lt;((INDEX($F$50:$BD$50,$AR$50)+(INDEX($F$50:$BD$50,#REF!)))),$AQ$79*((#REF!-Option_3!F50)/((#REF!*(#REF!+1))/2)),0)</f>
        <v>#REF!</v>
      </c>
      <c r="AT118" s="23" t="e">
        <f>IF((INDEX($F$50:$BD$50,AT50))&lt;((INDEX($F$50:$BD$50,$AR$50)+(INDEX($F$50:$BD$50,#REF!)))),$AQ$79*((#REF!-Option_3!G50)/((#REF!*(#REF!+1))/2)),0)</f>
        <v>#REF!</v>
      </c>
      <c r="AU118" s="23" t="e">
        <f>IF((INDEX($F$50:$BD$50,AU50))&lt;((INDEX($F$50:$BD$50,$AR$50)+(INDEX($F$50:$BD$50,#REF!)))),$AQ$79*((#REF!-Option_3!H50)/((#REF!*(#REF!+1))/2)),0)</f>
        <v>#REF!</v>
      </c>
      <c r="AV118" s="23" t="e">
        <f>IF((INDEX($F$50:$BD$50,AV50))&lt;((INDEX($F$50:$BD$50,$AR$50)+(INDEX($F$50:$BD$50,#REF!)))),$AQ$79*((#REF!-Option_3!I50)/((#REF!*(#REF!+1))/2)),0)</f>
        <v>#REF!</v>
      </c>
      <c r="AW118" s="23" t="e">
        <f>IF((INDEX($F$50:$BD$50,AW50))&lt;((INDEX($F$50:$BD$50,$AR$50)+(INDEX($F$50:$BD$50,#REF!)))),$AQ$79*((#REF!-Option_3!J50)/((#REF!*(#REF!+1))/2)),0)</f>
        <v>#REF!</v>
      </c>
      <c r="AX118" s="23" t="e">
        <f>IF((INDEX($F$50:$BD$50,AX50))&lt;((INDEX($F$50:$BD$50,$AR$50)+(INDEX($F$50:$BD$50,#REF!)))),$AQ$79*((#REF!-Option_3!K50)/((#REF!*(#REF!+1))/2)),0)</f>
        <v>#REF!</v>
      </c>
      <c r="AY118" s="23" t="e">
        <f>IF((INDEX($F$50:$BD$50,AY50))&lt;((INDEX($F$50:$BD$50,$AR$50)+(INDEX($F$50:$BD$50,#REF!)))),$AQ$79*((#REF!-Option_3!L50)/((#REF!*(#REF!+1))/2)),0)</f>
        <v>#REF!</v>
      </c>
      <c r="AZ118" s="23" t="e">
        <f>IF((INDEX($F$50:$BD$50,AZ50))&lt;((INDEX($F$50:$BD$50,$AR$50)+(INDEX($F$50:$BD$50,#REF!)))),$AQ$79*((#REF!-Option_3!M50)/((#REF!*(#REF!+1))/2)),0)</f>
        <v>#REF!</v>
      </c>
      <c r="BA118" s="23" t="e">
        <f>IF((INDEX($F$50:$BD$50,BA50))&lt;((INDEX($F$50:$BD$50,$AR$50)+(INDEX($F$50:$BD$50,#REF!)))),$AQ$79*((#REF!-Option_3!N50)/((#REF!*(#REF!+1))/2)),0)</f>
        <v>#REF!</v>
      </c>
      <c r="BB118" s="23" t="e">
        <f>IF((INDEX($F$50:$BD$50,BB50))&lt;((INDEX($F$50:$BD$50,$AR$50)+(INDEX($F$50:$BD$50,#REF!)))),$AQ$79*((#REF!-Option_3!O50)/((#REF!*(#REF!+1))/2)),0)</f>
        <v>#REF!</v>
      </c>
      <c r="BC118" s="23" t="e">
        <f>IF((INDEX($F$50:$BD$50,BC50))&lt;((INDEX($F$50:$BD$50,$AR$50)+(INDEX($F$50:$BD$50,#REF!)))),$AQ$79*((#REF!-Option_3!P50)/((#REF!*(#REF!+1))/2)),0)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IF((INDEX($F$50:$BD$50,AS50))&lt;((INDEX($F$50:$BD$50,$AS$50)+(INDEX($F$50:$BD$50,#REF!)))),$AR$79*((#REF!-Option_3!E50)/((#REF!*(#REF!+1))/2)),0)</f>
        <v>#REF!</v>
      </c>
      <c r="AT119" s="23" t="e">
        <f>IF((INDEX($F$50:$BD$50,AT50))&lt;((INDEX($F$50:$BD$50,$AS$50)+(INDEX($F$50:$BD$50,#REF!)))),$AR$79*((#REF!-Option_3!F50)/((#REF!*(#REF!+1))/2)),0)</f>
        <v>#REF!</v>
      </c>
      <c r="AU119" s="23" t="e">
        <f>IF((INDEX($F$50:$BD$50,AU50))&lt;((INDEX($F$50:$BD$50,$AS$50)+(INDEX($F$50:$BD$50,#REF!)))),$AR$79*((#REF!-Option_3!G50)/((#REF!*(#REF!+1))/2)),0)</f>
        <v>#REF!</v>
      </c>
      <c r="AV119" s="23" t="e">
        <f>IF((INDEX($F$50:$BD$50,AV50))&lt;((INDEX($F$50:$BD$50,$AS$50)+(INDEX($F$50:$BD$50,#REF!)))),$AR$79*((#REF!-Option_3!H50)/((#REF!*(#REF!+1))/2)),0)</f>
        <v>#REF!</v>
      </c>
      <c r="AW119" s="23" t="e">
        <f>IF((INDEX($F$50:$BD$50,AW50))&lt;((INDEX($F$50:$BD$50,$AS$50)+(INDEX($F$50:$BD$50,#REF!)))),$AR$79*((#REF!-Option_3!I50)/((#REF!*(#REF!+1))/2)),0)</f>
        <v>#REF!</v>
      </c>
      <c r="AX119" s="23" t="e">
        <f>IF((INDEX($F$50:$BD$50,AX50))&lt;((INDEX($F$50:$BD$50,$AS$50)+(INDEX($F$50:$BD$50,#REF!)))),$AR$79*((#REF!-Option_3!J50)/((#REF!*(#REF!+1))/2)),0)</f>
        <v>#REF!</v>
      </c>
      <c r="AY119" s="23" t="e">
        <f>IF((INDEX($F$50:$BD$50,AY50))&lt;((INDEX($F$50:$BD$50,$AS$50)+(INDEX($F$50:$BD$50,#REF!)))),$AR$79*((#REF!-Option_3!K50)/((#REF!*(#REF!+1))/2)),0)</f>
        <v>#REF!</v>
      </c>
      <c r="AZ119" s="23" t="e">
        <f>IF((INDEX($F$50:$BD$50,AZ50))&lt;((INDEX($F$50:$BD$50,$AS$50)+(INDEX($F$50:$BD$50,#REF!)))),$AR$79*((#REF!-Option_3!L50)/((#REF!*(#REF!+1))/2)),0)</f>
        <v>#REF!</v>
      </c>
      <c r="BA119" s="23" t="e">
        <f>IF((INDEX($F$50:$BD$50,BA50))&lt;((INDEX($F$50:$BD$50,$AS$50)+(INDEX($F$50:$BD$50,#REF!)))),$AR$79*((#REF!-Option_3!M50)/((#REF!*(#REF!+1))/2)),0)</f>
        <v>#REF!</v>
      </c>
      <c r="BB119" s="23" t="e">
        <f>IF((INDEX($F$50:$BD$50,BB50))&lt;((INDEX($F$50:$BD$50,$AS$50)+(INDEX($F$50:$BD$50,#REF!)))),$AR$79*((#REF!-Option_3!N50)/((#REF!*(#REF!+1))/2)),0)</f>
        <v>#REF!</v>
      </c>
      <c r="BC119" s="23" t="e">
        <f>IF((INDEX($F$50:$BD$50,BC50))&lt;((INDEX($F$50:$BD$50,$AS$50)+(INDEX($F$50:$BD$50,#REF!)))),$AR$79*((#REF!-Option_3!O50)/((#REF!*(#REF!+1))/2)),0)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IF((INDEX($F$50:$BD$50,AT50))&lt;((INDEX($F$50:$BD$50,$AT$50)+(INDEX($F$50:$BD$50,#REF!)))),$AS$79*((#REF!-Option_3!E50)/((#REF!*(#REF!+1))/2)),0)</f>
        <v>#REF!</v>
      </c>
      <c r="AU120" s="23" t="e">
        <f>IF((INDEX($F$50:$BD$50,AU50))&lt;((INDEX($F$50:$BD$50,$AT$50)+(INDEX($F$50:$BD$50,#REF!)))),$AS$79*((#REF!-Option_3!F50)/((#REF!*(#REF!+1))/2)),0)</f>
        <v>#REF!</v>
      </c>
      <c r="AV120" s="23" t="e">
        <f>IF((INDEX($F$50:$BD$50,AV50))&lt;((INDEX($F$50:$BD$50,$AT$50)+(INDEX($F$50:$BD$50,#REF!)))),$AS$79*((#REF!-Option_3!G50)/((#REF!*(#REF!+1))/2)),0)</f>
        <v>#REF!</v>
      </c>
      <c r="AW120" s="23" t="e">
        <f>IF((INDEX($F$50:$BD$50,AW50))&lt;((INDEX($F$50:$BD$50,$AT$50)+(INDEX($F$50:$BD$50,#REF!)))),$AS$79*((#REF!-Option_3!H50)/((#REF!*(#REF!+1))/2)),0)</f>
        <v>#REF!</v>
      </c>
      <c r="AX120" s="23" t="e">
        <f>IF((INDEX($F$50:$BD$50,AX50))&lt;((INDEX($F$50:$BD$50,$AT$50)+(INDEX($F$50:$BD$50,#REF!)))),$AS$79*((#REF!-Option_3!I50)/((#REF!*(#REF!+1))/2)),0)</f>
        <v>#REF!</v>
      </c>
      <c r="AY120" s="23" t="e">
        <f>IF((INDEX($F$50:$BD$50,AY50))&lt;((INDEX($F$50:$BD$50,$AT$50)+(INDEX($F$50:$BD$50,#REF!)))),$AS$79*((#REF!-Option_3!J50)/((#REF!*(#REF!+1))/2)),0)</f>
        <v>#REF!</v>
      </c>
      <c r="AZ120" s="23" t="e">
        <f>IF((INDEX($F$50:$BD$50,AZ50))&lt;((INDEX($F$50:$BD$50,$AT$50)+(INDEX($F$50:$BD$50,#REF!)))),$AS$79*((#REF!-Option_3!K50)/((#REF!*(#REF!+1))/2)),0)</f>
        <v>#REF!</v>
      </c>
      <c r="BA120" s="23" t="e">
        <f>IF((INDEX($F$50:$BD$50,BA50))&lt;((INDEX($F$50:$BD$50,$AT$50)+(INDEX($F$50:$BD$50,#REF!)))),$AS$79*((#REF!-Option_3!L50)/((#REF!*(#REF!+1))/2)),0)</f>
        <v>#REF!</v>
      </c>
      <c r="BB120" s="23" t="e">
        <f>IF((INDEX($F$50:$BD$50,BB50))&lt;((INDEX($F$50:$BD$50,$AT$50)+(INDEX($F$50:$BD$50,#REF!)))),$AS$79*((#REF!-Option_3!M50)/((#REF!*(#REF!+1))/2)),0)</f>
        <v>#REF!</v>
      </c>
      <c r="BC120" s="23" t="e">
        <f>IF((INDEX($F$50:$BD$50,BC50))&lt;((INDEX($F$50:$BD$50,$AT$50)+(INDEX($F$50:$BD$50,#REF!)))),$AS$79*((#REF!-Option_3!N50)/((#REF!*(#REF!+1))/2)),0)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IF((INDEX($F$50:$BD$50,AU50))&lt;((INDEX($F$50:$BD$50,$AU$50)+(INDEX($F$50:$BD$50,#REF!)))),$AT$79*((#REF!-Option_3!E50)/((#REF!*(#REF!+1))/2)),0)</f>
        <v>#REF!</v>
      </c>
      <c r="AV121" s="23" t="e">
        <f>IF((INDEX($F$50:$BD$50,AV50))&lt;((INDEX($F$50:$BD$50,$AU$50)+(INDEX($F$50:$BD$50,#REF!)))),$AT$79*((#REF!-Option_3!F50)/((#REF!*(#REF!+1))/2)),0)</f>
        <v>#REF!</v>
      </c>
      <c r="AW121" s="23" t="e">
        <f>IF((INDEX($F$50:$BD$50,AW50))&lt;((INDEX($F$50:$BD$50,$AU$50)+(INDEX($F$50:$BD$50,#REF!)))),$AT$79*((#REF!-Option_3!G50)/((#REF!*(#REF!+1))/2)),0)</f>
        <v>#REF!</v>
      </c>
      <c r="AX121" s="23" t="e">
        <f>IF((INDEX($F$50:$BD$50,AX50))&lt;((INDEX($F$50:$BD$50,$AU$50)+(INDEX($F$50:$BD$50,#REF!)))),$AT$79*((#REF!-Option_3!H50)/((#REF!*(#REF!+1))/2)),0)</f>
        <v>#REF!</v>
      </c>
      <c r="AY121" s="23" t="e">
        <f>IF((INDEX($F$50:$BD$50,AY50))&lt;((INDEX($F$50:$BD$50,$AU$50)+(INDEX($F$50:$BD$50,#REF!)))),$AT$79*((#REF!-Option_3!I50)/((#REF!*(#REF!+1))/2)),0)</f>
        <v>#REF!</v>
      </c>
      <c r="AZ121" s="23" t="e">
        <f>IF((INDEX($F$50:$BD$50,AZ50))&lt;((INDEX($F$50:$BD$50,$AU$50)+(INDEX($F$50:$BD$50,#REF!)))),$AT$79*((#REF!-Option_3!J50)/((#REF!*(#REF!+1))/2)),0)</f>
        <v>#REF!</v>
      </c>
      <c r="BA121" s="23" t="e">
        <f>IF((INDEX($F$50:$BD$50,BA50))&lt;((INDEX($F$50:$BD$50,$AU$50)+(INDEX($F$50:$BD$50,#REF!)))),$AT$79*((#REF!-Option_3!K50)/((#REF!*(#REF!+1))/2)),0)</f>
        <v>#REF!</v>
      </c>
      <c r="BB121" s="23" t="e">
        <f>IF((INDEX($F$50:$BD$50,BB50))&lt;((INDEX($F$50:$BD$50,$AU$50)+(INDEX($F$50:$BD$50,#REF!)))),$AT$79*((#REF!-Option_3!L50)/((#REF!*(#REF!+1))/2)),0)</f>
        <v>#REF!</v>
      </c>
      <c r="BC121" s="23" t="e">
        <f>IF((INDEX($F$50:$BD$50,BC50))&lt;((INDEX($F$50:$BD$50,$AU$50)+(INDEX($F$50:$BD$50,#REF!)))),$AT$79*((#REF!-Option_3!M50)/((#REF!*(#REF!+1))/2)),0)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IF((INDEX($F$50:$BD$50,AV50))&lt;((INDEX($F$50:$BD$50,$AV$50)+(INDEX($F$50:$BD$50,#REF!)))),$AU$79*((#REF!-Option_3!E50)/((#REF!*(#REF!+1))/2)),0)</f>
        <v>#REF!</v>
      </c>
      <c r="AW122" s="23" t="e">
        <f>IF((INDEX($F$50:$BD$50,AW50))&lt;((INDEX($F$50:$BD$50,$AV$50)+(INDEX($F$50:$BD$50,#REF!)))),$AU$79*((#REF!-Option_3!F50)/((#REF!*(#REF!+1))/2)),0)</f>
        <v>#REF!</v>
      </c>
      <c r="AX122" s="23" t="e">
        <f>IF((INDEX($F$50:$BD$50,AX50))&lt;((INDEX($F$50:$BD$50,$AV$50)+(INDEX($F$50:$BD$50,#REF!)))),$AU$79*((#REF!-Option_3!G50)/((#REF!*(#REF!+1))/2)),0)</f>
        <v>#REF!</v>
      </c>
      <c r="AY122" s="23" t="e">
        <f>IF((INDEX($F$50:$BD$50,AY50))&lt;((INDEX($F$50:$BD$50,$AV$50)+(INDEX($F$50:$BD$50,#REF!)))),$AU$79*((#REF!-Option_3!H50)/((#REF!*(#REF!+1))/2)),0)</f>
        <v>#REF!</v>
      </c>
      <c r="AZ122" s="23" t="e">
        <f>IF((INDEX($F$50:$BD$50,AZ50))&lt;((INDEX($F$50:$BD$50,$AV$50)+(INDEX($F$50:$BD$50,#REF!)))),$AU$79*((#REF!-Option_3!I50)/((#REF!*(#REF!+1))/2)),0)</f>
        <v>#REF!</v>
      </c>
      <c r="BA122" s="23" t="e">
        <f>IF((INDEX($F$50:$BD$50,BA50))&lt;((INDEX($F$50:$BD$50,$AV$50)+(INDEX($F$50:$BD$50,#REF!)))),$AU$79*((#REF!-Option_3!J50)/((#REF!*(#REF!+1))/2)),0)</f>
        <v>#REF!</v>
      </c>
      <c r="BB122" s="23" t="e">
        <f>IF((INDEX($F$50:$BD$50,BB50))&lt;((INDEX($F$50:$BD$50,$AV$50)+(INDEX($F$50:$BD$50,#REF!)))),$AU$79*((#REF!-Option_3!K50)/((#REF!*(#REF!+1))/2)),0)</f>
        <v>#REF!</v>
      </c>
      <c r="BC122" s="23" t="e">
        <f>IF((INDEX($F$50:$BD$50,BC50))&lt;((INDEX($F$50:$BD$50,$AV$50)+(INDEX($F$50:$BD$50,#REF!)))),$AU$79*((#REF!-Option_3!L50)/((#REF!*(#REF!+1))/2)),0)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IF((INDEX($F$50:$BD$50,AW50))&lt;((INDEX($F$50:$BD$50,$AW$50)+(INDEX($F$50:$BD$50,#REF!)))),$AV$79*((#REF!-Option_3!E50)/((#REF!*(#REF!+1))/2)),0)</f>
        <v>#REF!</v>
      </c>
      <c r="AX123" s="23" t="e">
        <f>IF((INDEX($F$50:$BD$50,AX50))&lt;((INDEX($F$50:$BD$50,$AW$50)+(INDEX($F$50:$BD$50,#REF!)))),$AV$79*((#REF!-Option_3!F50)/((#REF!*(#REF!+1))/2)),0)</f>
        <v>#REF!</v>
      </c>
      <c r="AY123" s="23" t="e">
        <f>IF((INDEX($F$50:$BD$50,AY50))&lt;((INDEX($F$50:$BD$50,$AW$50)+(INDEX($F$50:$BD$50,#REF!)))),$AV$79*((#REF!-Option_3!G50)/((#REF!*(#REF!+1))/2)),0)</f>
        <v>#REF!</v>
      </c>
      <c r="AZ123" s="23" t="e">
        <f>IF((INDEX($F$50:$BD$50,AZ50))&lt;((INDEX($F$50:$BD$50,$AW$50)+(INDEX($F$50:$BD$50,#REF!)))),$AV$79*((#REF!-Option_3!H50)/((#REF!*(#REF!+1))/2)),0)</f>
        <v>#REF!</v>
      </c>
      <c r="BA123" s="23" t="e">
        <f>IF((INDEX($F$50:$BD$50,BA50))&lt;((INDEX($F$50:$BD$50,$AW$50)+(INDEX($F$50:$BD$50,#REF!)))),$AV$79*((#REF!-Option_3!I50)/((#REF!*(#REF!+1))/2)),0)</f>
        <v>#REF!</v>
      </c>
      <c r="BB123" s="23" t="e">
        <f>IF((INDEX($F$50:$BD$50,BB50))&lt;((INDEX($F$50:$BD$50,$AW$50)+(INDEX($F$50:$BD$50,#REF!)))),$AV$79*((#REF!-Option_3!J50)/((#REF!*(#REF!+1))/2)),0)</f>
        <v>#REF!</v>
      </c>
      <c r="BC123" s="23" t="e">
        <f>IF((INDEX($F$50:$BD$50,BC50))&lt;((INDEX($F$50:$BD$50,$AW$50)+(INDEX($F$50:$BD$50,#REF!)))),$AV$79*((#REF!-Option_3!K50)/((#REF!*(#REF!+1))/2)),0)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IF((INDEX($F$50:$BD$50,AX50))&lt;((INDEX($F$50:$BD$50,$AX$50)+(INDEX($F$50:$BD$50,#REF!)))),$AW$79*((#REF!-Option_3!E50)/((#REF!*(#REF!+1))/2)),0)</f>
        <v>#REF!</v>
      </c>
      <c r="AY124" s="23" t="e">
        <f>IF((INDEX($F$50:$BD$50,AY50))&lt;((INDEX($F$50:$BD$50,$AX$50)+(INDEX($F$50:$BD$50,#REF!)))),$AW$79*((#REF!-Option_3!F50)/((#REF!*(#REF!+1))/2)),0)</f>
        <v>#REF!</v>
      </c>
      <c r="AZ124" s="23" t="e">
        <f>IF((INDEX($F$50:$BD$50,AZ50))&lt;((INDEX($F$50:$BD$50,$AX$50)+(INDEX($F$50:$BD$50,#REF!)))),$AW$79*((#REF!-Option_3!G50)/((#REF!*(#REF!+1))/2)),0)</f>
        <v>#REF!</v>
      </c>
      <c r="BA124" s="23" t="e">
        <f>IF((INDEX($F$50:$BD$50,BA50))&lt;((INDEX($F$50:$BD$50,$AX$50)+(INDEX($F$50:$BD$50,#REF!)))),$AW$79*((#REF!-Option_3!H50)/((#REF!*(#REF!+1))/2)),0)</f>
        <v>#REF!</v>
      </c>
      <c r="BB124" s="23" t="e">
        <f>IF((INDEX($F$50:$BD$50,BB50))&lt;((INDEX($F$50:$BD$50,$AX$50)+(INDEX($F$50:$BD$50,#REF!)))),$AW$79*((#REF!-Option_3!I50)/((#REF!*(#REF!+1))/2)),0)</f>
        <v>#REF!</v>
      </c>
      <c r="BC124" s="23" t="e">
        <f>IF((INDEX($F$50:$BD$50,BC50))&lt;((INDEX($F$50:$BD$50,$AX$50)+(INDEX($F$50:$BD$50,#REF!)))),$AW$79*((#REF!-Option_3!J50)/((#REF!*(#REF!+1))/2)),0)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IF((INDEX($F$50:$BD$50,AY50))&lt;((INDEX($F$50:$BD$50,$AY$50)+(INDEX($F$50:$BD$50,#REF!)))),$AX$79*((#REF!-Option_3!E50)/((#REF!*(#REF!+1))/2)),0)</f>
        <v>#REF!</v>
      </c>
      <c r="AZ125" s="23" t="e">
        <f>IF((INDEX($F$50:$BD$50,AZ50))&lt;((INDEX($F$50:$BD$50,$AY$50)+(INDEX($F$50:$BD$50,#REF!)))),$AX$79*((#REF!-Option_3!F50)/((#REF!*(#REF!+1))/2)),0)</f>
        <v>#REF!</v>
      </c>
      <c r="BA125" s="23" t="e">
        <f>IF((INDEX($F$50:$BD$50,BA50))&lt;((INDEX($F$50:$BD$50,$AY$50)+(INDEX($F$50:$BD$50,#REF!)))),$AX$79*((#REF!-Option_3!G50)/((#REF!*(#REF!+1))/2)),0)</f>
        <v>#REF!</v>
      </c>
      <c r="BB125" s="23" t="e">
        <f>IF((INDEX($F$50:$BD$50,BB50))&lt;((INDEX($F$50:$BD$50,$AY$50)+(INDEX($F$50:$BD$50,#REF!)))),$AX$79*((#REF!-Option_3!H50)/((#REF!*(#REF!+1))/2)),0)</f>
        <v>#REF!</v>
      </c>
      <c r="BC125" s="23" t="e">
        <f>IF((INDEX($F$50:$BD$50,BC50))&lt;((INDEX($F$50:$BD$50,$AY$50)+(INDEX($F$50:$BD$50,#REF!)))),$AX$79*((#REF!-Option_3!I50)/((#REF!*(#REF!+1))/2)),0)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IF((INDEX($F$50:$BD$50,AZ50))&lt;((INDEX($F$50:$BD$50,$AZ$50)+(INDEX($F$50:$BD$50,#REF!)))),$AY$79*((#REF!-Option_3!E50)/((#REF!*(#REF!+1))/2)),0)</f>
        <v>#REF!</v>
      </c>
      <c r="BA126" s="23" t="e">
        <f>IF((INDEX($F$50:$BD$50,BA50))&lt;((INDEX($F$50:$BD$50,$AZ$50)+(INDEX($F$50:$BD$50,#REF!)))),$AY$79*((#REF!-Option_3!F50)/((#REF!*(#REF!+1))/2)),0)</f>
        <v>#REF!</v>
      </c>
      <c r="BB126" s="23" t="e">
        <f>IF((INDEX($F$50:$BD$50,BB50))&lt;((INDEX($F$50:$BD$50,$AZ$50)+(INDEX($F$50:$BD$50,#REF!)))),$AY$79*((#REF!-Option_3!G50)/((#REF!*(#REF!+1))/2)),0)</f>
        <v>#REF!</v>
      </c>
      <c r="BC126" s="23" t="e">
        <f>IF((INDEX($F$50:$BD$50,BC50))&lt;((INDEX($F$50:$BD$50,$AZ$50)+(INDEX($F$50:$BD$50,#REF!)))),$AY$79*((#REF!-Option_3!H50)/((#REF!*(#REF!+1))/2)),0)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IF((INDEX($F$50:$BD$50,BA50))&lt;((INDEX($F$50:$BD$50,$BA$50)+(INDEX($F$50:$BD$50,#REF!)))),$AZ$79*((#REF!-Option_3!E50)/((#REF!*(#REF!+1))/2)),0)</f>
        <v>#REF!</v>
      </c>
      <c r="BB127" s="23" t="e">
        <f>IF((INDEX($F$50:$BD$50,BB50))&lt;((INDEX($F$50:$BD$50,$BA$50)+(INDEX($F$50:$BD$50,#REF!)))),$AZ$79*((#REF!-Option_3!F50)/((#REF!*(#REF!+1))/2)),0)</f>
        <v>#REF!</v>
      </c>
      <c r="BC127" s="23" t="e">
        <f>IF((INDEX($F$50:$BD$50,BC50))&lt;((INDEX($F$50:$BD$50,$BA$50)+(INDEX($F$50:$BD$50,#REF!)))),$AZ$79*((#REF!-Option_3!G50)/((#REF!*(#REF!+1))/2)),0)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IF((INDEX($F$50:$BD$50,BB50))&lt;((INDEX($F$50:$BD$50,$BB$50)+(INDEX($F$50:$BD$50,#REF!)))),$BA$79*((#REF!-Option_3!E50)/((#REF!*(#REF!+1))/2)),0)</f>
        <v>#REF!</v>
      </c>
      <c r="BC128" s="23" t="e">
        <f>IF((INDEX($F$50:$BD$50,BC50))&lt;((INDEX($F$50:$BD$50,$BB$50)+(INDEX($F$50:$BD$50,#REF!)))),$BA$79*((#REF!-Option_3!F50)/((#REF!*(#REF!+1))/2)),0)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IF((INDEX($F$50:$BD$50,BC50))&lt;((INDEX($F$50:$BD$50,$BC$50)+(INDEX($F$50:$BD$50,#REF!)))),$BB$79*((#REF!-Option_3!E50)/((#REF!*(#REF!+1))/2)),0)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37:B46 B9 B52:C61 B66:B75" xr:uid="{00000000-0002-0000-0D00-000000000000}">
      <formula1>#REF!</formula1>
    </dataValidation>
  </dataValidations>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sheetPr>
  <dimension ref="A1:CS239"/>
  <sheetViews>
    <sheetView topLeftCell="A58"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IF((INDEX($F$50:$BD$50,G50))&lt;((INDEX($F$50:$BD$50,$G$50)+(INDEX($F$50:$BD$50,#REF!)))),$F$79*((#REF!-Option_4!E50)/((#REF!*(#REF!+1))/2)),0)</f>
        <v>#REF!</v>
      </c>
      <c r="H81" s="23" t="e">
        <f>IF((INDEX($F$50:$BD$50,H50))&lt;((INDEX($F$50:$BD$50,$G$50)+(INDEX($F$50:$BD$50,#REF!)))),$F$79*((#REF!-Option_4!F50)/((#REF!*(#REF!+1))/2)),0)</f>
        <v>#REF!</v>
      </c>
      <c r="I81" s="23" t="e">
        <f>IF((INDEX($F$50:$BD$50,I50))&lt;((INDEX($F$50:$BD$50,$G$50)+(INDEX($F$50:$BD$50,#REF!)))),$F$79*((#REF!-Option_4!G50)/((#REF!*(#REF!+1))/2)),0)</f>
        <v>#REF!</v>
      </c>
      <c r="J81" s="23" t="e">
        <f>IF((INDEX($F$50:$BD$50,J50))&lt;((INDEX($F$50:$BD$50,$G$50)+(INDEX($F$50:$BD$50,#REF!)))),$F$79*((#REF!-Option_4!H50)/((#REF!*(#REF!+1))/2)),0)</f>
        <v>#REF!</v>
      </c>
      <c r="K81" s="23" t="e">
        <f>IF((INDEX($F$50:$BD$50,K50))&lt;((INDEX($F$50:$BD$50,$G$50)+(INDEX($F$50:$BD$50,#REF!)))),$F$79*((#REF!-Option_4!I50)/((#REF!*(#REF!+1))/2)),0)</f>
        <v>#REF!</v>
      </c>
      <c r="L81" s="23" t="e">
        <f>IF((INDEX($F$50:$BD$50,L50))&lt;((INDEX($F$50:$BD$50,$G$50)+(INDEX($F$50:$BD$50,#REF!)))),$F$79*((#REF!-Option_4!J50)/((#REF!*(#REF!+1))/2)),0)</f>
        <v>#REF!</v>
      </c>
      <c r="M81" s="23" t="e">
        <f>IF((INDEX($F$50:$BD$50,M50))&lt;((INDEX($F$50:$BD$50,$G$50)+(INDEX($F$50:$BD$50,#REF!)))),$F$79*((#REF!-Option_4!K50)/((#REF!*(#REF!+1))/2)),0)</f>
        <v>#REF!</v>
      </c>
      <c r="N81" s="23" t="e">
        <f>IF((INDEX($F$50:$BD$50,N50))&lt;((INDEX($F$50:$BD$50,$G$50)+(INDEX($F$50:$BD$50,#REF!)))),$F$79*((#REF!-Option_4!L50)/((#REF!*(#REF!+1))/2)),0)</f>
        <v>#REF!</v>
      </c>
      <c r="O81" s="23" t="e">
        <f>IF((INDEX($F$50:$BD$50,O50))&lt;((INDEX($F$50:$BD$50,$G$50)+(INDEX($F$50:$BD$50,#REF!)))),$F$79*((#REF!-Option_4!M50)/((#REF!*(#REF!+1))/2)),0)</f>
        <v>#REF!</v>
      </c>
      <c r="P81" s="23" t="e">
        <f>IF((INDEX($F$50:$BD$50,P50))&lt;((INDEX($F$50:$BD$50,$G$50)+(INDEX($F$50:$BD$50,#REF!)))),$F$79*((#REF!-Option_4!N50)/((#REF!*(#REF!+1))/2)),0)</f>
        <v>#REF!</v>
      </c>
      <c r="Q81" s="23" t="e">
        <f>IF((INDEX($F$50:$BD$50,Q50))&lt;((INDEX($F$50:$BD$50,$G$50)+(INDEX($F$50:$BD$50,#REF!)))),$F$79*((#REF!-Option_4!O50)/((#REF!*(#REF!+1))/2)),0)</f>
        <v>#REF!</v>
      </c>
      <c r="R81" s="23" t="e">
        <f>IF((INDEX($F$50:$BD$50,R50))&lt;((INDEX($F$50:$BD$50,$G$50)+(INDEX($F$50:$BD$50,#REF!)))),$F$79*((#REF!-Option_4!P50)/((#REF!*(#REF!+1))/2)),0)</f>
        <v>#REF!</v>
      </c>
      <c r="S81" s="23" t="e">
        <f>IF((INDEX($F$50:$BD$50,S50))&lt;((INDEX($F$50:$BD$50,$G$50)+(INDEX($F$50:$BD$50,#REF!)))),$F$79*((#REF!-Option_4!Q50)/((#REF!*(#REF!+1))/2)),0)</f>
        <v>#REF!</v>
      </c>
      <c r="T81" s="23" t="e">
        <f>IF((INDEX($F$50:$BD$50,T50))&lt;((INDEX($F$50:$BD$50,$G$50)+(INDEX($F$50:$BD$50,#REF!)))),$F$79*((#REF!-Option_4!R50)/((#REF!*(#REF!+1))/2)),0)</f>
        <v>#REF!</v>
      </c>
      <c r="U81" s="23" t="e">
        <f>IF((INDEX($F$50:$BD$50,U50))&lt;((INDEX($F$50:$BD$50,$G$50)+(INDEX($F$50:$BD$50,#REF!)))),$F$79*((#REF!-Option_4!S50)/((#REF!*(#REF!+1))/2)),0)</f>
        <v>#REF!</v>
      </c>
      <c r="V81" s="23" t="e">
        <f>IF((INDEX($F$50:$BD$50,V50))&lt;((INDEX($F$50:$BD$50,$G$50)+(INDEX($F$50:$BD$50,#REF!)))),$F$79*((#REF!-Option_4!T50)/((#REF!*(#REF!+1))/2)),0)</f>
        <v>#REF!</v>
      </c>
      <c r="W81" s="23" t="e">
        <f>IF((INDEX($F$50:$BD$50,W50))&lt;((INDEX($F$50:$BD$50,$G$50)+(INDEX($F$50:$BD$50,#REF!)))),$F$79*((#REF!-Option_4!U50)/((#REF!*(#REF!+1))/2)),0)</f>
        <v>#REF!</v>
      </c>
      <c r="X81" s="23" t="e">
        <f>IF((INDEX($F$50:$BD$50,X50))&lt;((INDEX($F$50:$BD$50,$G$50)+(INDEX($F$50:$BD$50,#REF!)))),$F$79*((#REF!-Option_4!V50)/((#REF!*(#REF!+1))/2)),0)</f>
        <v>#REF!</v>
      </c>
      <c r="Y81" s="23" t="e">
        <f>IF((INDEX($F$50:$BD$50,Y50))&lt;((INDEX($F$50:$BD$50,$G$50)+(INDEX($F$50:$BD$50,#REF!)))),$F$79*((#REF!-Option_4!W50)/((#REF!*(#REF!+1))/2)),0)</f>
        <v>#REF!</v>
      </c>
      <c r="Z81" s="23" t="e">
        <f>IF((INDEX($F$50:$BD$50,Z50))&lt;((INDEX($F$50:$BD$50,$G$50)+(INDEX($F$50:$BD$50,#REF!)))),$F$79*((#REF!-Option_4!X50)/((#REF!*(#REF!+1))/2)),0)</f>
        <v>#REF!</v>
      </c>
      <c r="AA81" s="23" t="e">
        <f>IF((INDEX($F$50:$BD$50,AA50))&lt;((INDEX($F$50:$BD$50,$G$50)+(INDEX($F$50:$BD$50,#REF!)))),$F$79*((#REF!-Option_4!Y50)/((#REF!*(#REF!+1))/2)),0)</f>
        <v>#REF!</v>
      </c>
      <c r="AB81" s="23" t="e">
        <f>IF((INDEX($F$50:$BD$50,AB50))&lt;((INDEX($F$50:$BD$50,$G$50)+(INDEX($F$50:$BD$50,#REF!)))),$F$79*((#REF!-Option_4!Z50)/((#REF!*(#REF!+1))/2)),0)</f>
        <v>#REF!</v>
      </c>
      <c r="AC81" s="23" t="e">
        <f>IF((INDEX($F$50:$BD$50,AC50))&lt;((INDEX($F$50:$BD$50,$G$50)+(INDEX($F$50:$BD$50,#REF!)))),$F$79*((#REF!-Option_4!AA50)/((#REF!*(#REF!+1))/2)),0)</f>
        <v>#REF!</v>
      </c>
      <c r="AD81" s="23" t="e">
        <f>IF((INDEX($F$50:$BD$50,AD50))&lt;((INDEX($F$50:$BD$50,$G$50)+(INDEX($F$50:$BD$50,#REF!)))),$F$79*((#REF!-Option_4!AB50)/((#REF!*(#REF!+1))/2)),0)</f>
        <v>#REF!</v>
      </c>
      <c r="AE81" s="23" t="e">
        <f>IF((INDEX($F$50:$BD$50,AE50))&lt;((INDEX($F$50:$BD$50,$G$50)+(INDEX($F$50:$BD$50,#REF!)))),$F$79*((#REF!-Option_4!AC50)/((#REF!*(#REF!+1))/2)),0)</f>
        <v>#REF!</v>
      </c>
      <c r="AF81" s="23" t="e">
        <f>IF((INDEX($F$50:$BD$50,AF50))&lt;((INDEX($F$50:$BD$50,$G$50)+(INDEX($F$50:$BD$50,#REF!)))),$F$79*((#REF!-Option_4!AD50)/((#REF!*(#REF!+1))/2)),0)</f>
        <v>#REF!</v>
      </c>
      <c r="AG81" s="23" t="e">
        <f>IF((INDEX($F$50:$BD$50,AG50))&lt;((INDEX($F$50:$BD$50,$G$50)+(INDEX($F$50:$BD$50,#REF!)))),$F$79*((#REF!-Option_4!AE50)/((#REF!*(#REF!+1))/2)),0)</f>
        <v>#REF!</v>
      </c>
      <c r="AH81" s="23" t="e">
        <f>IF((INDEX($F$50:$BD$50,AH50))&lt;((INDEX($F$50:$BD$50,$G$50)+(INDEX($F$50:$BD$50,#REF!)))),$F$79*((#REF!-Option_4!AF50)/((#REF!*(#REF!+1))/2)),0)</f>
        <v>#REF!</v>
      </c>
      <c r="AI81" s="23" t="e">
        <f>IF((INDEX($F$50:$BD$50,AI50))&lt;((INDEX($F$50:$BD$50,$G$50)+(INDEX($F$50:$BD$50,#REF!)))),$F$79*((#REF!-Option_4!AG50)/((#REF!*(#REF!+1))/2)),0)</f>
        <v>#REF!</v>
      </c>
      <c r="AJ81" s="23" t="e">
        <f>IF((INDEX($F$50:$BD$50,AJ50))&lt;((INDEX($F$50:$BD$50,$G$50)+(INDEX($F$50:$BD$50,#REF!)))),$F$79*((#REF!-Option_4!AH50)/((#REF!*(#REF!+1))/2)),0)</f>
        <v>#REF!</v>
      </c>
      <c r="AK81" s="23" t="e">
        <f>IF((INDEX($F$50:$BD$50,AK50))&lt;((INDEX($F$50:$BD$50,$G$50)+(INDEX($F$50:$BD$50,#REF!)))),$F$79*((#REF!-Option_4!AI50)/((#REF!*(#REF!+1))/2)),0)</f>
        <v>#REF!</v>
      </c>
      <c r="AL81" s="23" t="e">
        <f>IF((INDEX($F$50:$BD$50,AL50))&lt;((INDEX($F$50:$BD$50,$G$50)+(INDEX($F$50:$BD$50,#REF!)))),$F$79*((#REF!-Option_4!AJ50)/((#REF!*(#REF!+1))/2)),0)</f>
        <v>#REF!</v>
      </c>
      <c r="AM81" s="23" t="e">
        <f>IF((INDEX($F$50:$BD$50,AM50))&lt;((INDEX($F$50:$BD$50,$G$50)+(INDEX($F$50:$BD$50,#REF!)))),$F$79*((#REF!-Option_4!AK50)/((#REF!*(#REF!+1))/2)),0)</f>
        <v>#REF!</v>
      </c>
      <c r="AN81" s="23" t="e">
        <f>IF((INDEX($F$50:$BD$50,AN50))&lt;((INDEX($F$50:$BD$50,$G$50)+(INDEX($F$50:$BD$50,#REF!)))),$F$79*((#REF!-Option_4!AL50)/((#REF!*(#REF!+1))/2)),0)</f>
        <v>#REF!</v>
      </c>
      <c r="AO81" s="23" t="e">
        <f>IF((INDEX($F$50:$BD$50,AO50))&lt;((INDEX($F$50:$BD$50,$G$50)+(INDEX($F$50:$BD$50,#REF!)))),$F$79*((#REF!-Option_4!AM50)/((#REF!*(#REF!+1))/2)),0)</f>
        <v>#REF!</v>
      </c>
      <c r="AP81" s="23" t="e">
        <f>IF((INDEX($F$50:$BD$50,AP50))&lt;((INDEX($F$50:$BD$50,$G$50)+(INDEX($F$50:$BD$50,#REF!)))),$F$79*((#REF!-Option_4!AN50)/((#REF!*(#REF!+1))/2)),0)</f>
        <v>#REF!</v>
      </c>
      <c r="AQ81" s="23" t="e">
        <f>IF((INDEX($F$50:$BD$50,AQ50))&lt;((INDEX($F$50:$BD$50,$G$50)+(INDEX($F$50:$BD$50,#REF!)))),$F$79*((#REF!-Option_4!AO50)/((#REF!*(#REF!+1))/2)),0)</f>
        <v>#REF!</v>
      </c>
      <c r="AR81" s="23" t="e">
        <f>IF((INDEX($F$50:$BD$50,AR50))&lt;((INDEX($F$50:$BD$50,$G$50)+(INDEX($F$50:$BD$50,#REF!)))),$F$79*((#REF!-Option_4!AP50)/((#REF!*(#REF!+1))/2)),0)</f>
        <v>#REF!</v>
      </c>
      <c r="AS81" s="23" t="e">
        <f>IF((INDEX($F$50:$BD$50,AS50))&lt;((INDEX($F$50:$BD$50,$G$50)+(INDEX($F$50:$BD$50,#REF!)))),$F$79*((#REF!-Option_4!AQ50)/((#REF!*(#REF!+1))/2)),0)</f>
        <v>#REF!</v>
      </c>
      <c r="AT81" s="23" t="e">
        <f>IF((INDEX($F$50:$BD$50,AT50))&lt;((INDEX($F$50:$BD$50,$G$50)+(INDEX($F$50:$BD$50,#REF!)))),$F$79*((#REF!-Option_4!AR50)/((#REF!*(#REF!+1))/2)),0)</f>
        <v>#REF!</v>
      </c>
      <c r="AU81" s="23" t="e">
        <f>IF((INDEX($F$50:$BD$50,AU50))&lt;((INDEX($F$50:$BD$50,$G$50)+(INDEX($F$50:$BD$50,#REF!)))),$F$79*((#REF!-Option_4!AS50)/((#REF!*(#REF!+1))/2)),0)</f>
        <v>#REF!</v>
      </c>
      <c r="AV81" s="23" t="e">
        <f>IF((INDEX($F$50:$BD$50,AV50))&lt;((INDEX($F$50:$BD$50,$G$50)+(INDEX($F$50:$BD$50,#REF!)))),$F$79*((#REF!-Option_4!AT50)/((#REF!*(#REF!+1))/2)),0)</f>
        <v>#REF!</v>
      </c>
      <c r="AW81" s="23" t="e">
        <f>IF((INDEX($F$50:$BD$50,AW50))&lt;((INDEX($F$50:$BD$50,$G$50)+(INDEX($F$50:$BD$50,#REF!)))),$F$79*((#REF!-Option_4!AU50)/((#REF!*(#REF!+1))/2)),0)</f>
        <v>#REF!</v>
      </c>
      <c r="AX81" s="23" t="e">
        <f>IF((INDEX($F$50:$BD$50,AX50))&lt;((INDEX($F$50:$BD$50,$G$50)+(INDEX($F$50:$BD$50,#REF!)))),$F$79*((#REF!-Option_4!AV50)/((#REF!*(#REF!+1))/2)),0)</f>
        <v>#REF!</v>
      </c>
      <c r="AY81" s="23" t="e">
        <f>IF((INDEX($F$50:$BD$50,AY50))&lt;((INDEX($F$50:$BD$50,$G$50)+(INDEX($F$50:$BD$50,#REF!)))),$F$79*((#REF!-Option_4!AW50)/((#REF!*(#REF!+1))/2)),0)</f>
        <v>#REF!</v>
      </c>
      <c r="AZ81" s="23" t="e">
        <f>IF((INDEX($F$50:$BD$50,AZ50))&lt;((INDEX($F$50:$BD$50,$G$50)+(INDEX($F$50:$BD$50,#REF!)))),$F$79*((#REF!-Option_4!AX50)/((#REF!*(#REF!+1))/2)),0)</f>
        <v>#REF!</v>
      </c>
      <c r="BA81" s="23" t="e">
        <f>IF((INDEX($F$50:$BD$50,BA50))&lt;((INDEX($F$50:$BD$50,$G$50)+(INDEX($F$50:$BD$50,#REF!)))),$F$79*((#REF!-Option_4!AY50)/((#REF!*(#REF!+1))/2)),0)</f>
        <v>#REF!</v>
      </c>
      <c r="BB81" s="23" t="e">
        <f>IF((INDEX($F$50:$BD$50,BB50))&lt;((INDEX($F$50:$BD$50,$G$50)+(INDEX($F$50:$BD$50,#REF!)))),$F$79*((#REF!-Option_4!AZ50)/((#REF!*(#REF!+1))/2)),0)</f>
        <v>#REF!</v>
      </c>
      <c r="BC81" s="23" t="e">
        <f>IF((INDEX($F$50:$BD$50,BC50))&lt;((INDEX($F$50:$BD$50,$G$50)+(INDEX($F$50:$BD$50,#REF!)))),$F$79*((#REF!-Option_4!BA50)/((#REF!*(#REF!+1))/2)),0)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IF((INDEX($F$50:$BD$50,H50))&lt;((INDEX($F$50:$BD$50,$H$50)+(INDEX($F$50:$BD$50,#REF!)))),$G$79*((#REF!-Option_4!E50)/((#REF!*(#REF!+1))/2)),0)</f>
        <v>#REF!</v>
      </c>
      <c r="I82" s="23" t="e">
        <f>IF((INDEX($F$50:$BD$50,I50))&lt;((INDEX($F$50:$BD$50,$H$50)+(INDEX($F$50:$BD$50,#REF!)))),$G$79*((#REF!-Option_4!F50)/((#REF!*(#REF!+1))/2)),0)</f>
        <v>#REF!</v>
      </c>
      <c r="J82" s="23" t="e">
        <f>IF((INDEX($F$50:$BD$50,J50))&lt;((INDEX($F$50:$BD$50,$H$50)+(INDEX($F$50:$BD$50,#REF!)))),$G$79*((#REF!-Option_4!G50)/((#REF!*(#REF!+1))/2)),0)</f>
        <v>#REF!</v>
      </c>
      <c r="K82" s="23" t="e">
        <f>IF((INDEX($F$50:$BD$50,K50))&lt;((INDEX($F$50:$BD$50,$H$50)+(INDEX($F$50:$BD$50,#REF!)))),$G$79*((#REF!-Option_4!H50)/((#REF!*(#REF!+1))/2)),0)</f>
        <v>#REF!</v>
      </c>
      <c r="L82" s="23" t="e">
        <f>IF((INDEX($F$50:$BD$50,L50))&lt;((INDEX($F$50:$BD$50,$H$50)+(INDEX($F$50:$BD$50,#REF!)))),$G$79*((#REF!-Option_4!I50)/((#REF!*(#REF!+1))/2)),0)</f>
        <v>#REF!</v>
      </c>
      <c r="M82" s="23" t="e">
        <f>IF((INDEX($F$50:$BD$50,M50))&lt;((INDEX($F$50:$BD$50,$H$50)+(INDEX($F$50:$BD$50,#REF!)))),$G$79*((#REF!-Option_4!J50)/((#REF!*(#REF!+1))/2)),0)</f>
        <v>#REF!</v>
      </c>
      <c r="N82" s="23" t="e">
        <f>IF((INDEX($F$50:$BD$50,N50))&lt;((INDEX($F$50:$BD$50,$H$50)+(INDEX($F$50:$BD$50,#REF!)))),$G$79*((#REF!-Option_4!K50)/((#REF!*(#REF!+1))/2)),0)</f>
        <v>#REF!</v>
      </c>
      <c r="O82" s="23" t="e">
        <f>IF((INDEX($F$50:$BD$50,O50))&lt;((INDEX($F$50:$BD$50,$H$50)+(INDEX($F$50:$BD$50,#REF!)))),$G$79*((#REF!-Option_4!L50)/((#REF!*(#REF!+1))/2)),0)</f>
        <v>#REF!</v>
      </c>
      <c r="P82" s="23" t="e">
        <f>IF((INDEX($F$50:$BD$50,P50))&lt;((INDEX($F$50:$BD$50,$H$50)+(INDEX($F$50:$BD$50,#REF!)))),$G$79*((#REF!-Option_4!M50)/((#REF!*(#REF!+1))/2)),0)</f>
        <v>#REF!</v>
      </c>
      <c r="Q82" s="23" t="e">
        <f>IF((INDEX($F$50:$BD$50,Q50))&lt;((INDEX($F$50:$BD$50,$H$50)+(INDEX($F$50:$BD$50,#REF!)))),$G$79*((#REF!-Option_4!N50)/((#REF!*(#REF!+1))/2)),0)</f>
        <v>#REF!</v>
      </c>
      <c r="R82" s="23" t="e">
        <f>IF((INDEX($F$50:$BD$50,R50))&lt;((INDEX($F$50:$BD$50,$H$50)+(INDEX($F$50:$BD$50,#REF!)))),$G$79*((#REF!-Option_4!O50)/((#REF!*(#REF!+1))/2)),0)</f>
        <v>#REF!</v>
      </c>
      <c r="S82" s="23" t="e">
        <f>IF((INDEX($F$50:$BD$50,S50))&lt;((INDEX($F$50:$BD$50,$H$50)+(INDEX($F$50:$BD$50,#REF!)))),$G$79*((#REF!-Option_4!P50)/((#REF!*(#REF!+1))/2)),0)</f>
        <v>#REF!</v>
      </c>
      <c r="T82" s="23" t="e">
        <f>IF((INDEX($F$50:$BD$50,T50))&lt;((INDEX($F$50:$BD$50,$H$50)+(INDEX($F$50:$BD$50,#REF!)))),$G$79*((#REF!-Option_4!Q50)/((#REF!*(#REF!+1))/2)),0)</f>
        <v>#REF!</v>
      </c>
      <c r="U82" s="23" t="e">
        <f>IF((INDEX($F$50:$BD$50,U50))&lt;((INDEX($F$50:$BD$50,$H$50)+(INDEX($F$50:$BD$50,#REF!)))),$G$79*((#REF!-Option_4!R50)/((#REF!*(#REF!+1))/2)),0)</f>
        <v>#REF!</v>
      </c>
      <c r="V82" s="23" t="e">
        <f>IF((INDEX($F$50:$BD$50,V50))&lt;((INDEX($F$50:$BD$50,$H$50)+(INDEX($F$50:$BD$50,#REF!)))),$G$79*((#REF!-Option_4!S50)/((#REF!*(#REF!+1))/2)),0)</f>
        <v>#REF!</v>
      </c>
      <c r="W82" s="23" t="e">
        <f>IF((INDEX($F$50:$BD$50,W50))&lt;((INDEX($F$50:$BD$50,$H$50)+(INDEX($F$50:$BD$50,#REF!)))),$G$79*((#REF!-Option_4!T50)/((#REF!*(#REF!+1))/2)),0)</f>
        <v>#REF!</v>
      </c>
      <c r="X82" s="23" t="e">
        <f>IF((INDEX($F$50:$BD$50,X50))&lt;((INDEX($F$50:$BD$50,$H$50)+(INDEX($F$50:$BD$50,#REF!)))),$G$79*((#REF!-Option_4!U50)/((#REF!*(#REF!+1))/2)),0)</f>
        <v>#REF!</v>
      </c>
      <c r="Y82" s="23" t="e">
        <f>IF((INDEX($F$50:$BD$50,Y50))&lt;((INDEX($F$50:$BD$50,$H$50)+(INDEX($F$50:$BD$50,#REF!)))),$G$79*((#REF!-Option_4!V50)/((#REF!*(#REF!+1))/2)),0)</f>
        <v>#REF!</v>
      </c>
      <c r="Z82" s="23" t="e">
        <f>IF((INDEX($F$50:$BD$50,Z50))&lt;((INDEX($F$50:$BD$50,$H$50)+(INDEX($F$50:$BD$50,#REF!)))),$G$79*((#REF!-Option_4!W50)/((#REF!*(#REF!+1))/2)),0)</f>
        <v>#REF!</v>
      </c>
      <c r="AA82" s="23" t="e">
        <f>IF((INDEX($F$50:$BD$50,AA50))&lt;((INDEX($F$50:$BD$50,$H$50)+(INDEX($F$50:$BD$50,#REF!)))),$G$79*((#REF!-Option_4!X50)/((#REF!*(#REF!+1))/2)),0)</f>
        <v>#REF!</v>
      </c>
      <c r="AB82" s="23" t="e">
        <f>IF((INDEX($F$50:$BD$50,AB50))&lt;((INDEX($F$50:$BD$50,$H$50)+(INDEX($F$50:$BD$50,#REF!)))),$G$79*((#REF!-Option_4!Y50)/((#REF!*(#REF!+1))/2)),0)</f>
        <v>#REF!</v>
      </c>
      <c r="AC82" s="23" t="e">
        <f>IF((INDEX($F$50:$BD$50,AC50))&lt;((INDEX($F$50:$BD$50,$H$50)+(INDEX($F$50:$BD$50,#REF!)))),$G$79*((#REF!-Option_4!Z50)/((#REF!*(#REF!+1))/2)),0)</f>
        <v>#REF!</v>
      </c>
      <c r="AD82" s="23" t="e">
        <f>IF((INDEX($F$50:$BD$50,AD50))&lt;((INDEX($F$50:$BD$50,$H$50)+(INDEX($F$50:$BD$50,#REF!)))),$G$79*((#REF!-Option_4!AA50)/((#REF!*(#REF!+1))/2)),0)</f>
        <v>#REF!</v>
      </c>
      <c r="AE82" s="23" t="e">
        <f>IF((INDEX($F$50:$BD$50,AE50))&lt;((INDEX($F$50:$BD$50,$H$50)+(INDEX($F$50:$BD$50,#REF!)))),$G$79*((#REF!-Option_4!AB50)/((#REF!*(#REF!+1))/2)),0)</f>
        <v>#REF!</v>
      </c>
      <c r="AF82" s="23" t="e">
        <f>IF((INDEX($F$50:$BD$50,AF50))&lt;((INDEX($F$50:$BD$50,$H$50)+(INDEX($F$50:$BD$50,#REF!)))),$G$79*((#REF!-Option_4!AC50)/((#REF!*(#REF!+1))/2)),0)</f>
        <v>#REF!</v>
      </c>
      <c r="AG82" s="23" t="e">
        <f>IF((INDEX($F$50:$BD$50,AG50))&lt;((INDEX($F$50:$BD$50,$H$50)+(INDEX($F$50:$BD$50,#REF!)))),$G$79*((#REF!-Option_4!AD50)/((#REF!*(#REF!+1))/2)),0)</f>
        <v>#REF!</v>
      </c>
      <c r="AH82" s="23" t="e">
        <f>IF((INDEX($F$50:$BD$50,AH50))&lt;((INDEX($F$50:$BD$50,$H$50)+(INDEX($F$50:$BD$50,#REF!)))),$G$79*((#REF!-Option_4!AE50)/((#REF!*(#REF!+1))/2)),0)</f>
        <v>#REF!</v>
      </c>
      <c r="AI82" s="23" t="e">
        <f>IF((INDEX($F$50:$BD$50,AI50))&lt;((INDEX($F$50:$BD$50,$H$50)+(INDEX($F$50:$BD$50,#REF!)))),$G$79*((#REF!-Option_4!AF50)/((#REF!*(#REF!+1))/2)),0)</f>
        <v>#REF!</v>
      </c>
      <c r="AJ82" s="23" t="e">
        <f>IF((INDEX($F$50:$BD$50,AJ50))&lt;((INDEX($F$50:$BD$50,$H$50)+(INDEX($F$50:$BD$50,#REF!)))),$G$79*((#REF!-Option_4!AG50)/((#REF!*(#REF!+1))/2)),0)</f>
        <v>#REF!</v>
      </c>
      <c r="AK82" s="23" t="e">
        <f>IF((INDEX($F$50:$BD$50,AK50))&lt;((INDEX($F$50:$BD$50,$H$50)+(INDEX($F$50:$BD$50,#REF!)))),$G$79*((#REF!-Option_4!AH50)/((#REF!*(#REF!+1))/2)),0)</f>
        <v>#REF!</v>
      </c>
      <c r="AL82" s="23" t="e">
        <f>IF((INDEX($F$50:$BD$50,AL50))&lt;((INDEX($F$50:$BD$50,$H$50)+(INDEX($F$50:$BD$50,#REF!)))),$G$79*((#REF!-Option_4!AI50)/((#REF!*(#REF!+1))/2)),0)</f>
        <v>#REF!</v>
      </c>
      <c r="AM82" s="23" t="e">
        <f>IF((INDEX($F$50:$BD$50,AM50))&lt;((INDEX($F$50:$BD$50,$H$50)+(INDEX($F$50:$BD$50,#REF!)))),$G$79*((#REF!-Option_4!AJ50)/((#REF!*(#REF!+1))/2)),0)</f>
        <v>#REF!</v>
      </c>
      <c r="AN82" s="23" t="e">
        <f>IF((INDEX($F$50:$BD$50,AN50))&lt;((INDEX($F$50:$BD$50,$H$50)+(INDEX($F$50:$BD$50,#REF!)))),$G$79*((#REF!-Option_4!AK50)/((#REF!*(#REF!+1))/2)),0)</f>
        <v>#REF!</v>
      </c>
      <c r="AO82" s="23" t="e">
        <f>IF((INDEX($F$50:$BD$50,AO50))&lt;((INDEX($F$50:$BD$50,$H$50)+(INDEX($F$50:$BD$50,#REF!)))),$G$79*((#REF!-Option_4!AL50)/((#REF!*(#REF!+1))/2)),0)</f>
        <v>#REF!</v>
      </c>
      <c r="AP82" s="23" t="e">
        <f>IF((INDEX($F$50:$BD$50,AP50))&lt;((INDEX($F$50:$BD$50,$H$50)+(INDEX($F$50:$BD$50,#REF!)))),$G$79*((#REF!-Option_4!AM50)/((#REF!*(#REF!+1))/2)),0)</f>
        <v>#REF!</v>
      </c>
      <c r="AQ82" s="23" t="e">
        <f>IF((INDEX($F$50:$BD$50,AQ50))&lt;((INDEX($F$50:$BD$50,$H$50)+(INDEX($F$50:$BD$50,#REF!)))),$G$79*((#REF!-Option_4!AN50)/((#REF!*(#REF!+1))/2)),0)</f>
        <v>#REF!</v>
      </c>
      <c r="AR82" s="23" t="e">
        <f>IF((INDEX($F$50:$BD$50,AR50))&lt;((INDEX($F$50:$BD$50,$H$50)+(INDEX($F$50:$BD$50,#REF!)))),$G$79*((#REF!-Option_4!AO50)/((#REF!*(#REF!+1))/2)),0)</f>
        <v>#REF!</v>
      </c>
      <c r="AS82" s="23" t="e">
        <f>IF((INDEX($F$50:$BD$50,AS50))&lt;((INDEX($F$50:$BD$50,$H$50)+(INDEX($F$50:$BD$50,#REF!)))),$G$79*((#REF!-Option_4!AP50)/((#REF!*(#REF!+1))/2)),0)</f>
        <v>#REF!</v>
      </c>
      <c r="AT82" s="23" t="e">
        <f>IF((INDEX($F$50:$BD$50,AT50))&lt;((INDEX($F$50:$BD$50,$H$50)+(INDEX($F$50:$BD$50,#REF!)))),$G$79*((#REF!-Option_4!AQ50)/((#REF!*(#REF!+1))/2)),0)</f>
        <v>#REF!</v>
      </c>
      <c r="AU82" s="23" t="e">
        <f>IF((INDEX($F$50:$BD$50,AU50))&lt;((INDEX($F$50:$BD$50,$H$50)+(INDEX($F$50:$BD$50,#REF!)))),$G$79*((#REF!-Option_4!AR50)/((#REF!*(#REF!+1))/2)),0)</f>
        <v>#REF!</v>
      </c>
      <c r="AV82" s="23" t="e">
        <f>IF((INDEX($F$50:$BD$50,AV50))&lt;((INDEX($F$50:$BD$50,$H$50)+(INDEX($F$50:$BD$50,#REF!)))),$G$79*((#REF!-Option_4!AS50)/((#REF!*(#REF!+1))/2)),0)</f>
        <v>#REF!</v>
      </c>
      <c r="AW82" s="23" t="e">
        <f>IF((INDEX($F$50:$BD$50,AW50))&lt;((INDEX($F$50:$BD$50,$H$50)+(INDEX($F$50:$BD$50,#REF!)))),$G$79*((#REF!-Option_4!AT50)/((#REF!*(#REF!+1))/2)),0)</f>
        <v>#REF!</v>
      </c>
      <c r="AX82" s="23" t="e">
        <f>IF((INDEX($F$50:$BD$50,AX50))&lt;((INDEX($F$50:$BD$50,$H$50)+(INDEX($F$50:$BD$50,#REF!)))),$G$79*((#REF!-Option_4!AU50)/((#REF!*(#REF!+1))/2)),0)</f>
        <v>#REF!</v>
      </c>
      <c r="AY82" s="23" t="e">
        <f>IF((INDEX($F$50:$BD$50,AY50))&lt;((INDEX($F$50:$BD$50,$H$50)+(INDEX($F$50:$BD$50,#REF!)))),$G$79*((#REF!-Option_4!AV50)/((#REF!*(#REF!+1))/2)),0)</f>
        <v>#REF!</v>
      </c>
      <c r="AZ82" s="23" t="e">
        <f>IF((INDEX($F$50:$BD$50,AZ50))&lt;((INDEX($F$50:$BD$50,$H$50)+(INDEX($F$50:$BD$50,#REF!)))),$G$79*((#REF!-Option_4!AW50)/((#REF!*(#REF!+1))/2)),0)</f>
        <v>#REF!</v>
      </c>
      <c r="BA82" s="23" t="e">
        <f>IF((INDEX($F$50:$BD$50,BA50))&lt;((INDEX($F$50:$BD$50,$H$50)+(INDEX($F$50:$BD$50,#REF!)))),$G$79*((#REF!-Option_4!AX50)/((#REF!*(#REF!+1))/2)),0)</f>
        <v>#REF!</v>
      </c>
      <c r="BB82" s="23" t="e">
        <f>IF((INDEX($F$50:$BD$50,BB50))&lt;((INDEX($F$50:$BD$50,$H$50)+(INDEX($F$50:$BD$50,#REF!)))),$G$79*((#REF!-Option_4!AY50)/((#REF!*(#REF!+1))/2)),0)</f>
        <v>#REF!</v>
      </c>
      <c r="BC82" s="23" t="e">
        <f>IF((INDEX($F$50:$BD$50,BC50))&lt;((INDEX($F$50:$BD$50,$H$50)+(INDEX($F$50:$BD$50,#REF!)))),$G$79*((#REF!-Option_4!AZ50)/((#REF!*(#REF!+1))/2)),0)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IF((INDEX($F$50:$BD$50,I50))&lt;((INDEX($F$50:$BD$50,$I$50)+(INDEX($F$50:$BD$50,#REF!)))),$H$79*((#REF!-Option_4!E50)/((#REF!*(#REF!+1))/2)),0)</f>
        <v>#REF!</v>
      </c>
      <c r="J83" s="23" t="e">
        <f>IF((INDEX($F$50:$BD$50,J50))&lt;((INDEX($F$50:$BD$50,$I$50)+(INDEX($F$50:$BD$50,#REF!)))),$H$79*((#REF!-Option_4!F50)/((#REF!*(#REF!+1))/2)),0)</f>
        <v>#REF!</v>
      </c>
      <c r="K83" s="23" t="e">
        <f>IF((INDEX($F$50:$BD$50,K50))&lt;((INDEX($F$50:$BD$50,$I$50)+(INDEX($F$50:$BD$50,#REF!)))),$H$79*((#REF!-Option_4!G50)/((#REF!*(#REF!+1))/2)),0)</f>
        <v>#REF!</v>
      </c>
      <c r="L83" s="23" t="e">
        <f>IF((INDEX($F$50:$BD$50,L50))&lt;((INDEX($F$50:$BD$50,$I$50)+(INDEX($F$50:$BD$50,#REF!)))),$H$79*((#REF!-Option_4!H50)/((#REF!*(#REF!+1))/2)),0)</f>
        <v>#REF!</v>
      </c>
      <c r="M83" s="23" t="e">
        <f>IF((INDEX($F$50:$BD$50,M50))&lt;((INDEX($F$50:$BD$50,$I$50)+(INDEX($F$50:$BD$50,#REF!)))),$H$79*((#REF!-Option_4!I50)/((#REF!*(#REF!+1))/2)),0)</f>
        <v>#REF!</v>
      </c>
      <c r="N83" s="23" t="e">
        <f>IF((INDEX($F$50:$BD$50,N50))&lt;((INDEX($F$50:$BD$50,$I$50)+(INDEX($F$50:$BD$50,#REF!)))),$H$79*((#REF!-Option_4!J50)/((#REF!*(#REF!+1))/2)),0)</f>
        <v>#REF!</v>
      </c>
      <c r="O83" s="23" t="e">
        <f>IF((INDEX($F$50:$BD$50,O50))&lt;((INDEX($F$50:$BD$50,$I$50)+(INDEX($F$50:$BD$50,#REF!)))),$H$79*((#REF!-Option_4!K50)/((#REF!*(#REF!+1))/2)),0)</f>
        <v>#REF!</v>
      </c>
      <c r="P83" s="23" t="e">
        <f>IF((INDEX($F$50:$BD$50,P50))&lt;((INDEX($F$50:$BD$50,$I$50)+(INDEX($F$50:$BD$50,#REF!)))),$H$79*((#REF!-Option_4!L50)/((#REF!*(#REF!+1))/2)),0)</f>
        <v>#REF!</v>
      </c>
      <c r="Q83" s="23" t="e">
        <f>IF((INDEX($F$50:$BD$50,Q50))&lt;((INDEX($F$50:$BD$50,$I$50)+(INDEX($F$50:$BD$50,#REF!)))),$H$79*((#REF!-Option_4!M50)/((#REF!*(#REF!+1))/2)),0)</f>
        <v>#REF!</v>
      </c>
      <c r="R83" s="23" t="e">
        <f>IF((INDEX($F$50:$BD$50,R50))&lt;((INDEX($F$50:$BD$50,$I$50)+(INDEX($F$50:$BD$50,#REF!)))),$H$79*((#REF!-Option_4!N50)/((#REF!*(#REF!+1))/2)),0)</f>
        <v>#REF!</v>
      </c>
      <c r="S83" s="23" t="e">
        <f>IF((INDEX($F$50:$BD$50,S50))&lt;((INDEX($F$50:$BD$50,$I$50)+(INDEX($F$50:$BD$50,#REF!)))),$H$79*((#REF!-Option_4!O50)/((#REF!*(#REF!+1))/2)),0)</f>
        <v>#REF!</v>
      </c>
      <c r="T83" s="23" t="e">
        <f>IF((INDEX($F$50:$BD$50,T50))&lt;((INDEX($F$50:$BD$50,$I$50)+(INDEX($F$50:$BD$50,#REF!)))),$H$79*((#REF!-Option_4!P50)/((#REF!*(#REF!+1))/2)),0)</f>
        <v>#REF!</v>
      </c>
      <c r="U83" s="23" t="e">
        <f>IF((INDEX($F$50:$BD$50,U50))&lt;((INDEX($F$50:$BD$50,$I$50)+(INDEX($F$50:$BD$50,#REF!)))),$H$79*((#REF!-Option_4!Q50)/((#REF!*(#REF!+1))/2)),0)</f>
        <v>#REF!</v>
      </c>
      <c r="V83" s="23" t="e">
        <f>IF((INDEX($F$50:$BD$50,V50))&lt;((INDEX($F$50:$BD$50,$I$50)+(INDEX($F$50:$BD$50,#REF!)))),$H$79*((#REF!-Option_4!R50)/((#REF!*(#REF!+1))/2)),0)</f>
        <v>#REF!</v>
      </c>
      <c r="W83" s="23" t="e">
        <f>IF((INDEX($F$50:$BD$50,W50))&lt;((INDEX($F$50:$BD$50,$I$50)+(INDEX($F$50:$BD$50,#REF!)))),$H$79*((#REF!-Option_4!S50)/((#REF!*(#REF!+1))/2)),0)</f>
        <v>#REF!</v>
      </c>
      <c r="X83" s="23" t="e">
        <f>IF((INDEX($F$50:$BD$50,X50))&lt;((INDEX($F$50:$BD$50,$I$50)+(INDEX($F$50:$BD$50,#REF!)))),$H$79*((#REF!-Option_4!T50)/((#REF!*(#REF!+1))/2)),0)</f>
        <v>#REF!</v>
      </c>
      <c r="Y83" s="23" t="e">
        <f>IF((INDEX($F$50:$BD$50,Y50))&lt;((INDEX($F$50:$BD$50,$I$50)+(INDEX($F$50:$BD$50,#REF!)))),$H$79*((#REF!-Option_4!U50)/((#REF!*(#REF!+1))/2)),0)</f>
        <v>#REF!</v>
      </c>
      <c r="Z83" s="23" t="e">
        <f>IF((INDEX($F$50:$BD$50,Z50))&lt;((INDEX($F$50:$BD$50,$I$50)+(INDEX($F$50:$BD$50,#REF!)))),$H$79*((#REF!-Option_4!V50)/((#REF!*(#REF!+1))/2)),0)</f>
        <v>#REF!</v>
      </c>
      <c r="AA83" s="23" t="e">
        <f>IF((INDEX($F$50:$BD$50,AA50))&lt;((INDEX($F$50:$BD$50,$I$50)+(INDEX($F$50:$BD$50,#REF!)))),$H$79*((#REF!-Option_4!W50)/((#REF!*(#REF!+1))/2)),0)</f>
        <v>#REF!</v>
      </c>
      <c r="AB83" s="23" t="e">
        <f>IF((INDEX($F$50:$BD$50,AB50))&lt;((INDEX($F$50:$BD$50,$I$50)+(INDEX($F$50:$BD$50,#REF!)))),$H$79*((#REF!-Option_4!X50)/((#REF!*(#REF!+1))/2)),0)</f>
        <v>#REF!</v>
      </c>
      <c r="AC83" s="23" t="e">
        <f>IF((INDEX($F$50:$BD$50,AC50))&lt;((INDEX($F$50:$BD$50,$I$50)+(INDEX($F$50:$BD$50,#REF!)))),$H$79*((#REF!-Option_4!Y50)/((#REF!*(#REF!+1))/2)),0)</f>
        <v>#REF!</v>
      </c>
      <c r="AD83" s="23" t="e">
        <f>IF((INDEX($F$50:$BD$50,AD50))&lt;((INDEX($F$50:$BD$50,$I$50)+(INDEX($F$50:$BD$50,#REF!)))),$H$79*((#REF!-Option_4!Z50)/((#REF!*(#REF!+1))/2)),0)</f>
        <v>#REF!</v>
      </c>
      <c r="AE83" s="23" t="e">
        <f>IF((INDEX($F$50:$BD$50,AE50))&lt;((INDEX($F$50:$BD$50,$I$50)+(INDEX($F$50:$BD$50,#REF!)))),$H$79*((#REF!-Option_4!AA50)/((#REF!*(#REF!+1))/2)),0)</f>
        <v>#REF!</v>
      </c>
      <c r="AF83" s="23" t="e">
        <f>IF((INDEX($F$50:$BD$50,AF50))&lt;((INDEX($F$50:$BD$50,$I$50)+(INDEX($F$50:$BD$50,#REF!)))),$H$79*((#REF!-Option_4!AB50)/((#REF!*(#REF!+1))/2)),0)</f>
        <v>#REF!</v>
      </c>
      <c r="AG83" s="23" t="e">
        <f>IF((INDEX($F$50:$BD$50,AG50))&lt;((INDEX($F$50:$BD$50,$I$50)+(INDEX($F$50:$BD$50,#REF!)))),$H$79*((#REF!-Option_4!AC50)/((#REF!*(#REF!+1))/2)),0)</f>
        <v>#REF!</v>
      </c>
      <c r="AH83" s="23" t="e">
        <f>IF((INDEX($F$50:$BD$50,AH50))&lt;((INDEX($F$50:$BD$50,$I$50)+(INDEX($F$50:$BD$50,#REF!)))),$H$79*((#REF!-Option_4!AD50)/((#REF!*(#REF!+1))/2)),0)</f>
        <v>#REF!</v>
      </c>
      <c r="AI83" s="23" t="e">
        <f>IF((INDEX($F$50:$BD$50,AI50))&lt;((INDEX($F$50:$BD$50,$I$50)+(INDEX($F$50:$BD$50,#REF!)))),$H$79*((#REF!-Option_4!AE50)/((#REF!*(#REF!+1))/2)),0)</f>
        <v>#REF!</v>
      </c>
      <c r="AJ83" s="23" t="e">
        <f>IF((INDEX($F$50:$BD$50,AJ50))&lt;((INDEX($F$50:$BD$50,$I$50)+(INDEX($F$50:$BD$50,#REF!)))),$H$79*((#REF!-Option_4!AF50)/((#REF!*(#REF!+1))/2)),0)</f>
        <v>#REF!</v>
      </c>
      <c r="AK83" s="23" t="e">
        <f>IF((INDEX($F$50:$BD$50,AK50))&lt;((INDEX($F$50:$BD$50,$I$50)+(INDEX($F$50:$BD$50,#REF!)))),$H$79*((#REF!-Option_4!AG50)/((#REF!*(#REF!+1))/2)),0)</f>
        <v>#REF!</v>
      </c>
      <c r="AL83" s="23" t="e">
        <f>IF((INDEX($F$50:$BD$50,AL50))&lt;((INDEX($F$50:$BD$50,$I$50)+(INDEX($F$50:$BD$50,#REF!)))),$H$79*((#REF!-Option_4!AH50)/((#REF!*(#REF!+1))/2)),0)</f>
        <v>#REF!</v>
      </c>
      <c r="AM83" s="23" t="e">
        <f>IF((INDEX($F$50:$BD$50,AM50))&lt;((INDEX($F$50:$BD$50,$I$50)+(INDEX($F$50:$BD$50,#REF!)))),$H$79*((#REF!-Option_4!AI50)/((#REF!*(#REF!+1))/2)),0)</f>
        <v>#REF!</v>
      </c>
      <c r="AN83" s="23" t="e">
        <f>IF((INDEX($F$50:$BD$50,AN50))&lt;((INDEX($F$50:$BD$50,$I$50)+(INDEX($F$50:$BD$50,#REF!)))),$H$79*((#REF!-Option_4!AJ50)/((#REF!*(#REF!+1))/2)),0)</f>
        <v>#REF!</v>
      </c>
      <c r="AO83" s="23" t="e">
        <f>IF((INDEX($F$50:$BD$50,AO50))&lt;((INDEX($F$50:$BD$50,$I$50)+(INDEX($F$50:$BD$50,#REF!)))),$H$79*((#REF!-Option_4!AK50)/((#REF!*(#REF!+1))/2)),0)</f>
        <v>#REF!</v>
      </c>
      <c r="AP83" s="23" t="e">
        <f>IF((INDEX($F$50:$BD$50,AP50))&lt;((INDEX($F$50:$BD$50,$I$50)+(INDEX($F$50:$BD$50,#REF!)))),$H$79*((#REF!-Option_4!AL50)/((#REF!*(#REF!+1))/2)),0)</f>
        <v>#REF!</v>
      </c>
      <c r="AQ83" s="23" t="e">
        <f>IF((INDEX($F$50:$BD$50,AQ50))&lt;((INDEX($F$50:$BD$50,$I$50)+(INDEX($F$50:$BD$50,#REF!)))),$H$79*((#REF!-Option_4!AM50)/((#REF!*(#REF!+1))/2)),0)</f>
        <v>#REF!</v>
      </c>
      <c r="AR83" s="23" t="e">
        <f>IF((INDEX($F$50:$BD$50,AR50))&lt;((INDEX($F$50:$BD$50,$I$50)+(INDEX($F$50:$BD$50,#REF!)))),$H$79*((#REF!-Option_4!AN50)/((#REF!*(#REF!+1))/2)),0)</f>
        <v>#REF!</v>
      </c>
      <c r="AS83" s="23" t="e">
        <f>IF((INDEX($F$50:$BD$50,AS50))&lt;((INDEX($F$50:$BD$50,$I$50)+(INDEX($F$50:$BD$50,#REF!)))),$H$79*((#REF!-Option_4!AO50)/((#REF!*(#REF!+1))/2)),0)</f>
        <v>#REF!</v>
      </c>
      <c r="AT83" s="23" t="e">
        <f>IF((INDEX($F$50:$BD$50,AT50))&lt;((INDEX($F$50:$BD$50,$I$50)+(INDEX($F$50:$BD$50,#REF!)))),$H$79*((#REF!-Option_4!AP50)/((#REF!*(#REF!+1))/2)),0)</f>
        <v>#REF!</v>
      </c>
      <c r="AU83" s="23" t="e">
        <f>IF((INDEX($F$50:$BD$50,AU50))&lt;((INDEX($F$50:$BD$50,$I$50)+(INDEX($F$50:$BD$50,#REF!)))),$H$79*((#REF!-Option_4!AQ50)/((#REF!*(#REF!+1))/2)),0)</f>
        <v>#REF!</v>
      </c>
      <c r="AV83" s="23" t="e">
        <f>IF((INDEX($F$50:$BD$50,AV50))&lt;((INDEX($F$50:$BD$50,$I$50)+(INDEX($F$50:$BD$50,#REF!)))),$H$79*((#REF!-Option_4!AR50)/((#REF!*(#REF!+1))/2)),0)</f>
        <v>#REF!</v>
      </c>
      <c r="AW83" s="23" t="e">
        <f>IF((INDEX($F$50:$BD$50,AW50))&lt;((INDEX($F$50:$BD$50,$I$50)+(INDEX($F$50:$BD$50,#REF!)))),$H$79*((#REF!-Option_4!AS50)/((#REF!*(#REF!+1))/2)),0)</f>
        <v>#REF!</v>
      </c>
      <c r="AX83" s="23" t="e">
        <f>IF((INDEX($F$50:$BD$50,AX50))&lt;((INDEX($F$50:$BD$50,$I$50)+(INDEX($F$50:$BD$50,#REF!)))),$H$79*((#REF!-Option_4!AT50)/((#REF!*(#REF!+1))/2)),0)</f>
        <v>#REF!</v>
      </c>
      <c r="AY83" s="23" t="e">
        <f>IF((INDEX($F$50:$BD$50,AY50))&lt;((INDEX($F$50:$BD$50,$I$50)+(INDEX($F$50:$BD$50,#REF!)))),$H$79*((#REF!-Option_4!AU50)/((#REF!*(#REF!+1))/2)),0)</f>
        <v>#REF!</v>
      </c>
      <c r="AZ83" s="23" t="e">
        <f>IF((INDEX($F$50:$BD$50,AZ50))&lt;((INDEX($F$50:$BD$50,$I$50)+(INDEX($F$50:$BD$50,#REF!)))),$H$79*((#REF!-Option_4!AV50)/((#REF!*(#REF!+1))/2)),0)</f>
        <v>#REF!</v>
      </c>
      <c r="BA83" s="23" t="e">
        <f>IF((INDEX($F$50:$BD$50,BA50))&lt;((INDEX($F$50:$BD$50,$I$50)+(INDEX($F$50:$BD$50,#REF!)))),$H$79*((#REF!-Option_4!AW50)/((#REF!*(#REF!+1))/2)),0)</f>
        <v>#REF!</v>
      </c>
      <c r="BB83" s="23" t="e">
        <f>IF((INDEX($F$50:$BD$50,BB50))&lt;((INDEX($F$50:$BD$50,$I$50)+(INDEX($F$50:$BD$50,#REF!)))),$H$79*((#REF!-Option_4!AX50)/((#REF!*(#REF!+1))/2)),0)</f>
        <v>#REF!</v>
      </c>
      <c r="BC83" s="23" t="e">
        <f>IF((INDEX($F$50:$BD$50,BC50))&lt;((INDEX($F$50:$BD$50,$I$50)+(INDEX($F$50:$BD$50,#REF!)))),$H$79*((#REF!-Option_4!AY50)/((#REF!*(#REF!+1))/2)),0)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IF((INDEX($F$50:$BD$50,J50))&lt;((INDEX($F$50:$BD$50,$J$50)+(INDEX($F$50:$BD$50,#REF!)))),$I$79*((#REF!-Option_4!E50)/((#REF!*(#REF!+1))/2)),0)</f>
        <v>#REF!</v>
      </c>
      <c r="K84" s="23" t="e">
        <f>IF((INDEX($F$50:$BD$50,K50))&lt;((INDEX($F$50:$BD$50,$J$50)+(INDEX($F$50:$BD$50,#REF!)))),$I$79*((#REF!-Option_4!F50)/((#REF!*(#REF!+1))/2)),0)</f>
        <v>#REF!</v>
      </c>
      <c r="L84" s="23" t="e">
        <f>IF((INDEX($F$50:$BD$50,L50))&lt;((INDEX($F$50:$BD$50,$J$50)+(INDEX($F$50:$BD$50,#REF!)))),$I$79*((#REF!-Option_4!G50)/((#REF!*(#REF!+1))/2)),0)</f>
        <v>#REF!</v>
      </c>
      <c r="M84" s="23" t="e">
        <f>IF((INDEX($F$50:$BD$50,M50))&lt;((INDEX($F$50:$BD$50,$J$50)+(INDEX($F$50:$BD$50,#REF!)))),$I$79*((#REF!-Option_4!H50)/((#REF!*(#REF!+1))/2)),0)</f>
        <v>#REF!</v>
      </c>
      <c r="N84" s="23" t="e">
        <f>IF((INDEX($F$50:$BD$50,N50))&lt;((INDEX($F$50:$BD$50,$J$50)+(INDEX($F$50:$BD$50,#REF!)))),$I$79*((#REF!-Option_4!I50)/((#REF!*(#REF!+1))/2)),0)</f>
        <v>#REF!</v>
      </c>
      <c r="O84" s="23" t="e">
        <f>IF((INDEX($F$50:$BD$50,O50))&lt;((INDEX($F$50:$BD$50,$J$50)+(INDEX($F$50:$BD$50,#REF!)))),$I$79*((#REF!-Option_4!J50)/((#REF!*(#REF!+1))/2)),0)</f>
        <v>#REF!</v>
      </c>
      <c r="P84" s="23" t="e">
        <f>IF((INDEX($F$50:$BD$50,P50))&lt;((INDEX($F$50:$BD$50,$J$50)+(INDEX($F$50:$BD$50,#REF!)))),$I$79*((#REF!-Option_4!K50)/((#REF!*(#REF!+1))/2)),0)</f>
        <v>#REF!</v>
      </c>
      <c r="Q84" s="23" t="e">
        <f>IF((INDEX($F$50:$BD$50,Q50))&lt;((INDEX($F$50:$BD$50,$J$50)+(INDEX($F$50:$BD$50,#REF!)))),$I$79*((#REF!-Option_4!L50)/((#REF!*(#REF!+1))/2)),0)</f>
        <v>#REF!</v>
      </c>
      <c r="R84" s="23" t="e">
        <f>IF((INDEX($F$50:$BD$50,R50))&lt;((INDEX($F$50:$BD$50,$J$50)+(INDEX($F$50:$BD$50,#REF!)))),$I$79*((#REF!-Option_4!M50)/((#REF!*(#REF!+1))/2)),0)</f>
        <v>#REF!</v>
      </c>
      <c r="S84" s="23" t="e">
        <f>IF((INDEX($F$50:$BD$50,S50))&lt;((INDEX($F$50:$BD$50,$J$50)+(INDEX($F$50:$BD$50,#REF!)))),$I$79*((#REF!-Option_4!N50)/((#REF!*(#REF!+1))/2)),0)</f>
        <v>#REF!</v>
      </c>
      <c r="T84" s="23" t="e">
        <f>IF((INDEX($F$50:$BD$50,T50))&lt;((INDEX($F$50:$BD$50,$J$50)+(INDEX($F$50:$BD$50,#REF!)))),$I$79*((#REF!-Option_4!O50)/((#REF!*(#REF!+1))/2)),0)</f>
        <v>#REF!</v>
      </c>
      <c r="U84" s="23" t="e">
        <f>IF((INDEX($F$50:$BD$50,U50))&lt;((INDEX($F$50:$BD$50,$J$50)+(INDEX($F$50:$BD$50,#REF!)))),$I$79*((#REF!-Option_4!P50)/((#REF!*(#REF!+1))/2)),0)</f>
        <v>#REF!</v>
      </c>
      <c r="V84" s="23" t="e">
        <f>IF((INDEX($F$50:$BD$50,V50))&lt;((INDEX($F$50:$BD$50,$J$50)+(INDEX($F$50:$BD$50,#REF!)))),$I$79*((#REF!-Option_4!Q50)/((#REF!*(#REF!+1))/2)),0)</f>
        <v>#REF!</v>
      </c>
      <c r="W84" s="23" t="e">
        <f>IF((INDEX($F$50:$BD$50,W50))&lt;((INDEX($F$50:$BD$50,$J$50)+(INDEX($F$50:$BD$50,#REF!)))),$I$79*((#REF!-Option_4!R50)/((#REF!*(#REF!+1))/2)),0)</f>
        <v>#REF!</v>
      </c>
      <c r="X84" s="23" t="e">
        <f>IF((INDEX($F$50:$BD$50,X50))&lt;((INDEX($F$50:$BD$50,$J$50)+(INDEX($F$50:$BD$50,#REF!)))),$I$79*((#REF!-Option_4!S50)/((#REF!*(#REF!+1))/2)),0)</f>
        <v>#REF!</v>
      </c>
      <c r="Y84" s="23" t="e">
        <f>IF((INDEX($F$50:$BD$50,Y50))&lt;((INDEX($F$50:$BD$50,$J$50)+(INDEX($F$50:$BD$50,#REF!)))),$I$79*((#REF!-Option_4!T50)/((#REF!*(#REF!+1))/2)),0)</f>
        <v>#REF!</v>
      </c>
      <c r="Z84" s="23" t="e">
        <f>IF((INDEX($F$50:$BD$50,Z50))&lt;((INDEX($F$50:$BD$50,$J$50)+(INDEX($F$50:$BD$50,#REF!)))),$I$79*((#REF!-Option_4!U50)/((#REF!*(#REF!+1))/2)),0)</f>
        <v>#REF!</v>
      </c>
      <c r="AA84" s="23" t="e">
        <f>IF((INDEX($F$50:$BD$50,AA50))&lt;((INDEX($F$50:$BD$50,$J$50)+(INDEX($F$50:$BD$50,#REF!)))),$I$79*((#REF!-Option_4!V50)/((#REF!*(#REF!+1))/2)),0)</f>
        <v>#REF!</v>
      </c>
      <c r="AB84" s="23" t="e">
        <f>IF((INDEX($F$50:$BD$50,AB50))&lt;((INDEX($F$50:$BD$50,$J$50)+(INDEX($F$50:$BD$50,#REF!)))),$I$79*((#REF!-Option_4!W50)/((#REF!*(#REF!+1))/2)),0)</f>
        <v>#REF!</v>
      </c>
      <c r="AC84" s="23" t="e">
        <f>IF((INDEX($F$50:$BD$50,AC50))&lt;((INDEX($F$50:$BD$50,$J$50)+(INDEX($F$50:$BD$50,#REF!)))),$I$79*((#REF!-Option_4!X50)/((#REF!*(#REF!+1))/2)),0)</f>
        <v>#REF!</v>
      </c>
      <c r="AD84" s="23" t="e">
        <f>IF((INDEX($F$50:$BD$50,AD50))&lt;((INDEX($F$50:$BD$50,$J$50)+(INDEX($F$50:$BD$50,#REF!)))),$I$79*((#REF!-Option_4!Y50)/((#REF!*(#REF!+1))/2)),0)</f>
        <v>#REF!</v>
      </c>
      <c r="AE84" s="23" t="e">
        <f>IF((INDEX($F$50:$BD$50,AE50))&lt;((INDEX($F$50:$BD$50,$J$50)+(INDEX($F$50:$BD$50,#REF!)))),$I$79*((#REF!-Option_4!Z50)/((#REF!*(#REF!+1))/2)),0)</f>
        <v>#REF!</v>
      </c>
      <c r="AF84" s="23" t="e">
        <f>IF((INDEX($F$50:$BD$50,AF50))&lt;((INDEX($F$50:$BD$50,$J$50)+(INDEX($F$50:$BD$50,#REF!)))),$I$79*((#REF!-Option_4!AA50)/((#REF!*(#REF!+1))/2)),0)</f>
        <v>#REF!</v>
      </c>
      <c r="AG84" s="23" t="e">
        <f>IF((INDEX($F$50:$BD$50,AG50))&lt;((INDEX($F$50:$BD$50,$J$50)+(INDEX($F$50:$BD$50,#REF!)))),$I$79*((#REF!-Option_4!AB50)/((#REF!*(#REF!+1))/2)),0)</f>
        <v>#REF!</v>
      </c>
      <c r="AH84" s="23" t="e">
        <f>IF((INDEX($F$50:$BD$50,AH50))&lt;((INDEX($F$50:$BD$50,$J$50)+(INDEX($F$50:$BD$50,#REF!)))),$I$79*((#REF!-Option_4!AC50)/((#REF!*(#REF!+1))/2)),0)</f>
        <v>#REF!</v>
      </c>
      <c r="AI84" s="23" t="e">
        <f>IF((INDEX($F$50:$BD$50,AI50))&lt;((INDEX($F$50:$BD$50,$J$50)+(INDEX($F$50:$BD$50,#REF!)))),$I$79*((#REF!-Option_4!AD50)/((#REF!*(#REF!+1))/2)),0)</f>
        <v>#REF!</v>
      </c>
      <c r="AJ84" s="23" t="e">
        <f>IF((INDEX($F$50:$BD$50,AJ50))&lt;((INDEX($F$50:$BD$50,$J$50)+(INDEX($F$50:$BD$50,#REF!)))),$I$79*((#REF!-Option_4!AE50)/((#REF!*(#REF!+1))/2)),0)</f>
        <v>#REF!</v>
      </c>
      <c r="AK84" s="23" t="e">
        <f>IF((INDEX($F$50:$BD$50,AK50))&lt;((INDEX($F$50:$BD$50,$J$50)+(INDEX($F$50:$BD$50,#REF!)))),$I$79*((#REF!-Option_4!AF50)/((#REF!*(#REF!+1))/2)),0)</f>
        <v>#REF!</v>
      </c>
      <c r="AL84" s="23" t="e">
        <f>IF((INDEX($F$50:$BD$50,AL50))&lt;((INDEX($F$50:$BD$50,$J$50)+(INDEX($F$50:$BD$50,#REF!)))),$I$79*((#REF!-Option_4!AG50)/((#REF!*(#REF!+1))/2)),0)</f>
        <v>#REF!</v>
      </c>
      <c r="AM84" s="23" t="e">
        <f>IF((INDEX($F$50:$BD$50,AM50))&lt;((INDEX($F$50:$BD$50,$J$50)+(INDEX($F$50:$BD$50,#REF!)))),$I$79*((#REF!-Option_4!AH50)/((#REF!*(#REF!+1))/2)),0)</f>
        <v>#REF!</v>
      </c>
      <c r="AN84" s="23" t="e">
        <f>IF((INDEX($F$50:$BD$50,AN50))&lt;((INDEX($F$50:$BD$50,$J$50)+(INDEX($F$50:$BD$50,#REF!)))),$I$79*((#REF!-Option_4!AI50)/((#REF!*(#REF!+1))/2)),0)</f>
        <v>#REF!</v>
      </c>
      <c r="AO84" s="23" t="e">
        <f>IF((INDEX($F$50:$BD$50,AO50))&lt;((INDEX($F$50:$BD$50,$J$50)+(INDEX($F$50:$BD$50,#REF!)))),$I$79*((#REF!-Option_4!AJ50)/((#REF!*(#REF!+1))/2)),0)</f>
        <v>#REF!</v>
      </c>
      <c r="AP84" s="23" t="e">
        <f>IF((INDEX($F$50:$BD$50,AP50))&lt;((INDEX($F$50:$BD$50,$J$50)+(INDEX($F$50:$BD$50,#REF!)))),$I$79*((#REF!-Option_4!AK50)/((#REF!*(#REF!+1))/2)),0)</f>
        <v>#REF!</v>
      </c>
      <c r="AQ84" s="23" t="e">
        <f>IF((INDEX($F$50:$BD$50,AQ50))&lt;((INDEX($F$50:$BD$50,$J$50)+(INDEX($F$50:$BD$50,#REF!)))),$I$79*((#REF!-Option_4!AL50)/((#REF!*(#REF!+1))/2)),0)</f>
        <v>#REF!</v>
      </c>
      <c r="AR84" s="23" t="e">
        <f>IF((INDEX($F$50:$BD$50,AR50))&lt;((INDEX($F$50:$BD$50,$J$50)+(INDEX($F$50:$BD$50,#REF!)))),$I$79*((#REF!-Option_4!AM50)/((#REF!*(#REF!+1))/2)),0)</f>
        <v>#REF!</v>
      </c>
      <c r="AS84" s="23" t="e">
        <f>IF((INDEX($F$50:$BD$50,AS50))&lt;((INDEX($F$50:$BD$50,$J$50)+(INDEX($F$50:$BD$50,#REF!)))),$I$79*((#REF!-Option_4!AN50)/((#REF!*(#REF!+1))/2)),0)</f>
        <v>#REF!</v>
      </c>
      <c r="AT84" s="23" t="e">
        <f>IF((INDEX($F$50:$BD$50,AT50))&lt;((INDEX($F$50:$BD$50,$J$50)+(INDEX($F$50:$BD$50,#REF!)))),$I$79*((#REF!-Option_4!AO50)/((#REF!*(#REF!+1))/2)),0)</f>
        <v>#REF!</v>
      </c>
      <c r="AU84" s="23" t="e">
        <f>IF((INDEX($F$50:$BD$50,AU50))&lt;((INDEX($F$50:$BD$50,$J$50)+(INDEX($F$50:$BD$50,#REF!)))),$I$79*((#REF!-Option_4!AP50)/((#REF!*(#REF!+1))/2)),0)</f>
        <v>#REF!</v>
      </c>
      <c r="AV84" s="23" t="e">
        <f>IF((INDEX($F$50:$BD$50,AV50))&lt;((INDEX($F$50:$BD$50,$J$50)+(INDEX($F$50:$BD$50,#REF!)))),$I$79*((#REF!-Option_4!AQ50)/((#REF!*(#REF!+1))/2)),0)</f>
        <v>#REF!</v>
      </c>
      <c r="AW84" s="23" t="e">
        <f>IF((INDEX($F$50:$BD$50,AW50))&lt;((INDEX($F$50:$BD$50,$J$50)+(INDEX($F$50:$BD$50,#REF!)))),$I$79*((#REF!-Option_4!AR50)/((#REF!*(#REF!+1))/2)),0)</f>
        <v>#REF!</v>
      </c>
      <c r="AX84" s="23" t="e">
        <f>IF((INDEX($F$50:$BD$50,AX50))&lt;((INDEX($F$50:$BD$50,$J$50)+(INDEX($F$50:$BD$50,#REF!)))),$I$79*((#REF!-Option_4!AS50)/((#REF!*(#REF!+1))/2)),0)</f>
        <v>#REF!</v>
      </c>
      <c r="AY84" s="23" t="e">
        <f>IF((INDEX($F$50:$BD$50,AY50))&lt;((INDEX($F$50:$BD$50,$J$50)+(INDEX($F$50:$BD$50,#REF!)))),$I$79*((#REF!-Option_4!AT50)/((#REF!*(#REF!+1))/2)),0)</f>
        <v>#REF!</v>
      </c>
      <c r="AZ84" s="23" t="e">
        <f>IF((INDEX($F$50:$BD$50,AZ50))&lt;((INDEX($F$50:$BD$50,$J$50)+(INDEX($F$50:$BD$50,#REF!)))),$I$79*((#REF!-Option_4!AU50)/((#REF!*(#REF!+1))/2)),0)</f>
        <v>#REF!</v>
      </c>
      <c r="BA84" s="23" t="e">
        <f>IF((INDEX($F$50:$BD$50,BA50))&lt;((INDEX($F$50:$BD$50,$J$50)+(INDEX($F$50:$BD$50,#REF!)))),$I$79*((#REF!-Option_4!AV50)/((#REF!*(#REF!+1))/2)),0)</f>
        <v>#REF!</v>
      </c>
      <c r="BB84" s="23" t="e">
        <f>IF((INDEX($F$50:$BD$50,BB50))&lt;((INDEX($F$50:$BD$50,$J$50)+(INDEX($F$50:$BD$50,#REF!)))),$I$79*((#REF!-Option_4!AW50)/((#REF!*(#REF!+1))/2)),0)</f>
        <v>#REF!</v>
      </c>
      <c r="BC84" s="23" t="e">
        <f>IF((INDEX($F$50:$BD$50,BC50))&lt;((INDEX($F$50:$BD$50,$J$50)+(INDEX($F$50:$BD$50,#REF!)))),$I$79*((#REF!-Option_4!AX50)/((#REF!*(#REF!+1))/2)),0)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IF((INDEX($F$50:$BD$50,K50))&lt;((INDEX($F$50:$BD$50,$K$50)+(INDEX($F$50:$BD$50,#REF!)))),$J$79*((#REF!-Option_4!E50)/(((#REF!*(#REF!+1)))/2)),0)</f>
        <v>#REF!</v>
      </c>
      <c r="L85" s="23" t="e">
        <f>IF((INDEX($F$50:$BD$50,L50))&lt;((INDEX($F$50:$BD$50,$K$50)+(INDEX($F$50:$BD$50,#REF!)))),$J$79*((#REF!-Option_4!F50)/(((#REF!*(#REF!+1)))/2)),0)</f>
        <v>#REF!</v>
      </c>
      <c r="M85" s="23" t="e">
        <f>IF((INDEX($F$50:$BD$50,M50))&lt;((INDEX($F$50:$BD$50,$K$50)+(INDEX($F$50:$BD$50,#REF!)))),$J$79*((#REF!-Option_4!G50)/(((#REF!*(#REF!+1)))/2)),0)</f>
        <v>#REF!</v>
      </c>
      <c r="N85" s="23" t="e">
        <f>IF((INDEX($F$50:$BD$50,N50))&lt;((INDEX($F$50:$BD$50,$K$50)+(INDEX($F$50:$BD$50,#REF!)))),$J$79*((#REF!-Option_4!H50)/(((#REF!*(#REF!+1)))/2)),0)</f>
        <v>#REF!</v>
      </c>
      <c r="O85" s="23" t="e">
        <f>IF((INDEX($F$50:$BD$50,O50))&lt;((INDEX($F$50:$BD$50,$K$50)+(INDEX($F$50:$BD$50,#REF!)))),$J$79*((#REF!-Option_4!I50)/(((#REF!*(#REF!+1)))/2)),0)</f>
        <v>#REF!</v>
      </c>
      <c r="P85" s="23" t="e">
        <f>IF((INDEX($F$50:$BD$50,P50))&lt;((INDEX($F$50:$BD$50,$K$50)+(INDEX($F$50:$BD$50,#REF!)))),$J$79*((#REF!-Option_4!J50)/(((#REF!*(#REF!+1)))/2)),0)</f>
        <v>#REF!</v>
      </c>
      <c r="Q85" s="23" t="e">
        <f>IF((INDEX($F$50:$BD$50,Q50))&lt;((INDEX($F$50:$BD$50,$K$50)+(INDEX($F$50:$BD$50,#REF!)))),$J$79*((#REF!-Option_4!K50)/(((#REF!*(#REF!+1)))/2)),0)</f>
        <v>#REF!</v>
      </c>
      <c r="R85" s="23" t="e">
        <f>IF((INDEX($F$50:$BD$50,R50))&lt;((INDEX($F$50:$BD$50,$K$50)+(INDEX($F$50:$BD$50,#REF!)))),$J$79*((#REF!-Option_4!L50)/(((#REF!*(#REF!+1)))/2)),0)</f>
        <v>#REF!</v>
      </c>
      <c r="S85" s="23" t="e">
        <f>IF((INDEX($F$50:$BD$50,S50))&lt;((INDEX($F$50:$BD$50,$K$50)+(INDEX($F$50:$BD$50,#REF!)))),$J$79*((#REF!-Option_4!M50)/(((#REF!*(#REF!+1)))/2)),0)</f>
        <v>#REF!</v>
      </c>
      <c r="T85" s="23" t="e">
        <f>IF((INDEX($F$50:$BD$50,T50))&lt;((INDEX($F$50:$BD$50,$K$50)+(INDEX($F$50:$BD$50,#REF!)))),$J$79*((#REF!-Option_4!N50)/(((#REF!*(#REF!+1)))/2)),0)</f>
        <v>#REF!</v>
      </c>
      <c r="U85" s="23" t="e">
        <f>IF((INDEX($F$50:$BD$50,U50))&lt;((INDEX($F$50:$BD$50,$K$50)+(INDEX($F$50:$BD$50,#REF!)))),$J$79*((#REF!-Option_4!O50)/(((#REF!*(#REF!+1)))/2)),0)</f>
        <v>#REF!</v>
      </c>
      <c r="V85" s="23" t="e">
        <f>IF((INDEX($F$50:$BD$50,V50))&lt;((INDEX($F$50:$BD$50,$K$50)+(INDEX($F$50:$BD$50,#REF!)))),$J$79*((#REF!-Option_4!P50)/(((#REF!*(#REF!+1)))/2)),0)</f>
        <v>#REF!</v>
      </c>
      <c r="W85" s="23" t="e">
        <f>IF((INDEX($F$50:$BD$50,W50))&lt;((INDEX($F$50:$BD$50,$K$50)+(INDEX($F$50:$BD$50,#REF!)))),$J$79*((#REF!-Option_4!Q50)/(((#REF!*(#REF!+1)))/2)),0)</f>
        <v>#REF!</v>
      </c>
      <c r="X85" s="23" t="e">
        <f>IF((INDEX($F$50:$BD$50,X50))&lt;((INDEX($F$50:$BD$50,$K$50)+(INDEX($F$50:$BD$50,#REF!)))),$J$79*((#REF!-Option_4!R50)/(((#REF!*(#REF!+1)))/2)),0)</f>
        <v>#REF!</v>
      </c>
      <c r="Y85" s="23" t="e">
        <f>IF((INDEX($F$50:$BD$50,Y50))&lt;((INDEX($F$50:$BD$50,$K$50)+(INDEX($F$50:$BD$50,#REF!)))),$J$79*((#REF!-Option_4!S50)/(((#REF!*(#REF!+1)))/2)),0)</f>
        <v>#REF!</v>
      </c>
      <c r="Z85" s="23" t="e">
        <f>IF((INDEX($F$50:$BD$50,Z50))&lt;((INDEX($F$50:$BD$50,$K$50)+(INDEX($F$50:$BD$50,#REF!)))),$J$79*((#REF!-Option_4!T50)/(((#REF!*(#REF!+1)))/2)),0)</f>
        <v>#REF!</v>
      </c>
      <c r="AA85" s="23" t="e">
        <f>IF((INDEX($F$50:$BD$50,AA50))&lt;((INDEX($F$50:$BD$50,$K$50)+(INDEX($F$50:$BD$50,#REF!)))),$J$79*((#REF!-Option_4!U50)/(((#REF!*(#REF!+1)))/2)),0)</f>
        <v>#REF!</v>
      </c>
      <c r="AB85" s="23" t="e">
        <f>IF((INDEX($F$50:$BD$50,AB50))&lt;((INDEX($F$50:$BD$50,$K$50)+(INDEX($F$50:$BD$50,#REF!)))),$J$79*((#REF!-Option_4!V50)/(((#REF!*(#REF!+1)))/2)),0)</f>
        <v>#REF!</v>
      </c>
      <c r="AC85" s="23" t="e">
        <f>IF((INDEX($F$50:$BD$50,AC50))&lt;((INDEX($F$50:$BD$50,$K$50)+(INDEX($F$50:$BD$50,#REF!)))),$J$79*((#REF!-Option_4!W50)/(((#REF!*(#REF!+1)))/2)),0)</f>
        <v>#REF!</v>
      </c>
      <c r="AD85" s="23" t="e">
        <f>IF((INDEX($F$50:$BD$50,AD50))&lt;((INDEX($F$50:$BD$50,$K$50)+(INDEX($F$50:$BD$50,#REF!)))),$J$79*((#REF!-Option_4!X50)/(((#REF!*(#REF!+1)))/2)),0)</f>
        <v>#REF!</v>
      </c>
      <c r="AE85" s="23" t="e">
        <f>IF((INDEX($F$50:$BD$50,AE50))&lt;((INDEX($F$50:$BD$50,$K$50)+(INDEX($F$50:$BD$50,#REF!)))),$J$79*((#REF!-Option_4!Y50)/(((#REF!*(#REF!+1)))/2)),0)</f>
        <v>#REF!</v>
      </c>
      <c r="AF85" s="23" t="e">
        <f>IF((INDEX($F$50:$BD$50,AF50))&lt;((INDEX($F$50:$BD$50,$K$50)+(INDEX($F$50:$BD$50,#REF!)))),$J$79*((#REF!-Option_4!Z50)/(((#REF!*(#REF!+1)))/2)),0)</f>
        <v>#REF!</v>
      </c>
      <c r="AG85" s="23" t="e">
        <f>IF((INDEX($F$50:$BD$50,AG50))&lt;((INDEX($F$50:$BD$50,$K$50)+(INDEX($F$50:$BD$50,#REF!)))),$J$79*((#REF!-Option_4!AA50)/(((#REF!*(#REF!+1)))/2)),0)</f>
        <v>#REF!</v>
      </c>
      <c r="AH85" s="23" t="e">
        <f>IF((INDEX($F$50:$BD$50,AH50))&lt;((INDEX($F$50:$BD$50,$K$50)+(INDEX($F$50:$BD$50,#REF!)))),$J$79*((#REF!-Option_4!AB50)/(((#REF!*(#REF!+1)))/2)),0)</f>
        <v>#REF!</v>
      </c>
      <c r="AI85" s="23" t="e">
        <f>IF((INDEX($F$50:$BD$50,AI50))&lt;((INDEX($F$50:$BD$50,$K$50)+(INDEX($F$50:$BD$50,#REF!)))),$J$79*((#REF!-Option_4!AC50)/(((#REF!*(#REF!+1)))/2)),0)</f>
        <v>#REF!</v>
      </c>
      <c r="AJ85" s="23" t="e">
        <f>IF((INDEX($F$50:$BD$50,AJ50))&lt;((INDEX($F$50:$BD$50,$K$50)+(INDEX($F$50:$BD$50,#REF!)))),$J$79*((#REF!-Option_4!AD50)/(((#REF!*(#REF!+1)))/2)),0)</f>
        <v>#REF!</v>
      </c>
      <c r="AK85" s="23" t="e">
        <f>IF((INDEX($F$50:$BD$50,AK50))&lt;((INDEX($F$50:$BD$50,$K$50)+(INDEX($F$50:$BD$50,#REF!)))),$J$79*((#REF!-Option_4!AE50)/(((#REF!*(#REF!+1)))/2)),0)</f>
        <v>#REF!</v>
      </c>
      <c r="AL85" s="23" t="e">
        <f>IF((INDEX($F$50:$BD$50,AL50))&lt;((INDEX($F$50:$BD$50,$K$50)+(INDEX($F$50:$BD$50,#REF!)))),$J$79*((#REF!-Option_4!AF50)/(((#REF!*(#REF!+1)))/2)),0)</f>
        <v>#REF!</v>
      </c>
      <c r="AM85" s="23" t="e">
        <f>IF((INDEX($F$50:$BD$50,AM50))&lt;((INDEX($F$50:$BD$50,$K$50)+(INDEX($F$50:$BD$50,#REF!)))),$J$79*((#REF!-Option_4!AG50)/(((#REF!*(#REF!+1)))/2)),0)</f>
        <v>#REF!</v>
      </c>
      <c r="AN85" s="23" t="e">
        <f>IF((INDEX($F$50:$BD$50,AN50))&lt;((INDEX($F$50:$BD$50,$K$50)+(INDEX($F$50:$BD$50,#REF!)))),$J$79*((#REF!-Option_4!AH50)/(((#REF!*(#REF!+1)))/2)),0)</f>
        <v>#REF!</v>
      </c>
      <c r="AO85" s="23" t="e">
        <f>IF((INDEX($F$50:$BD$50,AO50))&lt;((INDEX($F$50:$BD$50,$K$50)+(INDEX($F$50:$BD$50,#REF!)))),$J$79*((#REF!-Option_4!AI50)/(((#REF!*(#REF!+1)))/2)),0)</f>
        <v>#REF!</v>
      </c>
      <c r="AP85" s="23" t="e">
        <f>IF((INDEX($F$50:$BD$50,AP50))&lt;((INDEX($F$50:$BD$50,$K$50)+(INDEX($F$50:$BD$50,#REF!)))),$J$79*((#REF!-Option_4!AJ50)/(((#REF!*(#REF!+1)))/2)),0)</f>
        <v>#REF!</v>
      </c>
      <c r="AQ85" s="23" t="e">
        <f>IF((INDEX($F$50:$BD$50,AQ50))&lt;((INDEX($F$50:$BD$50,$K$50)+(INDEX($F$50:$BD$50,#REF!)))),$J$79*((#REF!-Option_4!AK50)/(((#REF!*(#REF!+1)))/2)),0)</f>
        <v>#REF!</v>
      </c>
      <c r="AR85" s="23" t="e">
        <f>IF((INDEX($F$50:$BD$50,AR50))&lt;((INDEX($F$50:$BD$50,$K$50)+(INDEX($F$50:$BD$50,#REF!)))),$J$79*((#REF!-Option_4!AL50)/(((#REF!*(#REF!+1)))/2)),0)</f>
        <v>#REF!</v>
      </c>
      <c r="AS85" s="23" t="e">
        <f>IF((INDEX($F$50:$BD$50,AS50))&lt;((INDEX($F$50:$BD$50,$K$50)+(INDEX($F$50:$BD$50,#REF!)))),$J$79*((#REF!-Option_4!AM50)/(((#REF!*(#REF!+1)))/2)),0)</f>
        <v>#REF!</v>
      </c>
      <c r="AT85" s="23" t="e">
        <f>IF((INDEX($F$50:$BD$50,AT50))&lt;((INDEX($F$50:$BD$50,$K$50)+(INDEX($F$50:$BD$50,#REF!)))),$J$79*((#REF!-Option_4!AN50)/(((#REF!*(#REF!+1)))/2)),0)</f>
        <v>#REF!</v>
      </c>
      <c r="AU85" s="23" t="e">
        <f>IF((INDEX($F$50:$BD$50,AU50))&lt;((INDEX($F$50:$BD$50,$K$50)+(INDEX($F$50:$BD$50,#REF!)))),$J$79*((#REF!-Option_4!AO50)/(((#REF!*(#REF!+1)))/2)),0)</f>
        <v>#REF!</v>
      </c>
      <c r="AV85" s="23" t="e">
        <f>IF((INDEX($F$50:$BD$50,AV50))&lt;((INDEX($F$50:$BD$50,$K$50)+(INDEX($F$50:$BD$50,#REF!)))),$J$79*((#REF!-Option_4!AP50)/(((#REF!*(#REF!+1)))/2)),0)</f>
        <v>#REF!</v>
      </c>
      <c r="AW85" s="23" t="e">
        <f>IF((INDEX($F$50:$BD$50,AW50))&lt;((INDEX($F$50:$BD$50,$K$50)+(INDEX($F$50:$BD$50,#REF!)))),$J$79*((#REF!-Option_4!AQ50)/(((#REF!*(#REF!+1)))/2)),0)</f>
        <v>#REF!</v>
      </c>
      <c r="AX85" s="23" t="e">
        <f>IF((INDEX($F$50:$BD$50,AX50))&lt;((INDEX($F$50:$BD$50,$K$50)+(INDEX($F$50:$BD$50,#REF!)))),$J$79*((#REF!-Option_4!AR50)/(((#REF!*(#REF!+1)))/2)),0)</f>
        <v>#REF!</v>
      </c>
      <c r="AY85" s="23" t="e">
        <f>IF((INDEX($F$50:$BD$50,AY50))&lt;((INDEX($F$50:$BD$50,$K$50)+(INDEX($F$50:$BD$50,#REF!)))),$J$79*((#REF!-Option_4!AS50)/(((#REF!*(#REF!+1)))/2)),0)</f>
        <v>#REF!</v>
      </c>
      <c r="AZ85" s="23" t="e">
        <f>IF((INDEX($F$50:$BD$50,AZ50))&lt;((INDEX($F$50:$BD$50,$K$50)+(INDEX($F$50:$BD$50,#REF!)))),$J$79*((#REF!-Option_4!AT50)/(((#REF!*(#REF!+1)))/2)),0)</f>
        <v>#REF!</v>
      </c>
      <c r="BA85" s="23" t="e">
        <f>IF((INDEX($F$50:$BD$50,BA50))&lt;((INDEX($F$50:$BD$50,$K$50)+(INDEX($F$50:$BD$50,#REF!)))),$J$79*((#REF!-Option_4!AU50)/(((#REF!*(#REF!+1)))/2)),0)</f>
        <v>#REF!</v>
      </c>
      <c r="BB85" s="23" t="e">
        <f>IF((INDEX($F$50:$BD$50,BB50))&lt;((INDEX($F$50:$BD$50,$K$50)+(INDEX($F$50:$BD$50,#REF!)))),$J$79*((#REF!-Option_4!AV50)/(((#REF!*(#REF!+1)))/2)),0)</f>
        <v>#REF!</v>
      </c>
      <c r="BC85" s="23" t="e">
        <f>IF((INDEX($F$50:$BD$50,BC50))&lt;((INDEX($F$50:$BD$50,$K$50)+(INDEX($F$50:$BD$50,#REF!)))),$J$79*((#REF!-Option_4!AW50)/(((#REF!*(#REF!+1)))/2)),0)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IF((INDEX($F$50:$BD$50,L50))&lt;((INDEX($F$50:$BD$50,$L$50)+(INDEX($F$50:$BD$50,#REF!)))),$K$79*((#REF!-Option_4!E50)/((#REF!*(#REF!+1))/2)),0)</f>
        <v>#REF!</v>
      </c>
      <c r="M86" s="23" t="e">
        <f>IF((INDEX($F$50:$BD$50,M50))&lt;((INDEX($F$50:$BD$50,$L$50)+(INDEX($F$50:$BD$50,#REF!)))),$K$79*((#REF!-Option_4!F50)/((#REF!*(#REF!+1))/2)),0)</f>
        <v>#REF!</v>
      </c>
      <c r="N86" s="23" t="e">
        <f>IF((INDEX($F$50:$BD$50,N50))&lt;((INDEX($F$50:$BD$50,$L$50)+(INDEX($F$50:$BD$50,#REF!)))),$K$79*((#REF!-Option_4!G50)/((#REF!*(#REF!+1))/2)),0)</f>
        <v>#REF!</v>
      </c>
      <c r="O86" s="23" t="e">
        <f>IF((INDEX($F$50:$BD$50,O50))&lt;((INDEX($F$50:$BD$50,$L$50)+(INDEX($F$50:$BD$50,#REF!)))),$K$79*((#REF!-Option_4!H50)/((#REF!*(#REF!+1))/2)),0)</f>
        <v>#REF!</v>
      </c>
      <c r="P86" s="23" t="e">
        <f>IF((INDEX($F$50:$BD$50,P50))&lt;((INDEX($F$50:$BD$50,$L$50)+(INDEX($F$50:$BD$50,#REF!)))),$K$79*((#REF!-Option_4!I50)/((#REF!*(#REF!+1))/2)),0)</f>
        <v>#REF!</v>
      </c>
      <c r="Q86" s="23" t="e">
        <f>IF((INDEX($F$50:$BD$50,Q50))&lt;((INDEX($F$50:$BD$50,$L$50)+(INDEX($F$50:$BD$50,#REF!)))),$K$79*((#REF!-Option_4!J50)/((#REF!*(#REF!+1))/2)),0)</f>
        <v>#REF!</v>
      </c>
      <c r="R86" s="23" t="e">
        <f>IF((INDEX($F$50:$BD$50,R50))&lt;((INDEX($F$50:$BD$50,$L$50)+(INDEX($F$50:$BD$50,#REF!)))),$K$79*((#REF!-Option_4!K50)/((#REF!*(#REF!+1))/2)),0)</f>
        <v>#REF!</v>
      </c>
      <c r="S86" s="23" t="e">
        <f>IF((INDEX($F$50:$BD$50,S50))&lt;((INDEX($F$50:$BD$50,$L$50)+(INDEX($F$50:$BD$50,#REF!)))),$K$79*((#REF!-Option_4!L50)/((#REF!*(#REF!+1))/2)),0)</f>
        <v>#REF!</v>
      </c>
      <c r="T86" s="23" t="e">
        <f>IF((INDEX($F$50:$BD$50,T50))&lt;((INDEX($F$50:$BD$50,$L$50)+(INDEX($F$50:$BD$50,#REF!)))),$K$79*((#REF!-Option_4!M50)/((#REF!*(#REF!+1))/2)),0)</f>
        <v>#REF!</v>
      </c>
      <c r="U86" s="23" t="e">
        <f>IF((INDEX($F$50:$BD$50,U50))&lt;((INDEX($F$50:$BD$50,$L$50)+(INDEX($F$50:$BD$50,#REF!)))),$K$79*((#REF!-Option_4!N50)/((#REF!*(#REF!+1))/2)),0)</f>
        <v>#REF!</v>
      </c>
      <c r="V86" s="23" t="e">
        <f>IF((INDEX($F$50:$BD$50,V50))&lt;((INDEX($F$50:$BD$50,$L$50)+(INDEX($F$50:$BD$50,#REF!)))),$K$79*((#REF!-Option_4!O50)/((#REF!*(#REF!+1))/2)),0)</f>
        <v>#REF!</v>
      </c>
      <c r="W86" s="23" t="e">
        <f>IF((INDEX($F$50:$BD$50,W50))&lt;((INDEX($F$50:$BD$50,$L$50)+(INDEX($F$50:$BD$50,#REF!)))),$K$79*((#REF!-Option_4!P50)/((#REF!*(#REF!+1))/2)),0)</f>
        <v>#REF!</v>
      </c>
      <c r="X86" s="23" t="e">
        <f>IF((INDEX($F$50:$BD$50,X50))&lt;((INDEX($F$50:$BD$50,$L$50)+(INDEX($F$50:$BD$50,#REF!)))),$K$79*((#REF!-Option_4!Q50)/((#REF!*(#REF!+1))/2)),0)</f>
        <v>#REF!</v>
      </c>
      <c r="Y86" s="23" t="e">
        <f>IF((INDEX($F$50:$BD$50,Y50))&lt;((INDEX($F$50:$BD$50,$L$50)+(INDEX($F$50:$BD$50,#REF!)))),$K$79*((#REF!-Option_4!R50)/((#REF!*(#REF!+1))/2)),0)</f>
        <v>#REF!</v>
      </c>
      <c r="Z86" s="23" t="e">
        <f>IF((INDEX($F$50:$BD$50,Z50))&lt;((INDEX($F$50:$BD$50,$L$50)+(INDEX($F$50:$BD$50,#REF!)))),$K$79*((#REF!-Option_4!S50)/((#REF!*(#REF!+1))/2)),0)</f>
        <v>#REF!</v>
      </c>
      <c r="AA86" s="23" t="e">
        <f>IF((INDEX($F$50:$BD$50,AA50))&lt;((INDEX($F$50:$BD$50,$L$50)+(INDEX($F$50:$BD$50,#REF!)))),$K$79*((#REF!-Option_4!T50)/((#REF!*(#REF!+1))/2)),0)</f>
        <v>#REF!</v>
      </c>
      <c r="AB86" s="23" t="e">
        <f>IF((INDEX($F$50:$BD$50,AB50))&lt;((INDEX($F$50:$BD$50,$L$50)+(INDEX($F$50:$BD$50,#REF!)))),$K$79*((#REF!-Option_4!U50)/((#REF!*(#REF!+1))/2)),0)</f>
        <v>#REF!</v>
      </c>
      <c r="AC86" s="23" t="e">
        <f>IF((INDEX($F$50:$BD$50,AC50))&lt;((INDEX($F$50:$BD$50,$L$50)+(INDEX($F$50:$BD$50,#REF!)))),$K$79*((#REF!-Option_4!V50)/((#REF!*(#REF!+1))/2)),0)</f>
        <v>#REF!</v>
      </c>
      <c r="AD86" s="23" t="e">
        <f>IF((INDEX($F$50:$BD$50,AD50))&lt;((INDEX($F$50:$BD$50,$L$50)+(INDEX($F$50:$BD$50,#REF!)))),$K$79*((#REF!-Option_4!W50)/((#REF!*(#REF!+1))/2)),0)</f>
        <v>#REF!</v>
      </c>
      <c r="AE86" s="23" t="e">
        <f>IF((INDEX($F$50:$BD$50,AE50))&lt;((INDEX($F$50:$BD$50,$L$50)+(INDEX($F$50:$BD$50,#REF!)))),$K$79*((#REF!-Option_4!X50)/((#REF!*(#REF!+1))/2)),0)</f>
        <v>#REF!</v>
      </c>
      <c r="AF86" s="23" t="e">
        <f>IF((INDEX($F$50:$BD$50,AF50))&lt;((INDEX($F$50:$BD$50,$L$50)+(INDEX($F$50:$BD$50,#REF!)))),$K$79*((#REF!-Option_4!Y50)/((#REF!*(#REF!+1))/2)),0)</f>
        <v>#REF!</v>
      </c>
      <c r="AG86" s="23" t="e">
        <f>IF((INDEX($F$50:$BD$50,AG50))&lt;((INDEX($F$50:$BD$50,$L$50)+(INDEX($F$50:$BD$50,#REF!)))),$K$79*((#REF!-Option_4!Z50)/((#REF!*(#REF!+1))/2)),0)</f>
        <v>#REF!</v>
      </c>
      <c r="AH86" s="23" t="e">
        <f>IF((INDEX($F$50:$BD$50,AH50))&lt;((INDEX($F$50:$BD$50,$L$50)+(INDEX($F$50:$BD$50,#REF!)))),$K$79*((#REF!-Option_4!AA50)/((#REF!*(#REF!+1))/2)),0)</f>
        <v>#REF!</v>
      </c>
      <c r="AI86" s="23" t="e">
        <f>IF((INDEX($F$50:$BD$50,AI50))&lt;((INDEX($F$50:$BD$50,$L$50)+(INDEX($F$50:$BD$50,#REF!)))),$K$79*((#REF!-Option_4!AB50)/((#REF!*(#REF!+1))/2)),0)</f>
        <v>#REF!</v>
      </c>
      <c r="AJ86" s="23" t="e">
        <f>IF((INDEX($F$50:$BD$50,AJ50))&lt;((INDEX($F$50:$BD$50,$L$50)+(INDEX($F$50:$BD$50,#REF!)))),$K$79*((#REF!-Option_4!AC50)/((#REF!*(#REF!+1))/2)),0)</f>
        <v>#REF!</v>
      </c>
      <c r="AK86" s="23" t="e">
        <f>IF((INDEX($F$50:$BD$50,AK50))&lt;((INDEX($F$50:$BD$50,$L$50)+(INDEX($F$50:$BD$50,#REF!)))),$K$79*((#REF!-Option_4!AD50)/((#REF!*(#REF!+1))/2)),0)</f>
        <v>#REF!</v>
      </c>
      <c r="AL86" s="23" t="e">
        <f>IF((INDEX($F$50:$BD$50,AL50))&lt;((INDEX($F$50:$BD$50,$L$50)+(INDEX($F$50:$BD$50,#REF!)))),$K$79*((#REF!-Option_4!AE50)/((#REF!*(#REF!+1))/2)),0)</f>
        <v>#REF!</v>
      </c>
      <c r="AM86" s="23" t="e">
        <f>IF((INDEX($F$50:$BD$50,AM50))&lt;((INDEX($F$50:$BD$50,$L$50)+(INDEX($F$50:$BD$50,#REF!)))),$K$79*((#REF!-Option_4!AF50)/((#REF!*(#REF!+1))/2)),0)</f>
        <v>#REF!</v>
      </c>
      <c r="AN86" s="23" t="e">
        <f>IF((INDEX($F$50:$BD$50,AN50))&lt;((INDEX($F$50:$BD$50,$L$50)+(INDEX($F$50:$BD$50,#REF!)))),$K$79*((#REF!-Option_4!AG50)/((#REF!*(#REF!+1))/2)),0)</f>
        <v>#REF!</v>
      </c>
      <c r="AO86" s="23" t="e">
        <f>IF((INDEX($F$50:$BD$50,AO50))&lt;((INDEX($F$50:$BD$50,$L$50)+(INDEX($F$50:$BD$50,#REF!)))),$K$79*((#REF!-Option_4!AH50)/((#REF!*(#REF!+1))/2)),0)</f>
        <v>#REF!</v>
      </c>
      <c r="AP86" s="23" t="e">
        <f>IF((INDEX($F$50:$BD$50,AP50))&lt;((INDEX($F$50:$BD$50,$L$50)+(INDEX($F$50:$BD$50,#REF!)))),$K$79*((#REF!-Option_4!AI50)/((#REF!*(#REF!+1))/2)),0)</f>
        <v>#REF!</v>
      </c>
      <c r="AQ86" s="23" t="e">
        <f>IF((INDEX($F$50:$BD$50,AQ50))&lt;((INDEX($F$50:$BD$50,$L$50)+(INDEX($F$50:$BD$50,#REF!)))),$K$79*((#REF!-Option_4!AJ50)/((#REF!*(#REF!+1))/2)),0)</f>
        <v>#REF!</v>
      </c>
      <c r="AR86" s="23" t="e">
        <f>IF((INDEX($F$50:$BD$50,AR50))&lt;((INDEX($F$50:$BD$50,$L$50)+(INDEX($F$50:$BD$50,#REF!)))),$K$79*((#REF!-Option_4!AK50)/((#REF!*(#REF!+1))/2)),0)</f>
        <v>#REF!</v>
      </c>
      <c r="AS86" s="23" t="e">
        <f>IF((INDEX($F$50:$BD$50,AS50))&lt;((INDEX($F$50:$BD$50,$L$50)+(INDEX($F$50:$BD$50,#REF!)))),$K$79*((#REF!-Option_4!AL50)/((#REF!*(#REF!+1))/2)),0)</f>
        <v>#REF!</v>
      </c>
      <c r="AT86" s="23" t="e">
        <f>IF((INDEX($F$50:$BD$50,AT50))&lt;((INDEX($F$50:$BD$50,$L$50)+(INDEX($F$50:$BD$50,#REF!)))),$K$79*((#REF!-Option_4!AM50)/((#REF!*(#REF!+1))/2)),0)</f>
        <v>#REF!</v>
      </c>
      <c r="AU86" s="23" t="e">
        <f>IF((INDEX($F$50:$BD$50,AU50))&lt;((INDEX($F$50:$BD$50,$L$50)+(INDEX($F$50:$BD$50,#REF!)))),$K$79*((#REF!-Option_4!AN50)/((#REF!*(#REF!+1))/2)),0)</f>
        <v>#REF!</v>
      </c>
      <c r="AV86" s="23" t="e">
        <f>IF((INDEX($F$50:$BD$50,AV50))&lt;((INDEX($F$50:$BD$50,$L$50)+(INDEX($F$50:$BD$50,#REF!)))),$K$79*((#REF!-Option_4!AO50)/((#REF!*(#REF!+1))/2)),0)</f>
        <v>#REF!</v>
      </c>
      <c r="AW86" s="23" t="e">
        <f>IF((INDEX($F$50:$BD$50,AW50))&lt;((INDEX($F$50:$BD$50,$L$50)+(INDEX($F$50:$BD$50,#REF!)))),$K$79*((#REF!-Option_4!AP50)/((#REF!*(#REF!+1))/2)),0)</f>
        <v>#REF!</v>
      </c>
      <c r="AX86" s="23" t="e">
        <f>IF((INDEX($F$50:$BD$50,AX50))&lt;((INDEX($F$50:$BD$50,$L$50)+(INDEX($F$50:$BD$50,#REF!)))),$K$79*((#REF!-Option_4!AQ50)/((#REF!*(#REF!+1))/2)),0)</f>
        <v>#REF!</v>
      </c>
      <c r="AY86" s="23" t="e">
        <f>IF((INDEX($F$50:$BD$50,AY50))&lt;((INDEX($F$50:$BD$50,$L$50)+(INDEX($F$50:$BD$50,#REF!)))),$K$79*((#REF!-Option_4!AR50)/((#REF!*(#REF!+1))/2)),0)</f>
        <v>#REF!</v>
      </c>
      <c r="AZ86" s="23" t="e">
        <f>IF((INDEX($F$50:$BD$50,AZ50))&lt;((INDEX($F$50:$BD$50,$L$50)+(INDEX($F$50:$BD$50,#REF!)))),$K$79*((#REF!-Option_4!AS50)/((#REF!*(#REF!+1))/2)),0)</f>
        <v>#REF!</v>
      </c>
      <c r="BA86" s="23" t="e">
        <f>IF((INDEX($F$50:$BD$50,BA50))&lt;((INDEX($F$50:$BD$50,$L$50)+(INDEX($F$50:$BD$50,#REF!)))),$K$79*((#REF!-Option_4!AT50)/((#REF!*(#REF!+1))/2)),0)</f>
        <v>#REF!</v>
      </c>
      <c r="BB86" s="23" t="e">
        <f>IF((INDEX($F$50:$BD$50,BB50))&lt;((INDEX($F$50:$BD$50,$L$50)+(INDEX($F$50:$BD$50,#REF!)))),$K$79*((#REF!-Option_4!AU50)/((#REF!*(#REF!+1))/2)),0)</f>
        <v>#REF!</v>
      </c>
      <c r="BC86" s="23" t="e">
        <f>IF((INDEX($F$50:$BD$50,BC50))&lt;((INDEX($F$50:$BD$50,$L$50)+(INDEX($F$50:$BD$50,#REF!)))),$K$79*((#REF!-Option_4!AV50)/((#REF!*(#REF!+1))/2)),0)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IF((INDEX($F$50:$BD$50,M50))&lt;((INDEX($F$50:$BD$50,$M$50)+(INDEX($F$50:$BD$50,#REF!)))),$L$79*((#REF!-Option_4!E50)/((#REF!*(#REF!+1))/2)),0)</f>
        <v>#REF!</v>
      </c>
      <c r="N87" s="23" t="e">
        <f>IF((INDEX($F$50:$BD$50,N50))&lt;((INDEX($F$50:$BD$50,$M$50)+(INDEX($F$50:$BD$50,#REF!)))),$L$79*((#REF!-Option_4!F50)/((#REF!*(#REF!+1))/2)),0)</f>
        <v>#REF!</v>
      </c>
      <c r="O87" s="23" t="e">
        <f>IF((INDEX($F$50:$BD$50,O50))&lt;((INDEX($F$50:$BD$50,$M$50)+(INDEX($F$50:$BD$50,#REF!)))),$L$79*((#REF!-Option_4!G50)/((#REF!*(#REF!+1))/2)),0)</f>
        <v>#REF!</v>
      </c>
      <c r="P87" s="23" t="e">
        <f>IF((INDEX($F$50:$BD$50,P50))&lt;((INDEX($F$50:$BD$50,$M$50)+(INDEX($F$50:$BD$50,#REF!)))),$L$79*((#REF!-Option_4!H50)/((#REF!*(#REF!+1))/2)),0)</f>
        <v>#REF!</v>
      </c>
      <c r="Q87" s="23" t="e">
        <f>IF((INDEX($F$50:$BD$50,Q50))&lt;((INDEX($F$50:$BD$50,$M$50)+(INDEX($F$50:$BD$50,#REF!)))),$L$79*((#REF!-Option_4!I50)/((#REF!*(#REF!+1))/2)),0)</f>
        <v>#REF!</v>
      </c>
      <c r="R87" s="23" t="e">
        <f>IF((INDEX($F$50:$BD$50,R50))&lt;((INDEX($F$50:$BD$50,$M$50)+(INDEX($F$50:$BD$50,#REF!)))),$L$79*((#REF!-Option_4!J50)/((#REF!*(#REF!+1))/2)),0)</f>
        <v>#REF!</v>
      </c>
      <c r="S87" s="23" t="e">
        <f>IF((INDEX($F$50:$BD$50,S50))&lt;((INDEX($F$50:$BD$50,$M$50)+(INDEX($F$50:$BD$50,#REF!)))),$L$79*((#REF!-Option_4!K50)/((#REF!*(#REF!+1))/2)),0)</f>
        <v>#REF!</v>
      </c>
      <c r="T87" s="23" t="e">
        <f>IF((INDEX($F$50:$BD$50,T50))&lt;((INDEX($F$50:$BD$50,$M$50)+(INDEX($F$50:$BD$50,#REF!)))),$L$79*((#REF!-Option_4!L50)/((#REF!*(#REF!+1))/2)),0)</f>
        <v>#REF!</v>
      </c>
      <c r="U87" s="23" t="e">
        <f>IF((INDEX($F$50:$BD$50,U50))&lt;((INDEX($F$50:$BD$50,$M$50)+(INDEX($F$50:$BD$50,#REF!)))),$L$79*((#REF!-Option_4!M50)/((#REF!*(#REF!+1))/2)),0)</f>
        <v>#REF!</v>
      </c>
      <c r="V87" s="23" t="e">
        <f>IF((INDEX($F$50:$BD$50,V50))&lt;((INDEX($F$50:$BD$50,$M$50)+(INDEX($F$50:$BD$50,#REF!)))),$L$79*((#REF!-Option_4!N50)/((#REF!*(#REF!+1))/2)),0)</f>
        <v>#REF!</v>
      </c>
      <c r="W87" s="23" t="e">
        <f>IF((INDEX($F$50:$BD$50,W50))&lt;((INDEX($F$50:$BD$50,$M$50)+(INDEX($F$50:$BD$50,#REF!)))),$L$79*((#REF!-Option_4!O50)/((#REF!*(#REF!+1))/2)),0)</f>
        <v>#REF!</v>
      </c>
      <c r="X87" s="23" t="e">
        <f>IF((INDEX($F$50:$BD$50,X50))&lt;((INDEX($F$50:$BD$50,$M$50)+(INDEX($F$50:$BD$50,#REF!)))),$L$79*((#REF!-Option_4!P50)/((#REF!*(#REF!+1))/2)),0)</f>
        <v>#REF!</v>
      </c>
      <c r="Y87" s="23" t="e">
        <f>IF((INDEX($F$50:$BD$50,Y50))&lt;((INDEX($F$50:$BD$50,$M$50)+(INDEX($F$50:$BD$50,#REF!)))),$L$79*((#REF!-Option_4!Q50)/((#REF!*(#REF!+1))/2)),0)</f>
        <v>#REF!</v>
      </c>
      <c r="Z87" s="23" t="e">
        <f>IF((INDEX($F$50:$BD$50,Z50))&lt;((INDEX($F$50:$BD$50,$M$50)+(INDEX($F$50:$BD$50,#REF!)))),$L$79*((#REF!-Option_4!R50)/((#REF!*(#REF!+1))/2)),0)</f>
        <v>#REF!</v>
      </c>
      <c r="AA87" s="23" t="e">
        <f>IF((INDEX($F$50:$BD$50,AA50))&lt;((INDEX($F$50:$BD$50,$M$50)+(INDEX($F$50:$BD$50,#REF!)))),$L$79*((#REF!-Option_4!S50)/((#REF!*(#REF!+1))/2)),0)</f>
        <v>#REF!</v>
      </c>
      <c r="AB87" s="23" t="e">
        <f>IF((INDEX($F$50:$BD$50,AB50))&lt;((INDEX($F$50:$BD$50,$M$50)+(INDEX($F$50:$BD$50,#REF!)))),$L$79*((#REF!-Option_4!T50)/((#REF!*(#REF!+1))/2)),0)</f>
        <v>#REF!</v>
      </c>
      <c r="AC87" s="23" t="e">
        <f>IF((INDEX($F$50:$BD$50,AC50))&lt;((INDEX($F$50:$BD$50,$M$50)+(INDEX($F$50:$BD$50,#REF!)))),$L$79*((#REF!-Option_4!U50)/((#REF!*(#REF!+1))/2)),0)</f>
        <v>#REF!</v>
      </c>
      <c r="AD87" s="23" t="e">
        <f>IF((INDEX($F$50:$BD$50,AD50))&lt;((INDEX($F$50:$BD$50,$M$50)+(INDEX($F$50:$BD$50,#REF!)))),$L$79*((#REF!-Option_4!V50)/((#REF!*(#REF!+1))/2)),0)</f>
        <v>#REF!</v>
      </c>
      <c r="AE87" s="23" t="e">
        <f>IF((INDEX($F$50:$BD$50,AE50))&lt;((INDEX($F$50:$BD$50,$M$50)+(INDEX($F$50:$BD$50,#REF!)))),$L$79*((#REF!-Option_4!W50)/((#REF!*(#REF!+1))/2)),0)</f>
        <v>#REF!</v>
      </c>
      <c r="AF87" s="23" t="e">
        <f>IF((INDEX($F$50:$BD$50,AF50))&lt;((INDEX($F$50:$BD$50,$M$50)+(INDEX($F$50:$BD$50,#REF!)))),$L$79*((#REF!-Option_4!X50)/((#REF!*(#REF!+1))/2)),0)</f>
        <v>#REF!</v>
      </c>
      <c r="AG87" s="23" t="e">
        <f>IF((INDEX($F$50:$BD$50,AG50))&lt;((INDEX($F$50:$BD$50,$M$50)+(INDEX($F$50:$BD$50,#REF!)))),$L$79*((#REF!-Option_4!Y50)/((#REF!*(#REF!+1))/2)),0)</f>
        <v>#REF!</v>
      </c>
      <c r="AH87" s="23" t="e">
        <f>IF((INDEX($F$50:$BD$50,AH50))&lt;((INDEX($F$50:$BD$50,$M$50)+(INDEX($F$50:$BD$50,#REF!)))),$L$79*((#REF!-Option_4!Z50)/((#REF!*(#REF!+1))/2)),0)</f>
        <v>#REF!</v>
      </c>
      <c r="AI87" s="23" t="e">
        <f>IF((INDEX($F$50:$BD$50,AI50))&lt;((INDEX($F$50:$BD$50,$M$50)+(INDEX($F$50:$BD$50,#REF!)))),$L$79*((#REF!-Option_4!AA50)/((#REF!*(#REF!+1))/2)),0)</f>
        <v>#REF!</v>
      </c>
      <c r="AJ87" s="23" t="e">
        <f>IF((INDEX($F$50:$BD$50,AJ50))&lt;((INDEX($F$50:$BD$50,$M$50)+(INDEX($F$50:$BD$50,#REF!)))),$L$79*((#REF!-Option_4!AB50)/((#REF!*(#REF!+1))/2)),0)</f>
        <v>#REF!</v>
      </c>
      <c r="AK87" s="23" t="e">
        <f>IF((INDEX($F$50:$BD$50,AK50))&lt;((INDEX($F$50:$BD$50,$M$50)+(INDEX($F$50:$BD$50,#REF!)))),$L$79*((#REF!-Option_4!AC50)/((#REF!*(#REF!+1))/2)),0)</f>
        <v>#REF!</v>
      </c>
      <c r="AL87" s="23" t="e">
        <f>IF((INDEX($F$50:$BD$50,AL50))&lt;((INDEX($F$50:$BD$50,$M$50)+(INDEX($F$50:$BD$50,#REF!)))),$L$79*((#REF!-Option_4!AD50)/((#REF!*(#REF!+1))/2)),0)</f>
        <v>#REF!</v>
      </c>
      <c r="AM87" s="23" t="e">
        <f>IF((INDEX($F$50:$BD$50,AM50))&lt;((INDEX($F$50:$BD$50,$M$50)+(INDEX($F$50:$BD$50,#REF!)))),$L$79*((#REF!-Option_4!AE50)/((#REF!*(#REF!+1))/2)),0)</f>
        <v>#REF!</v>
      </c>
      <c r="AN87" s="23" t="e">
        <f>IF((INDEX($F$50:$BD$50,AN50))&lt;((INDEX($F$50:$BD$50,$M$50)+(INDEX($F$50:$BD$50,#REF!)))),$L$79*((#REF!-Option_4!AF50)/((#REF!*(#REF!+1))/2)),0)</f>
        <v>#REF!</v>
      </c>
      <c r="AO87" s="23" t="e">
        <f>IF((INDEX($F$50:$BD$50,AO50))&lt;((INDEX($F$50:$BD$50,$M$50)+(INDEX($F$50:$BD$50,#REF!)))),$L$79*((#REF!-Option_4!AG50)/((#REF!*(#REF!+1))/2)),0)</f>
        <v>#REF!</v>
      </c>
      <c r="AP87" s="23" t="e">
        <f>IF((INDEX($F$50:$BD$50,AP50))&lt;((INDEX($F$50:$BD$50,$M$50)+(INDEX($F$50:$BD$50,#REF!)))),$L$79*((#REF!-Option_4!AH50)/((#REF!*(#REF!+1))/2)),0)</f>
        <v>#REF!</v>
      </c>
      <c r="AQ87" s="23" t="e">
        <f>IF((INDEX($F$50:$BD$50,AQ50))&lt;((INDEX($F$50:$BD$50,$M$50)+(INDEX($F$50:$BD$50,#REF!)))),$L$79*((#REF!-Option_4!AI50)/((#REF!*(#REF!+1))/2)),0)</f>
        <v>#REF!</v>
      </c>
      <c r="AR87" s="23" t="e">
        <f>IF((INDEX($F$50:$BD$50,AR50))&lt;((INDEX($F$50:$BD$50,$M$50)+(INDEX($F$50:$BD$50,#REF!)))),$L$79*((#REF!-Option_4!AJ50)/((#REF!*(#REF!+1))/2)),0)</f>
        <v>#REF!</v>
      </c>
      <c r="AS87" s="23" t="e">
        <f>IF((INDEX($F$50:$BD$50,AS50))&lt;((INDEX($F$50:$BD$50,$M$50)+(INDEX($F$50:$BD$50,#REF!)))),$L$79*((#REF!-Option_4!AK50)/((#REF!*(#REF!+1))/2)),0)</f>
        <v>#REF!</v>
      </c>
      <c r="AT87" s="23" t="e">
        <f>IF((INDEX($F$50:$BD$50,AT50))&lt;((INDEX($F$50:$BD$50,$M$50)+(INDEX($F$50:$BD$50,#REF!)))),$L$79*((#REF!-Option_4!AL50)/((#REF!*(#REF!+1))/2)),0)</f>
        <v>#REF!</v>
      </c>
      <c r="AU87" s="23" t="e">
        <f>IF((INDEX($F$50:$BD$50,AU50))&lt;((INDEX($F$50:$BD$50,$M$50)+(INDEX($F$50:$BD$50,#REF!)))),$L$79*((#REF!-Option_4!AM50)/((#REF!*(#REF!+1))/2)),0)</f>
        <v>#REF!</v>
      </c>
      <c r="AV87" s="23" t="e">
        <f>IF((INDEX($F$50:$BD$50,AV50))&lt;((INDEX($F$50:$BD$50,$M$50)+(INDEX($F$50:$BD$50,#REF!)))),$L$79*((#REF!-Option_4!AN50)/((#REF!*(#REF!+1))/2)),0)</f>
        <v>#REF!</v>
      </c>
      <c r="AW87" s="23" t="e">
        <f>IF((INDEX($F$50:$BD$50,AW50))&lt;((INDEX($F$50:$BD$50,$M$50)+(INDEX($F$50:$BD$50,#REF!)))),$L$79*((#REF!-Option_4!AO50)/((#REF!*(#REF!+1))/2)),0)</f>
        <v>#REF!</v>
      </c>
      <c r="AX87" s="23" t="e">
        <f>IF((INDEX($F$50:$BD$50,AX50))&lt;((INDEX($F$50:$BD$50,$M$50)+(INDEX($F$50:$BD$50,#REF!)))),$L$79*((#REF!-Option_4!AP50)/((#REF!*(#REF!+1))/2)),0)</f>
        <v>#REF!</v>
      </c>
      <c r="AY87" s="23" t="e">
        <f>IF((INDEX($F$50:$BD$50,AY50))&lt;((INDEX($F$50:$BD$50,$M$50)+(INDEX($F$50:$BD$50,#REF!)))),$L$79*((#REF!-Option_4!AQ50)/((#REF!*(#REF!+1))/2)),0)</f>
        <v>#REF!</v>
      </c>
      <c r="AZ87" s="23" t="e">
        <f>IF((INDEX($F$50:$BD$50,AZ50))&lt;((INDEX($F$50:$BD$50,$M$50)+(INDEX($F$50:$BD$50,#REF!)))),$L$79*((#REF!-Option_4!AR50)/((#REF!*(#REF!+1))/2)),0)</f>
        <v>#REF!</v>
      </c>
      <c r="BA87" s="23" t="e">
        <f>IF((INDEX($F$50:$BD$50,BA50))&lt;((INDEX($F$50:$BD$50,$M$50)+(INDEX($F$50:$BD$50,#REF!)))),$L$79*((#REF!-Option_4!AS50)/((#REF!*(#REF!+1))/2)),0)</f>
        <v>#REF!</v>
      </c>
      <c r="BB87" s="23" t="e">
        <f>IF((INDEX($F$50:$BD$50,BB50))&lt;((INDEX($F$50:$BD$50,$M$50)+(INDEX($F$50:$BD$50,#REF!)))),$L$79*((#REF!-Option_4!AT50)/((#REF!*(#REF!+1))/2)),0)</f>
        <v>#REF!</v>
      </c>
      <c r="BC87" s="23" t="e">
        <f>IF((INDEX($F$50:$BD$50,BC50))&lt;((INDEX($F$50:$BD$50,$M$50)+(INDEX($F$50:$BD$50,#REF!)))),$L$79*((#REF!-Option_4!AU50)/((#REF!*(#REF!+1))/2)),0)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IF((INDEX($F$50:$BD$50,N50))&lt;((INDEX($F$50:$BD$50,$N$50)+(INDEX($F$50:$BD$50,#REF!)))),$M$79*((#REF!-Option_4!E50)/((#REF!*(#REF!+1))/2)),0)</f>
        <v>#REF!</v>
      </c>
      <c r="O88" s="23" t="e">
        <f>IF((INDEX($F$50:$BD$50,O50))&lt;((INDEX($F$50:$BD$50,$N$50)+(INDEX($F$50:$BD$50,#REF!)))),$M$79*((#REF!-Option_4!F50)/((#REF!*(#REF!+1))/2)),0)</f>
        <v>#REF!</v>
      </c>
      <c r="P88" s="23" t="e">
        <f>IF((INDEX($F$50:$BD$50,P50))&lt;((INDEX($F$50:$BD$50,$N$50)+(INDEX($F$50:$BD$50,#REF!)))),$M$79*((#REF!-Option_4!G50)/((#REF!*(#REF!+1))/2)),0)</f>
        <v>#REF!</v>
      </c>
      <c r="Q88" s="23" t="e">
        <f>IF((INDEX($F$50:$BD$50,Q50))&lt;((INDEX($F$50:$BD$50,$N$50)+(INDEX($F$50:$BD$50,#REF!)))),$M$79*((#REF!-Option_4!H50)/((#REF!*(#REF!+1))/2)),0)</f>
        <v>#REF!</v>
      </c>
      <c r="R88" s="23" t="e">
        <f>IF((INDEX($F$50:$BD$50,R50))&lt;((INDEX($F$50:$BD$50,$N$50)+(INDEX($F$50:$BD$50,#REF!)))),$M$79*((#REF!-Option_4!I50)/((#REF!*(#REF!+1))/2)),0)</f>
        <v>#REF!</v>
      </c>
      <c r="S88" s="23" t="e">
        <f>IF((INDEX($F$50:$BD$50,S50))&lt;((INDEX($F$50:$BD$50,$N$50)+(INDEX($F$50:$BD$50,#REF!)))),$M$79*((#REF!-Option_4!J50)/((#REF!*(#REF!+1))/2)),0)</f>
        <v>#REF!</v>
      </c>
      <c r="T88" s="23" t="e">
        <f>IF((INDEX($F$50:$BD$50,T50))&lt;((INDEX($F$50:$BD$50,$N$50)+(INDEX($F$50:$BD$50,#REF!)))),$M$79*((#REF!-Option_4!K50)/((#REF!*(#REF!+1))/2)),0)</f>
        <v>#REF!</v>
      </c>
      <c r="U88" s="23" t="e">
        <f>IF((INDEX($F$50:$BD$50,U50))&lt;((INDEX($F$50:$BD$50,$N$50)+(INDEX($F$50:$BD$50,#REF!)))),$M$79*((#REF!-Option_4!L50)/((#REF!*(#REF!+1))/2)),0)</f>
        <v>#REF!</v>
      </c>
      <c r="V88" s="23" t="e">
        <f>IF((INDEX($F$50:$BD$50,V50))&lt;((INDEX($F$50:$BD$50,$N$50)+(INDEX($F$50:$BD$50,#REF!)))),$M$79*((#REF!-Option_4!M50)/((#REF!*(#REF!+1))/2)),0)</f>
        <v>#REF!</v>
      </c>
      <c r="W88" s="23" t="e">
        <f>IF((INDEX($F$50:$BD$50,W50))&lt;((INDEX($F$50:$BD$50,$N$50)+(INDEX($F$50:$BD$50,#REF!)))),$M$79*((#REF!-Option_4!N50)/((#REF!*(#REF!+1))/2)),0)</f>
        <v>#REF!</v>
      </c>
      <c r="X88" s="23" t="e">
        <f>IF((INDEX($F$50:$BD$50,X50))&lt;((INDEX($F$50:$BD$50,$N$50)+(INDEX($F$50:$BD$50,#REF!)))),$M$79*((#REF!-Option_4!O50)/((#REF!*(#REF!+1))/2)),0)</f>
        <v>#REF!</v>
      </c>
      <c r="Y88" s="23" t="e">
        <f>IF((INDEX($F$50:$BD$50,Y50))&lt;((INDEX($F$50:$BD$50,$N$50)+(INDEX($F$50:$BD$50,#REF!)))),$M$79*((#REF!-Option_4!P50)/((#REF!*(#REF!+1))/2)),0)</f>
        <v>#REF!</v>
      </c>
      <c r="Z88" s="23" t="e">
        <f>IF((INDEX($F$50:$BD$50,Z50))&lt;((INDEX($F$50:$BD$50,$N$50)+(INDEX($F$50:$BD$50,#REF!)))),$M$79*((#REF!-Option_4!Q50)/((#REF!*(#REF!+1))/2)),0)</f>
        <v>#REF!</v>
      </c>
      <c r="AA88" s="23" t="e">
        <f>IF((INDEX($F$50:$BD$50,AA50))&lt;((INDEX($F$50:$BD$50,$N$50)+(INDEX($F$50:$BD$50,#REF!)))),$M$79*((#REF!-Option_4!R50)/((#REF!*(#REF!+1))/2)),0)</f>
        <v>#REF!</v>
      </c>
      <c r="AB88" s="23" t="e">
        <f>IF((INDEX($F$50:$BD$50,AB50))&lt;((INDEX($F$50:$BD$50,$N$50)+(INDEX($F$50:$BD$50,#REF!)))),$M$79*((#REF!-Option_4!S50)/((#REF!*(#REF!+1))/2)),0)</f>
        <v>#REF!</v>
      </c>
      <c r="AC88" s="23" t="e">
        <f>IF((INDEX($F$50:$BD$50,AC50))&lt;((INDEX($F$50:$BD$50,$N$50)+(INDEX($F$50:$BD$50,#REF!)))),$M$79*((#REF!-Option_4!T50)/((#REF!*(#REF!+1))/2)),0)</f>
        <v>#REF!</v>
      </c>
      <c r="AD88" s="23" t="e">
        <f>IF((INDEX($F$50:$BD$50,AD50))&lt;((INDEX($F$50:$BD$50,$N$50)+(INDEX($F$50:$BD$50,#REF!)))),$M$79*((#REF!-Option_4!U50)/((#REF!*(#REF!+1))/2)),0)</f>
        <v>#REF!</v>
      </c>
      <c r="AE88" s="23" t="e">
        <f>IF((INDEX($F$50:$BD$50,AE50))&lt;((INDEX($F$50:$BD$50,$N$50)+(INDEX($F$50:$BD$50,#REF!)))),$M$79*((#REF!-Option_4!V50)/((#REF!*(#REF!+1))/2)),0)</f>
        <v>#REF!</v>
      </c>
      <c r="AF88" s="23" t="e">
        <f>IF((INDEX($F$50:$BD$50,AF50))&lt;((INDEX($F$50:$BD$50,$N$50)+(INDEX($F$50:$BD$50,#REF!)))),$M$79*((#REF!-Option_4!W50)/((#REF!*(#REF!+1))/2)),0)</f>
        <v>#REF!</v>
      </c>
      <c r="AG88" s="23" t="e">
        <f>IF((INDEX($F$50:$BD$50,AG50))&lt;((INDEX($F$50:$BD$50,$N$50)+(INDEX($F$50:$BD$50,#REF!)))),$M$79*((#REF!-Option_4!X50)/((#REF!*(#REF!+1))/2)),0)</f>
        <v>#REF!</v>
      </c>
      <c r="AH88" s="23" t="e">
        <f>IF((INDEX($F$50:$BD$50,AH50))&lt;((INDEX($F$50:$BD$50,$N$50)+(INDEX($F$50:$BD$50,#REF!)))),$M$79*((#REF!-Option_4!Y50)/((#REF!*(#REF!+1))/2)),0)</f>
        <v>#REF!</v>
      </c>
      <c r="AI88" s="23" t="e">
        <f>IF((INDEX($F$50:$BD$50,AI50))&lt;((INDEX($F$50:$BD$50,$N$50)+(INDEX($F$50:$BD$50,#REF!)))),$M$79*((#REF!-Option_4!Z50)/((#REF!*(#REF!+1))/2)),0)</f>
        <v>#REF!</v>
      </c>
      <c r="AJ88" s="23" t="e">
        <f>IF((INDEX($F$50:$BD$50,AJ50))&lt;((INDEX($F$50:$BD$50,$N$50)+(INDEX($F$50:$BD$50,#REF!)))),$M$79*((#REF!-Option_4!AA50)/((#REF!*(#REF!+1))/2)),0)</f>
        <v>#REF!</v>
      </c>
      <c r="AK88" s="23" t="e">
        <f>IF((INDEX($F$50:$BD$50,AK50))&lt;((INDEX($F$50:$BD$50,$N$50)+(INDEX($F$50:$BD$50,#REF!)))),$M$79*((#REF!-Option_4!AB50)/((#REF!*(#REF!+1))/2)),0)</f>
        <v>#REF!</v>
      </c>
      <c r="AL88" s="23" t="e">
        <f>IF((INDEX($F$50:$BD$50,AL50))&lt;((INDEX($F$50:$BD$50,$N$50)+(INDEX($F$50:$BD$50,#REF!)))),$M$79*((#REF!-Option_4!AC50)/((#REF!*(#REF!+1))/2)),0)</f>
        <v>#REF!</v>
      </c>
      <c r="AM88" s="23" t="e">
        <f>IF((INDEX($F$50:$BD$50,AM50))&lt;((INDEX($F$50:$BD$50,$N$50)+(INDEX($F$50:$BD$50,#REF!)))),$M$79*((#REF!-Option_4!AD50)/((#REF!*(#REF!+1))/2)),0)</f>
        <v>#REF!</v>
      </c>
      <c r="AN88" s="23" t="e">
        <f>IF((INDEX($F$50:$BD$50,AN50))&lt;((INDEX($F$50:$BD$50,$N$50)+(INDEX($F$50:$BD$50,#REF!)))),$M$79*((#REF!-Option_4!AE50)/((#REF!*(#REF!+1))/2)),0)</f>
        <v>#REF!</v>
      </c>
      <c r="AO88" s="23" t="e">
        <f>IF((INDEX($F$50:$BD$50,AO50))&lt;((INDEX($F$50:$BD$50,$N$50)+(INDEX($F$50:$BD$50,#REF!)))),$M$79*((#REF!-Option_4!AF50)/((#REF!*(#REF!+1))/2)),0)</f>
        <v>#REF!</v>
      </c>
      <c r="AP88" s="23" t="e">
        <f>IF((INDEX($F$50:$BD$50,AP50))&lt;((INDEX($F$50:$BD$50,$N$50)+(INDEX($F$50:$BD$50,#REF!)))),$M$79*((#REF!-Option_4!AG50)/((#REF!*(#REF!+1))/2)),0)</f>
        <v>#REF!</v>
      </c>
      <c r="AQ88" s="23" t="e">
        <f>IF((INDEX($F$50:$BD$50,AQ50))&lt;((INDEX($F$50:$BD$50,$N$50)+(INDEX($F$50:$BD$50,#REF!)))),$M$79*((#REF!-Option_4!AH50)/((#REF!*(#REF!+1))/2)),0)</f>
        <v>#REF!</v>
      </c>
      <c r="AR88" s="23" t="e">
        <f>IF((INDEX($F$50:$BD$50,AR50))&lt;((INDEX($F$50:$BD$50,$N$50)+(INDEX($F$50:$BD$50,#REF!)))),$M$79*((#REF!-Option_4!AI50)/((#REF!*(#REF!+1))/2)),0)</f>
        <v>#REF!</v>
      </c>
      <c r="AS88" s="23" t="e">
        <f>IF((INDEX($F$50:$BD$50,AS50))&lt;((INDEX($F$50:$BD$50,$N$50)+(INDEX($F$50:$BD$50,#REF!)))),$M$79*((#REF!-Option_4!AJ50)/((#REF!*(#REF!+1))/2)),0)</f>
        <v>#REF!</v>
      </c>
      <c r="AT88" s="23" t="e">
        <f>IF((INDEX($F$50:$BD$50,AT50))&lt;((INDEX($F$50:$BD$50,$N$50)+(INDEX($F$50:$BD$50,#REF!)))),$M$79*((#REF!-Option_4!AK50)/((#REF!*(#REF!+1))/2)),0)</f>
        <v>#REF!</v>
      </c>
      <c r="AU88" s="23" t="e">
        <f>IF((INDEX($F$50:$BD$50,AU50))&lt;((INDEX($F$50:$BD$50,$N$50)+(INDEX($F$50:$BD$50,#REF!)))),$M$79*((#REF!-Option_4!AL50)/((#REF!*(#REF!+1))/2)),0)</f>
        <v>#REF!</v>
      </c>
      <c r="AV88" s="23" t="e">
        <f>IF((INDEX($F$50:$BD$50,AV50))&lt;((INDEX($F$50:$BD$50,$N$50)+(INDEX($F$50:$BD$50,#REF!)))),$M$79*((#REF!-Option_4!AM50)/((#REF!*(#REF!+1))/2)),0)</f>
        <v>#REF!</v>
      </c>
      <c r="AW88" s="23" t="e">
        <f>IF((INDEX($F$50:$BD$50,AW50))&lt;((INDEX($F$50:$BD$50,$N$50)+(INDEX($F$50:$BD$50,#REF!)))),$M$79*((#REF!-Option_4!AN50)/((#REF!*(#REF!+1))/2)),0)</f>
        <v>#REF!</v>
      </c>
      <c r="AX88" s="23" t="e">
        <f>IF((INDEX($F$50:$BD$50,AX50))&lt;((INDEX($F$50:$BD$50,$N$50)+(INDEX($F$50:$BD$50,#REF!)))),$M$79*((#REF!-Option_4!AO50)/((#REF!*(#REF!+1))/2)),0)</f>
        <v>#REF!</v>
      </c>
      <c r="AY88" s="23" t="e">
        <f>IF((INDEX($F$50:$BD$50,AY50))&lt;((INDEX($F$50:$BD$50,$N$50)+(INDEX($F$50:$BD$50,#REF!)))),$M$79*((#REF!-Option_4!AP50)/((#REF!*(#REF!+1))/2)),0)</f>
        <v>#REF!</v>
      </c>
      <c r="AZ88" s="23" t="e">
        <f>IF((INDEX($F$50:$BD$50,AZ50))&lt;((INDEX($F$50:$BD$50,$N$50)+(INDEX($F$50:$BD$50,#REF!)))),$M$79*((#REF!-Option_4!AQ50)/((#REF!*(#REF!+1))/2)),0)</f>
        <v>#REF!</v>
      </c>
      <c r="BA88" s="23" t="e">
        <f>IF((INDEX($F$50:$BD$50,BA50))&lt;((INDEX($F$50:$BD$50,$N$50)+(INDEX($F$50:$BD$50,#REF!)))),$M$79*((#REF!-Option_4!AR50)/((#REF!*(#REF!+1))/2)),0)</f>
        <v>#REF!</v>
      </c>
      <c r="BB88" s="23" t="e">
        <f>IF((INDEX($F$50:$BD$50,BB50))&lt;((INDEX($F$50:$BD$50,$N$50)+(INDEX($F$50:$BD$50,#REF!)))),$M$79*((#REF!-Option_4!AS50)/((#REF!*(#REF!+1))/2)),0)</f>
        <v>#REF!</v>
      </c>
      <c r="BC88" s="23" t="e">
        <f>IF((INDEX($F$50:$BD$50,BC50))&lt;((INDEX($F$50:$BD$50,$N$50)+(INDEX($F$50:$BD$50,#REF!)))),$M$79*((#REF!-Option_4!AT50)/((#REF!*(#REF!+1))/2)),0)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IF((INDEX($F$50:$BD$50,O50))&lt;((INDEX($F$50:$BD$50,$O$50)+(INDEX($F$50:$BD$50,#REF!)))),$N$79*((#REF!-Option_4!E50)/((#REF!*(#REF!+1))/2)),0)</f>
        <v>#REF!</v>
      </c>
      <c r="P89" s="23" t="e">
        <f>IF((INDEX($F$50:$BD$50,P50))&lt;((INDEX($F$50:$BD$50,$O$50)+(INDEX($F$50:$BD$50,#REF!)))),$N$79*((#REF!-Option_4!F50)/((#REF!*(#REF!+1))/2)),0)</f>
        <v>#REF!</v>
      </c>
      <c r="Q89" s="23" t="e">
        <f>IF((INDEX($F$50:$BD$50,Q50))&lt;((INDEX($F$50:$BD$50,$O$50)+(INDEX($F$50:$BD$50,#REF!)))),$N$79*((#REF!-Option_4!G50)/((#REF!*(#REF!+1))/2)),0)</f>
        <v>#REF!</v>
      </c>
      <c r="R89" s="23" t="e">
        <f>IF((INDEX($F$50:$BD$50,R50))&lt;((INDEX($F$50:$BD$50,$O$50)+(INDEX($F$50:$BD$50,#REF!)))),$N$79*((#REF!-Option_4!H50)/((#REF!*(#REF!+1))/2)),0)</f>
        <v>#REF!</v>
      </c>
      <c r="S89" s="23" t="e">
        <f>IF((INDEX($F$50:$BD$50,S50))&lt;((INDEX($F$50:$BD$50,$O$50)+(INDEX($F$50:$BD$50,#REF!)))),$N$79*((#REF!-Option_4!I50)/((#REF!*(#REF!+1))/2)),0)</f>
        <v>#REF!</v>
      </c>
      <c r="T89" s="23" t="e">
        <f>IF((INDEX($F$50:$BD$50,T50))&lt;((INDEX($F$50:$BD$50,$O$50)+(INDEX($F$50:$BD$50,#REF!)))),$N$79*((#REF!-Option_4!J50)/((#REF!*(#REF!+1))/2)),0)</f>
        <v>#REF!</v>
      </c>
      <c r="U89" s="23" t="e">
        <f>IF((INDEX($F$50:$BD$50,U50))&lt;((INDEX($F$50:$BD$50,$O$50)+(INDEX($F$50:$BD$50,#REF!)))),$N$79*((#REF!-Option_4!K50)/((#REF!*(#REF!+1))/2)),0)</f>
        <v>#REF!</v>
      </c>
      <c r="V89" s="23" t="e">
        <f>IF((INDEX($F$50:$BD$50,V50))&lt;((INDEX($F$50:$BD$50,$O$50)+(INDEX($F$50:$BD$50,#REF!)))),$N$79*((#REF!-Option_4!L50)/((#REF!*(#REF!+1))/2)),0)</f>
        <v>#REF!</v>
      </c>
      <c r="W89" s="23" t="e">
        <f>IF((INDEX($F$50:$BD$50,W50))&lt;((INDEX($F$50:$BD$50,$O$50)+(INDEX($F$50:$BD$50,#REF!)))),$N$79*((#REF!-Option_4!M50)/((#REF!*(#REF!+1))/2)),0)</f>
        <v>#REF!</v>
      </c>
      <c r="X89" s="23" t="e">
        <f>IF((INDEX($F$50:$BD$50,X50))&lt;((INDEX($F$50:$BD$50,$O$50)+(INDEX($F$50:$BD$50,#REF!)))),$N$79*((#REF!-Option_4!N50)/((#REF!*(#REF!+1))/2)),0)</f>
        <v>#REF!</v>
      </c>
      <c r="Y89" s="23" t="e">
        <f>IF((INDEX($F$50:$BD$50,Y50))&lt;((INDEX($F$50:$BD$50,$O$50)+(INDEX($F$50:$BD$50,#REF!)))),$N$79*((#REF!-Option_4!O50)/((#REF!*(#REF!+1))/2)),0)</f>
        <v>#REF!</v>
      </c>
      <c r="Z89" s="23" t="e">
        <f>IF((INDEX($F$50:$BD$50,Z50))&lt;((INDEX($F$50:$BD$50,$O$50)+(INDEX($F$50:$BD$50,#REF!)))),$N$79*((#REF!-Option_4!P50)/((#REF!*(#REF!+1))/2)),0)</f>
        <v>#REF!</v>
      </c>
      <c r="AA89" s="23" t="e">
        <f>IF((INDEX($F$50:$BD$50,AA50))&lt;((INDEX($F$50:$BD$50,$O$50)+(INDEX($F$50:$BD$50,#REF!)))),$N$79*((#REF!-Option_4!Q50)/((#REF!*(#REF!+1))/2)),0)</f>
        <v>#REF!</v>
      </c>
      <c r="AB89" s="23" t="e">
        <f>IF((INDEX($F$50:$BD$50,AB50))&lt;((INDEX($F$50:$BD$50,$O$50)+(INDEX($F$50:$BD$50,#REF!)))),$N$79*((#REF!-Option_4!R50)/((#REF!*(#REF!+1))/2)),0)</f>
        <v>#REF!</v>
      </c>
      <c r="AC89" s="23" t="e">
        <f>IF((INDEX($F$50:$BD$50,AC50))&lt;((INDEX($F$50:$BD$50,$O$50)+(INDEX($F$50:$BD$50,#REF!)))),$N$79*((#REF!-Option_4!S50)/((#REF!*(#REF!+1))/2)),0)</f>
        <v>#REF!</v>
      </c>
      <c r="AD89" s="23" t="e">
        <f>IF((INDEX($F$50:$BD$50,AD50))&lt;((INDEX($F$50:$BD$50,$O$50)+(INDEX($F$50:$BD$50,#REF!)))),$N$79*((#REF!-Option_4!T50)/((#REF!*(#REF!+1))/2)),0)</f>
        <v>#REF!</v>
      </c>
      <c r="AE89" s="23" t="e">
        <f>IF((INDEX($F$50:$BD$50,AE50))&lt;((INDEX($F$50:$BD$50,$O$50)+(INDEX($F$50:$BD$50,#REF!)))),$N$79*((#REF!-Option_4!U50)/((#REF!*(#REF!+1))/2)),0)</f>
        <v>#REF!</v>
      </c>
      <c r="AF89" s="23" t="e">
        <f>IF((INDEX($F$50:$BD$50,AF50))&lt;((INDEX($F$50:$BD$50,$O$50)+(INDEX($F$50:$BD$50,#REF!)))),$N$79*((#REF!-Option_4!V50)/((#REF!*(#REF!+1))/2)),0)</f>
        <v>#REF!</v>
      </c>
      <c r="AG89" s="23" t="e">
        <f>IF((INDEX($F$50:$BD$50,AG50))&lt;((INDEX($F$50:$BD$50,$O$50)+(INDEX($F$50:$BD$50,#REF!)))),$N$79*((#REF!-Option_4!W50)/((#REF!*(#REF!+1))/2)),0)</f>
        <v>#REF!</v>
      </c>
      <c r="AH89" s="23" t="e">
        <f>IF((INDEX($F$50:$BD$50,AH50))&lt;((INDEX($F$50:$BD$50,$O$50)+(INDEX($F$50:$BD$50,#REF!)))),$N$79*((#REF!-Option_4!X50)/((#REF!*(#REF!+1))/2)),0)</f>
        <v>#REF!</v>
      </c>
      <c r="AI89" s="23" t="e">
        <f>IF((INDEX($F$50:$BD$50,AI50))&lt;((INDEX($F$50:$BD$50,$O$50)+(INDEX($F$50:$BD$50,#REF!)))),$N$79*((#REF!-Option_4!Y50)/((#REF!*(#REF!+1))/2)),0)</f>
        <v>#REF!</v>
      </c>
      <c r="AJ89" s="23" t="e">
        <f>IF((INDEX($F$50:$BD$50,AJ50))&lt;((INDEX($F$50:$BD$50,$O$50)+(INDEX($F$50:$BD$50,#REF!)))),$N$79*((#REF!-Option_4!Z50)/((#REF!*(#REF!+1))/2)),0)</f>
        <v>#REF!</v>
      </c>
      <c r="AK89" s="23" t="e">
        <f>IF((INDEX($F$50:$BD$50,AK50))&lt;((INDEX($F$50:$BD$50,$O$50)+(INDEX($F$50:$BD$50,#REF!)))),$N$79*((#REF!-Option_4!AA50)/((#REF!*(#REF!+1))/2)),0)</f>
        <v>#REF!</v>
      </c>
      <c r="AL89" s="23" t="e">
        <f>IF((INDEX($F$50:$BD$50,AL50))&lt;((INDEX($F$50:$BD$50,$O$50)+(INDEX($F$50:$BD$50,#REF!)))),$N$79*((#REF!-Option_4!AB50)/((#REF!*(#REF!+1))/2)),0)</f>
        <v>#REF!</v>
      </c>
      <c r="AM89" s="23" t="e">
        <f>IF((INDEX($F$50:$BD$50,AM50))&lt;((INDEX($F$50:$BD$50,$O$50)+(INDEX($F$50:$BD$50,#REF!)))),$N$79*((#REF!-Option_4!AC50)/((#REF!*(#REF!+1))/2)),0)</f>
        <v>#REF!</v>
      </c>
      <c r="AN89" s="23" t="e">
        <f>IF((INDEX($F$50:$BD$50,AN50))&lt;((INDEX($F$50:$BD$50,$O$50)+(INDEX($F$50:$BD$50,#REF!)))),$N$79*((#REF!-Option_4!AD50)/((#REF!*(#REF!+1))/2)),0)</f>
        <v>#REF!</v>
      </c>
      <c r="AO89" s="23" t="e">
        <f>IF((INDEX($F$50:$BD$50,AO50))&lt;((INDEX($F$50:$BD$50,$O$50)+(INDEX($F$50:$BD$50,#REF!)))),$N$79*((#REF!-Option_4!AE50)/((#REF!*(#REF!+1))/2)),0)</f>
        <v>#REF!</v>
      </c>
      <c r="AP89" s="23" t="e">
        <f>IF((INDEX($F$50:$BD$50,AP50))&lt;((INDEX($F$50:$BD$50,$O$50)+(INDEX($F$50:$BD$50,#REF!)))),$N$79*((#REF!-Option_4!AF50)/((#REF!*(#REF!+1))/2)),0)</f>
        <v>#REF!</v>
      </c>
      <c r="AQ89" s="23" t="e">
        <f>IF((INDEX($F$50:$BD$50,AQ50))&lt;((INDEX($F$50:$BD$50,$O$50)+(INDEX($F$50:$BD$50,#REF!)))),$N$79*((#REF!-Option_4!AG50)/((#REF!*(#REF!+1))/2)),0)</f>
        <v>#REF!</v>
      </c>
      <c r="AR89" s="23" t="e">
        <f>IF((INDEX($F$50:$BD$50,AR50))&lt;((INDEX($F$50:$BD$50,$O$50)+(INDEX($F$50:$BD$50,#REF!)))),$N$79*((#REF!-Option_4!AH50)/((#REF!*(#REF!+1))/2)),0)</f>
        <v>#REF!</v>
      </c>
      <c r="AS89" s="23" t="e">
        <f>IF((INDEX($F$50:$BD$50,AS50))&lt;((INDEX($F$50:$BD$50,$O$50)+(INDEX($F$50:$BD$50,#REF!)))),$N$79*((#REF!-Option_4!AI50)/((#REF!*(#REF!+1))/2)),0)</f>
        <v>#REF!</v>
      </c>
      <c r="AT89" s="23" t="e">
        <f>IF((INDEX($F$50:$BD$50,AT50))&lt;((INDEX($F$50:$BD$50,$O$50)+(INDEX($F$50:$BD$50,#REF!)))),$N$79*((#REF!-Option_4!AJ50)/((#REF!*(#REF!+1))/2)),0)</f>
        <v>#REF!</v>
      </c>
      <c r="AU89" s="23" t="e">
        <f>IF((INDEX($F$50:$BD$50,AU50))&lt;((INDEX($F$50:$BD$50,$O$50)+(INDEX($F$50:$BD$50,#REF!)))),$N$79*((#REF!-Option_4!AK50)/((#REF!*(#REF!+1))/2)),0)</f>
        <v>#REF!</v>
      </c>
      <c r="AV89" s="23" t="e">
        <f>IF((INDEX($F$50:$BD$50,AV50))&lt;((INDEX($F$50:$BD$50,$O$50)+(INDEX($F$50:$BD$50,#REF!)))),$N$79*((#REF!-Option_4!AL50)/((#REF!*(#REF!+1))/2)),0)</f>
        <v>#REF!</v>
      </c>
      <c r="AW89" s="23" t="e">
        <f>IF((INDEX($F$50:$BD$50,AW50))&lt;((INDEX($F$50:$BD$50,$O$50)+(INDEX($F$50:$BD$50,#REF!)))),$N$79*((#REF!-Option_4!AM50)/((#REF!*(#REF!+1))/2)),0)</f>
        <v>#REF!</v>
      </c>
      <c r="AX89" s="23" t="e">
        <f>IF((INDEX($F$50:$BD$50,AX50))&lt;((INDEX($F$50:$BD$50,$O$50)+(INDEX($F$50:$BD$50,#REF!)))),$N$79*((#REF!-Option_4!AN50)/((#REF!*(#REF!+1))/2)),0)</f>
        <v>#REF!</v>
      </c>
      <c r="AY89" s="23" t="e">
        <f>IF((INDEX($F$50:$BD$50,AY50))&lt;((INDEX($F$50:$BD$50,$O$50)+(INDEX($F$50:$BD$50,#REF!)))),$N$79*((#REF!-Option_4!AO50)/((#REF!*(#REF!+1))/2)),0)</f>
        <v>#REF!</v>
      </c>
      <c r="AZ89" s="23" t="e">
        <f>IF((INDEX($F$50:$BD$50,AZ50))&lt;((INDEX($F$50:$BD$50,$O$50)+(INDEX($F$50:$BD$50,#REF!)))),$N$79*((#REF!-Option_4!AP50)/((#REF!*(#REF!+1))/2)),0)</f>
        <v>#REF!</v>
      </c>
      <c r="BA89" s="23" t="e">
        <f>IF((INDEX($F$50:$BD$50,BA50))&lt;((INDEX($F$50:$BD$50,$O$50)+(INDEX($F$50:$BD$50,#REF!)))),$N$79*((#REF!-Option_4!AQ50)/((#REF!*(#REF!+1))/2)),0)</f>
        <v>#REF!</v>
      </c>
      <c r="BB89" s="23" t="e">
        <f>IF((INDEX($F$50:$BD$50,BB50))&lt;((INDEX($F$50:$BD$50,$O$50)+(INDEX($F$50:$BD$50,#REF!)))),$N$79*((#REF!-Option_4!AR50)/((#REF!*(#REF!+1))/2)),0)</f>
        <v>#REF!</v>
      </c>
      <c r="BC89" s="23" t="e">
        <f>IF((INDEX($F$50:$BD$50,BC50))&lt;((INDEX($F$50:$BD$50,$O$50)+(INDEX($F$50:$BD$50,#REF!)))),$N$79*((#REF!-Option_4!AS50)/((#REF!*(#REF!+1))/2)),0)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IF((INDEX($F$50:$BD$50,P50))&lt;((INDEX($F$50:$BD$50,$P$50)+(INDEX($F$50:$BD$50,#REF!)))),$O$79*((#REF!-Option_4!E50)/((#REF!*(#REF!+1))/2)),0)</f>
        <v>#REF!</v>
      </c>
      <c r="Q90" s="23" t="e">
        <f>IF((INDEX($F$50:$BD$50,Q50))&lt;((INDEX($F$50:$BD$50,$P$50)+(INDEX($F$50:$BD$50,#REF!)))),$O$79*((#REF!-Option_4!F50)/((#REF!*(#REF!+1))/2)),0)</f>
        <v>#REF!</v>
      </c>
      <c r="R90" s="23" t="e">
        <f>IF((INDEX($F$50:$BD$50,R50))&lt;((INDEX($F$50:$BD$50,$P$50)+(INDEX($F$50:$BD$50,#REF!)))),$O$79*((#REF!-Option_4!G50)/((#REF!*(#REF!+1))/2)),0)</f>
        <v>#REF!</v>
      </c>
      <c r="S90" s="23" t="e">
        <f>IF((INDEX($F$50:$BD$50,S50))&lt;((INDEX($F$50:$BD$50,$P$50)+(INDEX($F$50:$BD$50,#REF!)))),$O$79*((#REF!-Option_4!H50)/((#REF!*(#REF!+1))/2)),0)</f>
        <v>#REF!</v>
      </c>
      <c r="T90" s="23" t="e">
        <f>IF((INDEX($F$50:$BD$50,T50))&lt;((INDEX($F$50:$BD$50,$P$50)+(INDEX($F$50:$BD$50,#REF!)))),$O$79*((#REF!-Option_4!I50)/((#REF!*(#REF!+1))/2)),0)</f>
        <v>#REF!</v>
      </c>
      <c r="U90" s="23" t="e">
        <f>IF((INDEX($F$50:$BD$50,U50))&lt;((INDEX($F$50:$BD$50,$P$50)+(INDEX($F$50:$BD$50,#REF!)))),$O$79*((#REF!-Option_4!J50)/((#REF!*(#REF!+1))/2)),0)</f>
        <v>#REF!</v>
      </c>
      <c r="V90" s="23" t="e">
        <f>IF((INDEX($F$50:$BD$50,V50))&lt;((INDEX($F$50:$BD$50,$P$50)+(INDEX($F$50:$BD$50,#REF!)))),$O$79*((#REF!-Option_4!K50)/((#REF!*(#REF!+1))/2)),0)</f>
        <v>#REF!</v>
      </c>
      <c r="W90" s="23" t="e">
        <f>IF((INDEX($F$50:$BD$50,W50))&lt;((INDEX($F$50:$BD$50,$P$50)+(INDEX($F$50:$BD$50,#REF!)))),$O$79*((#REF!-Option_4!L50)/((#REF!*(#REF!+1))/2)),0)</f>
        <v>#REF!</v>
      </c>
      <c r="X90" s="23" t="e">
        <f>IF((INDEX($F$50:$BD$50,X50))&lt;((INDEX($F$50:$BD$50,$P$50)+(INDEX($F$50:$BD$50,#REF!)))),$O$79*((#REF!-Option_4!M50)/((#REF!*(#REF!+1))/2)),0)</f>
        <v>#REF!</v>
      </c>
      <c r="Y90" s="23" t="e">
        <f>IF((INDEX($F$50:$BD$50,Y50))&lt;((INDEX($F$50:$BD$50,$P$50)+(INDEX($F$50:$BD$50,#REF!)))),$O$79*((#REF!-Option_4!N50)/((#REF!*(#REF!+1))/2)),0)</f>
        <v>#REF!</v>
      </c>
      <c r="Z90" s="23" t="e">
        <f>IF((INDEX($F$50:$BD$50,Z50))&lt;((INDEX($F$50:$BD$50,$P$50)+(INDEX($F$50:$BD$50,#REF!)))),$O$79*((#REF!-Option_4!O50)/((#REF!*(#REF!+1))/2)),0)</f>
        <v>#REF!</v>
      </c>
      <c r="AA90" s="23" t="e">
        <f>IF((INDEX($F$50:$BD$50,AA50))&lt;((INDEX($F$50:$BD$50,$P$50)+(INDEX($F$50:$BD$50,#REF!)))),$O$79*((#REF!-Option_4!P50)/((#REF!*(#REF!+1))/2)),0)</f>
        <v>#REF!</v>
      </c>
      <c r="AB90" s="23" t="e">
        <f>IF((INDEX($F$50:$BD$50,AB50))&lt;((INDEX($F$50:$BD$50,$P$50)+(INDEX($F$50:$BD$50,#REF!)))),$O$79*((#REF!-Option_4!Q50)/((#REF!*(#REF!+1))/2)),0)</f>
        <v>#REF!</v>
      </c>
      <c r="AC90" s="23" t="e">
        <f>IF((INDEX($F$50:$BD$50,AC50))&lt;((INDEX($F$50:$BD$50,$P$50)+(INDEX($F$50:$BD$50,#REF!)))),$O$79*((#REF!-Option_4!R50)/((#REF!*(#REF!+1))/2)),0)</f>
        <v>#REF!</v>
      </c>
      <c r="AD90" s="23" t="e">
        <f>IF((INDEX($F$50:$BD$50,AD50))&lt;((INDEX($F$50:$BD$50,$P$50)+(INDEX($F$50:$BD$50,#REF!)))),$O$79*((#REF!-Option_4!S50)/((#REF!*(#REF!+1))/2)),0)</f>
        <v>#REF!</v>
      </c>
      <c r="AE90" s="23" t="e">
        <f>IF((INDEX($F$50:$BD$50,AE50))&lt;((INDEX($F$50:$BD$50,$P$50)+(INDEX($F$50:$BD$50,#REF!)))),$O$79*((#REF!-Option_4!T50)/((#REF!*(#REF!+1))/2)),0)</f>
        <v>#REF!</v>
      </c>
      <c r="AF90" s="23" t="e">
        <f>IF((INDEX($F$50:$BD$50,AF50))&lt;((INDEX($F$50:$BD$50,$P$50)+(INDEX($F$50:$BD$50,#REF!)))),$O$79*((#REF!-Option_4!U50)/((#REF!*(#REF!+1))/2)),0)</f>
        <v>#REF!</v>
      </c>
      <c r="AG90" s="23" t="e">
        <f>IF((INDEX($F$50:$BD$50,AG50))&lt;((INDEX($F$50:$BD$50,$P$50)+(INDEX($F$50:$BD$50,#REF!)))),$O$79*((#REF!-Option_4!V50)/((#REF!*(#REF!+1))/2)),0)</f>
        <v>#REF!</v>
      </c>
      <c r="AH90" s="23" t="e">
        <f>IF((INDEX($F$50:$BD$50,AH50))&lt;((INDEX($F$50:$BD$50,$P$50)+(INDEX($F$50:$BD$50,#REF!)))),$O$79*((#REF!-Option_4!W50)/((#REF!*(#REF!+1))/2)),0)</f>
        <v>#REF!</v>
      </c>
      <c r="AI90" s="23" t="e">
        <f>IF((INDEX($F$50:$BD$50,AI50))&lt;((INDEX($F$50:$BD$50,$P$50)+(INDEX($F$50:$BD$50,#REF!)))),$O$79*((#REF!-Option_4!X50)/((#REF!*(#REF!+1))/2)),0)</f>
        <v>#REF!</v>
      </c>
      <c r="AJ90" s="23" t="e">
        <f>IF((INDEX($F$50:$BD$50,AJ50))&lt;((INDEX($F$50:$BD$50,$P$50)+(INDEX($F$50:$BD$50,#REF!)))),$O$79*((#REF!-Option_4!Y50)/((#REF!*(#REF!+1))/2)),0)</f>
        <v>#REF!</v>
      </c>
      <c r="AK90" s="23" t="e">
        <f>IF((INDEX($F$50:$BD$50,AK50))&lt;((INDEX($F$50:$BD$50,$P$50)+(INDEX($F$50:$BD$50,#REF!)))),$O$79*((#REF!-Option_4!Z50)/((#REF!*(#REF!+1))/2)),0)</f>
        <v>#REF!</v>
      </c>
      <c r="AL90" s="23" t="e">
        <f>IF((INDEX($F$50:$BD$50,AL50))&lt;((INDEX($F$50:$BD$50,$P$50)+(INDEX($F$50:$BD$50,#REF!)))),$O$79*((#REF!-Option_4!AA50)/((#REF!*(#REF!+1))/2)),0)</f>
        <v>#REF!</v>
      </c>
      <c r="AM90" s="23" t="e">
        <f>IF((INDEX($F$50:$BD$50,AM50))&lt;((INDEX($F$50:$BD$50,$P$50)+(INDEX($F$50:$BD$50,#REF!)))),$O$79*((#REF!-Option_4!AB50)/((#REF!*(#REF!+1))/2)),0)</f>
        <v>#REF!</v>
      </c>
      <c r="AN90" s="23" t="e">
        <f>IF((INDEX($F$50:$BD$50,AN50))&lt;((INDEX($F$50:$BD$50,$P$50)+(INDEX($F$50:$BD$50,#REF!)))),$O$79*((#REF!-Option_4!AC50)/((#REF!*(#REF!+1))/2)),0)</f>
        <v>#REF!</v>
      </c>
      <c r="AO90" s="23" t="e">
        <f>IF((INDEX($F$50:$BD$50,AO50))&lt;((INDEX($F$50:$BD$50,$P$50)+(INDEX($F$50:$BD$50,#REF!)))),$O$79*((#REF!-Option_4!AD50)/((#REF!*(#REF!+1))/2)),0)</f>
        <v>#REF!</v>
      </c>
      <c r="AP90" s="23" t="e">
        <f>IF((INDEX($F$50:$BD$50,AP50))&lt;((INDEX($F$50:$BD$50,$P$50)+(INDEX($F$50:$BD$50,#REF!)))),$O$79*((#REF!-Option_4!AE50)/((#REF!*(#REF!+1))/2)),0)</f>
        <v>#REF!</v>
      </c>
      <c r="AQ90" s="23" t="e">
        <f>IF((INDEX($F$50:$BD$50,AQ50))&lt;((INDEX($F$50:$BD$50,$P$50)+(INDEX($F$50:$BD$50,#REF!)))),$O$79*((#REF!-Option_4!AF50)/((#REF!*(#REF!+1))/2)),0)</f>
        <v>#REF!</v>
      </c>
      <c r="AR90" s="23" t="e">
        <f>IF((INDEX($F$50:$BD$50,AR50))&lt;((INDEX($F$50:$BD$50,$P$50)+(INDEX($F$50:$BD$50,#REF!)))),$O$79*((#REF!-Option_4!AG50)/((#REF!*(#REF!+1))/2)),0)</f>
        <v>#REF!</v>
      </c>
      <c r="AS90" s="23" t="e">
        <f>IF((INDEX($F$50:$BD$50,AS50))&lt;((INDEX($F$50:$BD$50,$P$50)+(INDEX($F$50:$BD$50,#REF!)))),$O$79*((#REF!-Option_4!AH50)/((#REF!*(#REF!+1))/2)),0)</f>
        <v>#REF!</v>
      </c>
      <c r="AT90" s="23" t="e">
        <f>IF((INDEX($F$50:$BD$50,AT50))&lt;((INDEX($F$50:$BD$50,$P$50)+(INDEX($F$50:$BD$50,#REF!)))),$O$79*((#REF!-Option_4!AI50)/((#REF!*(#REF!+1))/2)),0)</f>
        <v>#REF!</v>
      </c>
      <c r="AU90" s="23" t="e">
        <f>IF((INDEX($F$50:$BD$50,AU50))&lt;((INDEX($F$50:$BD$50,$P$50)+(INDEX($F$50:$BD$50,#REF!)))),$O$79*((#REF!-Option_4!AJ50)/((#REF!*(#REF!+1))/2)),0)</f>
        <v>#REF!</v>
      </c>
      <c r="AV90" s="23" t="e">
        <f>IF((INDEX($F$50:$BD$50,AV50))&lt;((INDEX($F$50:$BD$50,$P$50)+(INDEX($F$50:$BD$50,#REF!)))),$O$79*((#REF!-Option_4!AK50)/((#REF!*(#REF!+1))/2)),0)</f>
        <v>#REF!</v>
      </c>
      <c r="AW90" s="23" t="e">
        <f>IF((INDEX($F$50:$BD$50,AW50))&lt;((INDEX($F$50:$BD$50,$P$50)+(INDEX($F$50:$BD$50,#REF!)))),$O$79*((#REF!-Option_4!AL50)/((#REF!*(#REF!+1))/2)),0)</f>
        <v>#REF!</v>
      </c>
      <c r="AX90" s="23" t="e">
        <f>IF((INDEX($F$50:$BD$50,AX50))&lt;((INDEX($F$50:$BD$50,$P$50)+(INDEX($F$50:$BD$50,#REF!)))),$O$79*((#REF!-Option_4!AM50)/((#REF!*(#REF!+1))/2)),0)</f>
        <v>#REF!</v>
      </c>
      <c r="AY90" s="23" t="e">
        <f>IF((INDEX($F$50:$BD$50,AY50))&lt;((INDEX($F$50:$BD$50,$P$50)+(INDEX($F$50:$BD$50,#REF!)))),$O$79*((#REF!-Option_4!AN50)/((#REF!*(#REF!+1))/2)),0)</f>
        <v>#REF!</v>
      </c>
      <c r="AZ90" s="23" t="e">
        <f>IF((INDEX($F$50:$BD$50,AZ50))&lt;((INDEX($F$50:$BD$50,$P$50)+(INDEX($F$50:$BD$50,#REF!)))),$O$79*((#REF!-Option_4!AO50)/((#REF!*(#REF!+1))/2)),0)</f>
        <v>#REF!</v>
      </c>
      <c r="BA90" s="23" t="e">
        <f>IF((INDEX($F$50:$BD$50,BA50))&lt;((INDEX($F$50:$BD$50,$P$50)+(INDEX($F$50:$BD$50,#REF!)))),$O$79*((#REF!-Option_4!AP50)/((#REF!*(#REF!+1))/2)),0)</f>
        <v>#REF!</v>
      </c>
      <c r="BB90" s="23" t="e">
        <f>IF((INDEX($F$50:$BD$50,BB50))&lt;((INDEX($F$50:$BD$50,$P$50)+(INDEX($F$50:$BD$50,#REF!)))),$O$79*((#REF!-Option_4!AQ50)/((#REF!*(#REF!+1))/2)),0)</f>
        <v>#REF!</v>
      </c>
      <c r="BC90" s="23" t="e">
        <f>IF((INDEX($F$50:$BD$50,BC50))&lt;((INDEX($F$50:$BD$50,$P$50)+(INDEX($F$50:$BD$50,#REF!)))),$O$79*((#REF!-Option_4!AR50)/((#REF!*(#REF!+1))/2)),0)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IF((INDEX($F$50:$BD$50,Q50))&lt;((INDEX($F$50:$BD$50,$Q$50)+(INDEX($F$50:$BD$50,#REF!)))),$P$79*((#REF!-Option_4!E50)/((#REF!*(#REF!+1))/2)),0)</f>
        <v>#REF!</v>
      </c>
      <c r="R91" s="23" t="e">
        <f>IF((INDEX($F$50:$BD$50,R50))&lt;((INDEX($F$50:$BD$50,$Q$50)+(INDEX($F$50:$BD$50,#REF!)))),$P$79*((#REF!-Option_4!F50)/((#REF!*(#REF!+1))/2)),0)</f>
        <v>#REF!</v>
      </c>
      <c r="S91" s="23" t="e">
        <f>IF((INDEX($F$50:$BD$50,S50))&lt;((INDEX($F$50:$BD$50,$Q$50)+(INDEX($F$50:$BD$50,#REF!)))),$P$79*((#REF!-Option_4!G50)/((#REF!*(#REF!+1))/2)),0)</f>
        <v>#REF!</v>
      </c>
      <c r="T91" s="23" t="e">
        <f>IF((INDEX($F$50:$BD$50,T50))&lt;((INDEX($F$50:$BD$50,$Q$50)+(INDEX($F$50:$BD$50,#REF!)))),$P$79*((#REF!-Option_4!H50)/((#REF!*(#REF!+1))/2)),0)</f>
        <v>#REF!</v>
      </c>
      <c r="U91" s="23" t="e">
        <f>IF((INDEX($F$50:$BD$50,U50))&lt;((INDEX($F$50:$BD$50,$Q$50)+(INDEX($F$50:$BD$50,#REF!)))),$P$79*((#REF!-Option_4!I50)/((#REF!*(#REF!+1))/2)),0)</f>
        <v>#REF!</v>
      </c>
      <c r="V91" s="23" t="e">
        <f>IF((INDEX($F$50:$BD$50,V50))&lt;((INDEX($F$50:$BD$50,$Q$50)+(INDEX($F$50:$BD$50,#REF!)))),$P$79*((#REF!-Option_4!J50)/((#REF!*(#REF!+1))/2)),0)</f>
        <v>#REF!</v>
      </c>
      <c r="W91" s="23" t="e">
        <f>IF((INDEX($F$50:$BD$50,W50))&lt;((INDEX($F$50:$BD$50,$Q$50)+(INDEX($F$50:$BD$50,#REF!)))),$P$79*((#REF!-Option_4!K50)/((#REF!*(#REF!+1))/2)),0)</f>
        <v>#REF!</v>
      </c>
      <c r="X91" s="23" t="e">
        <f>IF((INDEX($F$50:$BD$50,X50))&lt;((INDEX($F$50:$BD$50,$Q$50)+(INDEX($F$50:$BD$50,#REF!)))),$P$79*((#REF!-Option_4!L50)/((#REF!*(#REF!+1))/2)),0)</f>
        <v>#REF!</v>
      </c>
      <c r="Y91" s="23" t="e">
        <f>IF((INDEX($F$50:$BD$50,Y50))&lt;((INDEX($F$50:$BD$50,$Q$50)+(INDEX($F$50:$BD$50,#REF!)))),$P$79*((#REF!-Option_4!M50)/((#REF!*(#REF!+1))/2)),0)</f>
        <v>#REF!</v>
      </c>
      <c r="Z91" s="23" t="e">
        <f>IF((INDEX($F$50:$BD$50,Z50))&lt;((INDEX($F$50:$BD$50,$Q$50)+(INDEX($F$50:$BD$50,#REF!)))),$P$79*((#REF!-Option_4!N50)/((#REF!*(#REF!+1))/2)),0)</f>
        <v>#REF!</v>
      </c>
      <c r="AA91" s="23" t="e">
        <f>IF((INDEX($F$50:$BD$50,AA50))&lt;((INDEX($F$50:$BD$50,$Q$50)+(INDEX($F$50:$BD$50,#REF!)))),$P$79*((#REF!-Option_4!O50)/((#REF!*(#REF!+1))/2)),0)</f>
        <v>#REF!</v>
      </c>
      <c r="AB91" s="23" t="e">
        <f>IF((INDEX($F$50:$BD$50,AB50))&lt;((INDEX($F$50:$BD$50,$Q$50)+(INDEX($F$50:$BD$50,#REF!)))),$P$79*((#REF!-Option_4!P50)/((#REF!*(#REF!+1))/2)),0)</f>
        <v>#REF!</v>
      </c>
      <c r="AC91" s="23" t="e">
        <f>IF((INDEX($F$50:$BD$50,AC50))&lt;((INDEX($F$50:$BD$50,$Q$50)+(INDEX($F$50:$BD$50,#REF!)))),$P$79*((#REF!-Option_4!Q50)/((#REF!*(#REF!+1))/2)),0)</f>
        <v>#REF!</v>
      </c>
      <c r="AD91" s="23" t="e">
        <f>IF((INDEX($F$50:$BD$50,AD50))&lt;((INDEX($F$50:$BD$50,$Q$50)+(INDEX($F$50:$BD$50,#REF!)))),$P$79*((#REF!-Option_4!R50)/((#REF!*(#REF!+1))/2)),0)</f>
        <v>#REF!</v>
      </c>
      <c r="AE91" s="23" t="e">
        <f>IF((INDEX($F$50:$BD$50,AE50))&lt;((INDEX($F$50:$BD$50,$Q$50)+(INDEX($F$50:$BD$50,#REF!)))),$P$79*((#REF!-Option_4!S50)/((#REF!*(#REF!+1))/2)),0)</f>
        <v>#REF!</v>
      </c>
      <c r="AF91" s="23" t="e">
        <f>IF((INDEX($F$50:$BD$50,AF50))&lt;((INDEX($F$50:$BD$50,$Q$50)+(INDEX($F$50:$BD$50,#REF!)))),$P$79*((#REF!-Option_4!T50)/((#REF!*(#REF!+1))/2)),0)</f>
        <v>#REF!</v>
      </c>
      <c r="AG91" s="23" t="e">
        <f>IF((INDEX($F$50:$BD$50,AG50))&lt;((INDEX($F$50:$BD$50,$Q$50)+(INDEX($F$50:$BD$50,#REF!)))),$P$79*((#REF!-Option_4!U50)/((#REF!*(#REF!+1))/2)),0)</f>
        <v>#REF!</v>
      </c>
      <c r="AH91" s="23" t="e">
        <f>IF((INDEX($F$50:$BD$50,AH50))&lt;((INDEX($F$50:$BD$50,$Q$50)+(INDEX($F$50:$BD$50,#REF!)))),$P$79*((#REF!-Option_4!V50)/((#REF!*(#REF!+1))/2)),0)</f>
        <v>#REF!</v>
      </c>
      <c r="AI91" s="23" t="e">
        <f>IF((INDEX($F$50:$BD$50,AI50))&lt;((INDEX($F$50:$BD$50,$Q$50)+(INDEX($F$50:$BD$50,#REF!)))),$P$79*((#REF!-Option_4!W50)/((#REF!*(#REF!+1))/2)),0)</f>
        <v>#REF!</v>
      </c>
      <c r="AJ91" s="23" t="e">
        <f>IF((INDEX($F$50:$BD$50,AJ50))&lt;((INDEX($F$50:$BD$50,$Q$50)+(INDEX($F$50:$BD$50,#REF!)))),$P$79*((#REF!-Option_4!X50)/((#REF!*(#REF!+1))/2)),0)</f>
        <v>#REF!</v>
      </c>
      <c r="AK91" s="23" t="e">
        <f>IF((INDEX($F$50:$BD$50,AK50))&lt;((INDEX($F$50:$BD$50,$Q$50)+(INDEX($F$50:$BD$50,#REF!)))),$P$79*((#REF!-Option_4!Y50)/((#REF!*(#REF!+1))/2)),0)</f>
        <v>#REF!</v>
      </c>
      <c r="AL91" s="23" t="e">
        <f>IF((INDEX($F$50:$BD$50,AL50))&lt;((INDEX($F$50:$BD$50,$Q$50)+(INDEX($F$50:$BD$50,#REF!)))),$P$79*((#REF!-Option_4!Z50)/((#REF!*(#REF!+1))/2)),0)</f>
        <v>#REF!</v>
      </c>
      <c r="AM91" s="23" t="e">
        <f>IF((INDEX($F$50:$BD$50,AM50))&lt;((INDEX($F$50:$BD$50,$Q$50)+(INDEX($F$50:$BD$50,#REF!)))),$P$79*((#REF!-Option_4!AA50)/((#REF!*(#REF!+1))/2)),0)</f>
        <v>#REF!</v>
      </c>
      <c r="AN91" s="23" t="e">
        <f>IF((INDEX($F$50:$BD$50,AN50))&lt;((INDEX($F$50:$BD$50,$Q$50)+(INDEX($F$50:$BD$50,#REF!)))),$P$79*((#REF!-Option_4!AB50)/((#REF!*(#REF!+1))/2)),0)</f>
        <v>#REF!</v>
      </c>
      <c r="AO91" s="23" t="e">
        <f>IF((INDEX($F$50:$BD$50,AO50))&lt;((INDEX($F$50:$BD$50,$Q$50)+(INDEX($F$50:$BD$50,#REF!)))),$P$79*((#REF!-Option_4!AC50)/((#REF!*(#REF!+1))/2)),0)</f>
        <v>#REF!</v>
      </c>
      <c r="AP91" s="23" t="e">
        <f>IF((INDEX($F$50:$BD$50,AP50))&lt;((INDEX($F$50:$BD$50,$Q$50)+(INDEX($F$50:$BD$50,#REF!)))),$P$79*((#REF!-Option_4!AD50)/((#REF!*(#REF!+1))/2)),0)</f>
        <v>#REF!</v>
      </c>
      <c r="AQ91" s="23" t="e">
        <f>IF((INDEX($F$50:$BD$50,AQ50))&lt;((INDEX($F$50:$BD$50,$Q$50)+(INDEX($F$50:$BD$50,#REF!)))),$P$79*((#REF!-Option_4!AE50)/((#REF!*(#REF!+1))/2)),0)</f>
        <v>#REF!</v>
      </c>
      <c r="AR91" s="23" t="e">
        <f>IF((INDEX($F$50:$BD$50,AR50))&lt;((INDEX($F$50:$BD$50,$Q$50)+(INDEX($F$50:$BD$50,#REF!)))),$P$79*((#REF!-Option_4!AF50)/((#REF!*(#REF!+1))/2)),0)</f>
        <v>#REF!</v>
      </c>
      <c r="AS91" s="23" t="e">
        <f>IF((INDEX($F$50:$BD$50,AS50))&lt;((INDEX($F$50:$BD$50,$Q$50)+(INDEX($F$50:$BD$50,#REF!)))),$P$79*((#REF!-Option_4!AG50)/((#REF!*(#REF!+1))/2)),0)</f>
        <v>#REF!</v>
      </c>
      <c r="AT91" s="23" t="e">
        <f>IF((INDEX($F$50:$BD$50,AT50))&lt;((INDEX($F$50:$BD$50,$Q$50)+(INDEX($F$50:$BD$50,#REF!)))),$P$79*((#REF!-Option_4!AH50)/((#REF!*(#REF!+1))/2)),0)</f>
        <v>#REF!</v>
      </c>
      <c r="AU91" s="23" t="e">
        <f>IF((INDEX($F$50:$BD$50,AU50))&lt;((INDEX($F$50:$BD$50,$Q$50)+(INDEX($F$50:$BD$50,#REF!)))),$P$79*((#REF!-Option_4!AI50)/((#REF!*(#REF!+1))/2)),0)</f>
        <v>#REF!</v>
      </c>
      <c r="AV91" s="23" t="e">
        <f>IF((INDEX($F$50:$BD$50,AV50))&lt;((INDEX($F$50:$BD$50,$Q$50)+(INDEX($F$50:$BD$50,#REF!)))),$P$79*((#REF!-Option_4!AJ50)/((#REF!*(#REF!+1))/2)),0)</f>
        <v>#REF!</v>
      </c>
      <c r="AW91" s="23" t="e">
        <f>IF((INDEX($F$50:$BD$50,AW50))&lt;((INDEX($F$50:$BD$50,$Q$50)+(INDEX($F$50:$BD$50,#REF!)))),$P$79*((#REF!-Option_4!AK50)/((#REF!*(#REF!+1))/2)),0)</f>
        <v>#REF!</v>
      </c>
      <c r="AX91" s="23" t="e">
        <f>IF((INDEX($F$50:$BD$50,AX50))&lt;((INDEX($F$50:$BD$50,$Q$50)+(INDEX($F$50:$BD$50,#REF!)))),$P$79*((#REF!-Option_4!AL50)/((#REF!*(#REF!+1))/2)),0)</f>
        <v>#REF!</v>
      </c>
      <c r="AY91" s="23" t="e">
        <f>IF((INDEX($F$50:$BD$50,AY50))&lt;((INDEX($F$50:$BD$50,$Q$50)+(INDEX($F$50:$BD$50,#REF!)))),$P$79*((#REF!-Option_4!AM50)/((#REF!*(#REF!+1))/2)),0)</f>
        <v>#REF!</v>
      </c>
      <c r="AZ91" s="23" t="e">
        <f>IF((INDEX($F$50:$BD$50,AZ50))&lt;((INDEX($F$50:$BD$50,$Q$50)+(INDEX($F$50:$BD$50,#REF!)))),$P$79*((#REF!-Option_4!AN50)/((#REF!*(#REF!+1))/2)),0)</f>
        <v>#REF!</v>
      </c>
      <c r="BA91" s="23" t="e">
        <f>IF((INDEX($F$50:$BD$50,BA50))&lt;((INDEX($F$50:$BD$50,$Q$50)+(INDEX($F$50:$BD$50,#REF!)))),$P$79*((#REF!-Option_4!AO50)/((#REF!*(#REF!+1))/2)),0)</f>
        <v>#REF!</v>
      </c>
      <c r="BB91" s="23" t="e">
        <f>IF((INDEX($F$50:$BD$50,BB50))&lt;((INDEX($F$50:$BD$50,$Q$50)+(INDEX($F$50:$BD$50,#REF!)))),$P$79*((#REF!-Option_4!AP50)/((#REF!*(#REF!+1))/2)),0)</f>
        <v>#REF!</v>
      </c>
      <c r="BC91" s="23" t="e">
        <f>IF((INDEX($F$50:$BD$50,BC50))&lt;((INDEX($F$50:$BD$50,$Q$50)+(INDEX($F$50:$BD$50,#REF!)))),$P$79*((#REF!-Option_4!AQ50)/((#REF!*(#REF!+1))/2)),0)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IF((INDEX($F$50:$BD$50,R50))&lt;((INDEX($F$50:$BD$50,$R$50)+(INDEX($F$50:$BD$50,#REF!)))),$Q$79*((#REF!-Option_4!E50)/((#REF!*(#REF!+1))/2)),0)</f>
        <v>#REF!</v>
      </c>
      <c r="S92" s="23" t="e">
        <f>IF((INDEX($F$50:$BD$50,S50))&lt;((INDEX($F$50:$BD$50,$R$50)+(INDEX($F$50:$BD$50,#REF!)))),$Q$79*((#REF!-Option_4!F50)/((#REF!*(#REF!+1))/2)),0)</f>
        <v>#REF!</v>
      </c>
      <c r="T92" s="23" t="e">
        <f>IF((INDEX($F$50:$BD$50,T50))&lt;((INDEX($F$50:$BD$50,$R$50)+(INDEX($F$50:$BD$50,#REF!)))),$Q$79*((#REF!-Option_4!G50)/((#REF!*(#REF!+1))/2)),0)</f>
        <v>#REF!</v>
      </c>
      <c r="U92" s="23" t="e">
        <f>IF((INDEX($F$50:$BD$50,U50))&lt;((INDEX($F$50:$BD$50,$R$50)+(INDEX($F$50:$BD$50,#REF!)))),$Q$79*((#REF!-Option_4!H50)/((#REF!*(#REF!+1))/2)),0)</f>
        <v>#REF!</v>
      </c>
      <c r="V92" s="23" t="e">
        <f>IF((INDEX($F$50:$BD$50,V50))&lt;((INDEX($F$50:$BD$50,$R$50)+(INDEX($F$50:$BD$50,#REF!)))),$Q$79*((#REF!-Option_4!I50)/((#REF!*(#REF!+1))/2)),0)</f>
        <v>#REF!</v>
      </c>
      <c r="W92" s="23" t="e">
        <f>IF((INDEX($F$50:$BD$50,W50))&lt;((INDEX($F$50:$BD$50,$R$50)+(INDEX($F$50:$BD$50,#REF!)))),$Q$79*((#REF!-Option_4!J50)/((#REF!*(#REF!+1))/2)),0)</f>
        <v>#REF!</v>
      </c>
      <c r="X92" s="23" t="e">
        <f>IF((INDEX($F$50:$BD$50,X50))&lt;((INDEX($F$50:$BD$50,$R$50)+(INDEX($F$50:$BD$50,#REF!)))),$Q$79*((#REF!-Option_4!K50)/((#REF!*(#REF!+1))/2)),0)</f>
        <v>#REF!</v>
      </c>
      <c r="Y92" s="23" t="e">
        <f>IF((INDEX($F$50:$BD$50,Y50))&lt;((INDEX($F$50:$BD$50,$R$50)+(INDEX($F$50:$BD$50,#REF!)))),$Q$79*((#REF!-Option_4!L50)/((#REF!*(#REF!+1))/2)),0)</f>
        <v>#REF!</v>
      </c>
      <c r="Z92" s="23" t="e">
        <f>IF((INDEX($F$50:$BD$50,Z50))&lt;((INDEX($F$50:$BD$50,$R$50)+(INDEX($F$50:$BD$50,#REF!)))),$Q$79*((#REF!-Option_4!M50)/((#REF!*(#REF!+1))/2)),0)</f>
        <v>#REF!</v>
      </c>
      <c r="AA92" s="23" t="e">
        <f>IF((INDEX($F$50:$BD$50,AA50))&lt;((INDEX($F$50:$BD$50,$R$50)+(INDEX($F$50:$BD$50,#REF!)))),$Q$79*((#REF!-Option_4!N50)/((#REF!*(#REF!+1))/2)),0)</f>
        <v>#REF!</v>
      </c>
      <c r="AB92" s="23" t="e">
        <f>IF((INDEX($F$50:$BD$50,AB50))&lt;((INDEX($F$50:$BD$50,$R$50)+(INDEX($F$50:$BD$50,#REF!)))),$Q$79*((#REF!-Option_4!O50)/((#REF!*(#REF!+1))/2)),0)</f>
        <v>#REF!</v>
      </c>
      <c r="AC92" s="23" t="e">
        <f>IF((INDEX($F$50:$BD$50,AC50))&lt;((INDEX($F$50:$BD$50,$R$50)+(INDEX($F$50:$BD$50,#REF!)))),$Q$79*((#REF!-Option_4!P50)/((#REF!*(#REF!+1))/2)),0)</f>
        <v>#REF!</v>
      </c>
      <c r="AD92" s="23" t="e">
        <f>IF((INDEX($F$50:$BD$50,AD50))&lt;((INDEX($F$50:$BD$50,$R$50)+(INDEX($F$50:$BD$50,#REF!)))),$Q$79*((#REF!-Option_4!Q50)/((#REF!*(#REF!+1))/2)),0)</f>
        <v>#REF!</v>
      </c>
      <c r="AE92" s="23" t="e">
        <f>IF((INDEX($F$50:$BD$50,AE50))&lt;((INDEX($F$50:$BD$50,$R$50)+(INDEX($F$50:$BD$50,#REF!)))),$Q$79*((#REF!-Option_4!R50)/((#REF!*(#REF!+1))/2)),0)</f>
        <v>#REF!</v>
      </c>
      <c r="AF92" s="23" t="e">
        <f>IF((INDEX($F$50:$BD$50,AF50))&lt;((INDEX($F$50:$BD$50,$R$50)+(INDEX($F$50:$BD$50,#REF!)))),$Q$79*((#REF!-Option_4!S50)/((#REF!*(#REF!+1))/2)),0)</f>
        <v>#REF!</v>
      </c>
      <c r="AG92" s="23" t="e">
        <f>IF((INDEX($F$50:$BD$50,AG50))&lt;((INDEX($F$50:$BD$50,$R$50)+(INDEX($F$50:$BD$50,#REF!)))),$Q$79*((#REF!-Option_4!T50)/((#REF!*(#REF!+1))/2)),0)</f>
        <v>#REF!</v>
      </c>
      <c r="AH92" s="23" t="e">
        <f>IF((INDEX($F$50:$BD$50,AH50))&lt;((INDEX($F$50:$BD$50,$R$50)+(INDEX($F$50:$BD$50,#REF!)))),$Q$79*((#REF!-Option_4!U50)/((#REF!*(#REF!+1))/2)),0)</f>
        <v>#REF!</v>
      </c>
      <c r="AI92" s="23" t="e">
        <f>IF((INDEX($F$50:$BD$50,AI50))&lt;((INDEX($F$50:$BD$50,$R$50)+(INDEX($F$50:$BD$50,#REF!)))),$Q$79*((#REF!-Option_4!V50)/((#REF!*(#REF!+1))/2)),0)</f>
        <v>#REF!</v>
      </c>
      <c r="AJ92" s="23" t="e">
        <f>IF((INDEX($F$50:$BD$50,AJ50))&lt;((INDEX($F$50:$BD$50,$R$50)+(INDEX($F$50:$BD$50,#REF!)))),$Q$79*((#REF!-Option_4!W50)/((#REF!*(#REF!+1))/2)),0)</f>
        <v>#REF!</v>
      </c>
      <c r="AK92" s="23" t="e">
        <f>IF((INDEX($F$50:$BD$50,AK50))&lt;((INDEX($F$50:$BD$50,$R$50)+(INDEX($F$50:$BD$50,#REF!)))),$Q$79*((#REF!-Option_4!X50)/((#REF!*(#REF!+1))/2)),0)</f>
        <v>#REF!</v>
      </c>
      <c r="AL92" s="23" t="e">
        <f>IF((INDEX($F$50:$BD$50,AL50))&lt;((INDEX($F$50:$BD$50,$R$50)+(INDEX($F$50:$BD$50,#REF!)))),$Q$79*((#REF!-Option_4!Y50)/((#REF!*(#REF!+1))/2)),0)</f>
        <v>#REF!</v>
      </c>
      <c r="AM92" s="23" t="e">
        <f>IF((INDEX($F$50:$BD$50,AM50))&lt;((INDEX($F$50:$BD$50,$R$50)+(INDEX($F$50:$BD$50,#REF!)))),$Q$79*((#REF!-Option_4!Z50)/((#REF!*(#REF!+1))/2)),0)</f>
        <v>#REF!</v>
      </c>
      <c r="AN92" s="23" t="e">
        <f>IF((INDEX($F$50:$BD$50,AN50))&lt;((INDEX($F$50:$BD$50,$R$50)+(INDEX($F$50:$BD$50,#REF!)))),$Q$79*((#REF!-Option_4!AA50)/((#REF!*(#REF!+1))/2)),0)</f>
        <v>#REF!</v>
      </c>
      <c r="AO92" s="23" t="e">
        <f>IF((INDEX($F$50:$BD$50,AO50))&lt;((INDEX($F$50:$BD$50,$R$50)+(INDEX($F$50:$BD$50,#REF!)))),$Q$79*((#REF!-Option_4!AB50)/((#REF!*(#REF!+1))/2)),0)</f>
        <v>#REF!</v>
      </c>
      <c r="AP92" s="23" t="e">
        <f>IF((INDEX($F$50:$BD$50,AP50))&lt;((INDEX($F$50:$BD$50,$R$50)+(INDEX($F$50:$BD$50,#REF!)))),$Q$79*((#REF!-Option_4!AC50)/((#REF!*(#REF!+1))/2)),0)</f>
        <v>#REF!</v>
      </c>
      <c r="AQ92" s="23" t="e">
        <f>IF((INDEX($F$50:$BD$50,AQ50))&lt;((INDEX($F$50:$BD$50,$R$50)+(INDEX($F$50:$BD$50,#REF!)))),$Q$79*((#REF!-Option_4!AD50)/((#REF!*(#REF!+1))/2)),0)</f>
        <v>#REF!</v>
      </c>
      <c r="AR92" s="23" t="e">
        <f>IF((INDEX($F$50:$BD$50,AR50))&lt;((INDEX($F$50:$BD$50,$R$50)+(INDEX($F$50:$BD$50,#REF!)))),$Q$79*((#REF!-Option_4!AE50)/((#REF!*(#REF!+1))/2)),0)</f>
        <v>#REF!</v>
      </c>
      <c r="AS92" s="23" t="e">
        <f>IF((INDEX($F$50:$BD$50,AS50))&lt;((INDEX($F$50:$BD$50,$R$50)+(INDEX($F$50:$BD$50,#REF!)))),$Q$79*((#REF!-Option_4!AF50)/((#REF!*(#REF!+1))/2)),0)</f>
        <v>#REF!</v>
      </c>
      <c r="AT92" s="23" t="e">
        <f>IF((INDEX($F$50:$BD$50,AT50))&lt;((INDEX($F$50:$BD$50,$R$50)+(INDEX($F$50:$BD$50,#REF!)))),$Q$79*((#REF!-Option_4!AG50)/((#REF!*(#REF!+1))/2)),0)</f>
        <v>#REF!</v>
      </c>
      <c r="AU92" s="23" t="e">
        <f>IF((INDEX($F$50:$BD$50,AU50))&lt;((INDEX($F$50:$BD$50,$R$50)+(INDEX($F$50:$BD$50,#REF!)))),$Q$79*((#REF!-Option_4!AH50)/((#REF!*(#REF!+1))/2)),0)</f>
        <v>#REF!</v>
      </c>
      <c r="AV92" s="23" t="e">
        <f>IF((INDEX($F$50:$BD$50,AV50))&lt;((INDEX($F$50:$BD$50,$R$50)+(INDEX($F$50:$BD$50,#REF!)))),$Q$79*((#REF!-Option_4!AI50)/((#REF!*(#REF!+1))/2)),0)</f>
        <v>#REF!</v>
      </c>
      <c r="AW92" s="23" t="e">
        <f>IF((INDEX($F$50:$BD$50,AW50))&lt;((INDEX($F$50:$BD$50,$R$50)+(INDEX($F$50:$BD$50,#REF!)))),$Q$79*((#REF!-Option_4!AJ50)/((#REF!*(#REF!+1))/2)),0)</f>
        <v>#REF!</v>
      </c>
      <c r="AX92" s="23" t="e">
        <f>IF((INDEX($F$50:$BD$50,AX50))&lt;((INDEX($F$50:$BD$50,$R$50)+(INDEX($F$50:$BD$50,#REF!)))),$Q$79*((#REF!-Option_4!AK50)/((#REF!*(#REF!+1))/2)),0)</f>
        <v>#REF!</v>
      </c>
      <c r="AY92" s="23" t="e">
        <f>IF((INDEX($F$50:$BD$50,AY50))&lt;((INDEX($F$50:$BD$50,$R$50)+(INDEX($F$50:$BD$50,#REF!)))),$Q$79*((#REF!-Option_4!AL50)/((#REF!*(#REF!+1))/2)),0)</f>
        <v>#REF!</v>
      </c>
      <c r="AZ92" s="23" t="e">
        <f>IF((INDEX($F$50:$BD$50,AZ50))&lt;((INDEX($F$50:$BD$50,$R$50)+(INDEX($F$50:$BD$50,#REF!)))),$Q$79*((#REF!-Option_4!AM50)/((#REF!*(#REF!+1))/2)),0)</f>
        <v>#REF!</v>
      </c>
      <c r="BA92" s="23" t="e">
        <f>IF((INDEX($F$50:$BD$50,BA50))&lt;((INDEX($F$50:$BD$50,$R$50)+(INDEX($F$50:$BD$50,#REF!)))),$Q$79*((#REF!-Option_4!AN50)/((#REF!*(#REF!+1))/2)),0)</f>
        <v>#REF!</v>
      </c>
      <c r="BB92" s="23" t="e">
        <f>IF((INDEX($F$50:$BD$50,BB50))&lt;((INDEX($F$50:$BD$50,$R$50)+(INDEX($F$50:$BD$50,#REF!)))),$Q$79*((#REF!-Option_4!AO50)/((#REF!*(#REF!+1))/2)),0)</f>
        <v>#REF!</v>
      </c>
      <c r="BC92" s="23" t="e">
        <f>IF((INDEX($F$50:$BD$50,BC50))&lt;((INDEX($F$50:$BD$50,$R$50)+(INDEX($F$50:$BD$50,#REF!)))),$Q$79*((#REF!-Option_4!AP50)/((#REF!*(#REF!+1))/2)),0)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IF((INDEX($F$50:$BD$50,S50))&lt;((INDEX($F$50:$BD$50,$S$50)+(INDEX($F$50:$BD$50,#REF!)))),$R$79*((#REF!-Option_4!E50)/((#REF!*(#REF!+1))/2)),0)</f>
        <v>#REF!</v>
      </c>
      <c r="T93" s="23" t="e">
        <f>IF((INDEX($F$50:$BD$50,T50))&lt;((INDEX($F$50:$BD$50,$S$50)+(INDEX($F$50:$BD$50,#REF!)))),$R$79*((#REF!-Option_4!F50)/((#REF!*(#REF!+1))/2)),0)</f>
        <v>#REF!</v>
      </c>
      <c r="U93" s="23" t="e">
        <f>IF((INDEX($F$50:$BD$50,U50))&lt;((INDEX($F$50:$BD$50,$S$50)+(INDEX($F$50:$BD$50,#REF!)))),$R$79*((#REF!-Option_4!G50)/((#REF!*(#REF!+1))/2)),0)</f>
        <v>#REF!</v>
      </c>
      <c r="V93" s="23" t="e">
        <f>IF((INDEX($F$50:$BD$50,V50))&lt;((INDEX($F$50:$BD$50,$S$50)+(INDEX($F$50:$BD$50,#REF!)))),$R$79*((#REF!-Option_4!H50)/((#REF!*(#REF!+1))/2)),0)</f>
        <v>#REF!</v>
      </c>
      <c r="W93" s="23" t="e">
        <f>IF((INDEX($F$50:$BD$50,W50))&lt;((INDEX($F$50:$BD$50,$S$50)+(INDEX($F$50:$BD$50,#REF!)))),$R$79*((#REF!-Option_4!I50)/((#REF!*(#REF!+1))/2)),0)</f>
        <v>#REF!</v>
      </c>
      <c r="X93" s="23" t="e">
        <f>IF((INDEX($F$50:$BD$50,X50))&lt;((INDEX($F$50:$BD$50,$S$50)+(INDEX($F$50:$BD$50,#REF!)))),$R$79*((#REF!-Option_4!J50)/((#REF!*(#REF!+1))/2)),0)</f>
        <v>#REF!</v>
      </c>
      <c r="Y93" s="23" t="e">
        <f>IF((INDEX($F$50:$BD$50,Y50))&lt;((INDEX($F$50:$BD$50,$S$50)+(INDEX($F$50:$BD$50,#REF!)))),$R$79*((#REF!-Option_4!K50)/((#REF!*(#REF!+1))/2)),0)</f>
        <v>#REF!</v>
      </c>
      <c r="Z93" s="23" t="e">
        <f>IF((INDEX($F$50:$BD$50,Z50))&lt;((INDEX($F$50:$BD$50,$S$50)+(INDEX($F$50:$BD$50,#REF!)))),$R$79*((#REF!-Option_4!L50)/((#REF!*(#REF!+1))/2)),0)</f>
        <v>#REF!</v>
      </c>
      <c r="AA93" s="23" t="e">
        <f>IF((INDEX($F$50:$BD$50,AA50))&lt;((INDEX($F$50:$BD$50,$S$50)+(INDEX($F$50:$BD$50,#REF!)))),$R$79*((#REF!-Option_4!M50)/((#REF!*(#REF!+1))/2)),0)</f>
        <v>#REF!</v>
      </c>
      <c r="AB93" s="23" t="e">
        <f>IF((INDEX($F$50:$BD$50,AB50))&lt;((INDEX($F$50:$BD$50,$S$50)+(INDEX($F$50:$BD$50,#REF!)))),$R$79*((#REF!-Option_4!N50)/((#REF!*(#REF!+1))/2)),0)</f>
        <v>#REF!</v>
      </c>
      <c r="AC93" s="23" t="e">
        <f>IF((INDEX($F$50:$BD$50,AC50))&lt;((INDEX($F$50:$BD$50,$S$50)+(INDEX($F$50:$BD$50,#REF!)))),$R$79*((#REF!-Option_4!O50)/((#REF!*(#REF!+1))/2)),0)</f>
        <v>#REF!</v>
      </c>
      <c r="AD93" s="23" t="e">
        <f>IF((INDEX($F$50:$BD$50,AD50))&lt;((INDEX($F$50:$BD$50,$S$50)+(INDEX($F$50:$BD$50,#REF!)))),$R$79*((#REF!-Option_4!P50)/((#REF!*(#REF!+1))/2)),0)</f>
        <v>#REF!</v>
      </c>
      <c r="AE93" s="23" t="e">
        <f>IF((INDEX($F$50:$BD$50,AE50))&lt;((INDEX($F$50:$BD$50,$S$50)+(INDEX($F$50:$BD$50,#REF!)))),$R$79*((#REF!-Option_4!Q50)/((#REF!*(#REF!+1))/2)),0)</f>
        <v>#REF!</v>
      </c>
      <c r="AF93" s="23" t="e">
        <f>IF((INDEX($F$50:$BD$50,AF50))&lt;((INDEX($F$50:$BD$50,$S$50)+(INDEX($F$50:$BD$50,#REF!)))),$R$79*((#REF!-Option_4!R50)/((#REF!*(#REF!+1))/2)),0)</f>
        <v>#REF!</v>
      </c>
      <c r="AG93" s="23" t="e">
        <f>IF((INDEX($F$50:$BD$50,AG50))&lt;((INDEX($F$50:$BD$50,$S$50)+(INDEX($F$50:$BD$50,#REF!)))),$R$79*((#REF!-Option_4!S50)/((#REF!*(#REF!+1))/2)),0)</f>
        <v>#REF!</v>
      </c>
      <c r="AH93" s="23" t="e">
        <f>IF((INDEX($F$50:$BD$50,AH50))&lt;((INDEX($F$50:$BD$50,$S$50)+(INDEX($F$50:$BD$50,#REF!)))),$R$79*((#REF!-Option_4!T50)/((#REF!*(#REF!+1))/2)),0)</f>
        <v>#REF!</v>
      </c>
      <c r="AI93" s="23" t="e">
        <f>IF((INDEX($F$50:$BD$50,AI50))&lt;((INDEX($F$50:$BD$50,$S$50)+(INDEX($F$50:$BD$50,#REF!)))),$R$79*((#REF!-Option_4!U50)/((#REF!*(#REF!+1))/2)),0)</f>
        <v>#REF!</v>
      </c>
      <c r="AJ93" s="23" t="e">
        <f>IF((INDEX($F$50:$BD$50,AJ50))&lt;((INDEX($F$50:$BD$50,$S$50)+(INDEX($F$50:$BD$50,#REF!)))),$R$79*((#REF!-Option_4!V50)/((#REF!*(#REF!+1))/2)),0)</f>
        <v>#REF!</v>
      </c>
      <c r="AK93" s="23" t="e">
        <f>IF((INDEX($F$50:$BD$50,AK50))&lt;((INDEX($F$50:$BD$50,$S$50)+(INDEX($F$50:$BD$50,#REF!)))),$R$79*((#REF!-Option_4!W50)/((#REF!*(#REF!+1))/2)),0)</f>
        <v>#REF!</v>
      </c>
      <c r="AL93" s="23" t="e">
        <f>IF((INDEX($F$50:$BD$50,AL50))&lt;((INDEX($F$50:$BD$50,$S$50)+(INDEX($F$50:$BD$50,#REF!)))),$R$79*((#REF!-Option_4!X50)/((#REF!*(#REF!+1))/2)),0)</f>
        <v>#REF!</v>
      </c>
      <c r="AM93" s="23" t="e">
        <f>IF((INDEX($F$50:$BD$50,AM50))&lt;((INDEX($F$50:$BD$50,$S$50)+(INDEX($F$50:$BD$50,#REF!)))),$R$79*((#REF!-Option_4!Y50)/((#REF!*(#REF!+1))/2)),0)</f>
        <v>#REF!</v>
      </c>
      <c r="AN93" s="23" t="e">
        <f>IF((INDEX($F$50:$BD$50,AN50))&lt;((INDEX($F$50:$BD$50,$S$50)+(INDEX($F$50:$BD$50,#REF!)))),$R$79*((#REF!-Option_4!Z50)/((#REF!*(#REF!+1))/2)),0)</f>
        <v>#REF!</v>
      </c>
      <c r="AO93" s="23" t="e">
        <f>IF((INDEX($F$50:$BD$50,AO50))&lt;((INDEX($F$50:$BD$50,$S$50)+(INDEX($F$50:$BD$50,#REF!)))),$R$79*((#REF!-Option_4!AA50)/((#REF!*(#REF!+1))/2)),0)</f>
        <v>#REF!</v>
      </c>
      <c r="AP93" s="23" t="e">
        <f>IF((INDEX($F$50:$BD$50,AP50))&lt;((INDEX($F$50:$BD$50,$S$50)+(INDEX($F$50:$BD$50,#REF!)))),$R$79*((#REF!-Option_4!AB50)/((#REF!*(#REF!+1))/2)),0)</f>
        <v>#REF!</v>
      </c>
      <c r="AQ93" s="23" t="e">
        <f>IF((INDEX($F$50:$BD$50,AQ50))&lt;((INDEX($F$50:$BD$50,$S$50)+(INDEX($F$50:$BD$50,#REF!)))),$R$79*((#REF!-Option_4!AC50)/((#REF!*(#REF!+1))/2)),0)</f>
        <v>#REF!</v>
      </c>
      <c r="AR93" s="23" t="e">
        <f>IF((INDEX($F$50:$BD$50,AR50))&lt;((INDEX($F$50:$BD$50,$S$50)+(INDEX($F$50:$BD$50,#REF!)))),$R$79*((#REF!-Option_4!AD50)/((#REF!*(#REF!+1))/2)),0)</f>
        <v>#REF!</v>
      </c>
      <c r="AS93" s="23" t="e">
        <f>IF((INDEX($F$50:$BD$50,AS50))&lt;((INDEX($F$50:$BD$50,$S$50)+(INDEX($F$50:$BD$50,#REF!)))),$R$79*((#REF!-Option_4!AE50)/((#REF!*(#REF!+1))/2)),0)</f>
        <v>#REF!</v>
      </c>
      <c r="AT93" s="23" t="e">
        <f>IF((INDEX($F$50:$BD$50,AT50))&lt;((INDEX($F$50:$BD$50,$S$50)+(INDEX($F$50:$BD$50,#REF!)))),$R$79*((#REF!-Option_4!AF50)/((#REF!*(#REF!+1))/2)),0)</f>
        <v>#REF!</v>
      </c>
      <c r="AU93" s="23" t="e">
        <f>IF((INDEX($F$50:$BD$50,AU50))&lt;((INDEX($F$50:$BD$50,$S$50)+(INDEX($F$50:$BD$50,#REF!)))),$R$79*((#REF!-Option_4!AG50)/((#REF!*(#REF!+1))/2)),0)</f>
        <v>#REF!</v>
      </c>
      <c r="AV93" s="23" t="e">
        <f>IF((INDEX($F$50:$BD$50,AV50))&lt;((INDEX($F$50:$BD$50,$S$50)+(INDEX($F$50:$BD$50,#REF!)))),$R$79*((#REF!-Option_4!AH50)/((#REF!*(#REF!+1))/2)),0)</f>
        <v>#REF!</v>
      </c>
      <c r="AW93" s="23" t="e">
        <f>IF((INDEX($F$50:$BD$50,AW50))&lt;((INDEX($F$50:$BD$50,$S$50)+(INDEX($F$50:$BD$50,#REF!)))),$R$79*((#REF!-Option_4!AI50)/((#REF!*(#REF!+1))/2)),0)</f>
        <v>#REF!</v>
      </c>
      <c r="AX93" s="23" t="e">
        <f>IF((INDEX($F$50:$BD$50,AX50))&lt;((INDEX($F$50:$BD$50,$S$50)+(INDEX($F$50:$BD$50,#REF!)))),$R$79*((#REF!-Option_4!AJ50)/((#REF!*(#REF!+1))/2)),0)</f>
        <v>#REF!</v>
      </c>
      <c r="AY93" s="23" t="e">
        <f>IF((INDEX($F$50:$BD$50,AY50))&lt;((INDEX($F$50:$BD$50,$S$50)+(INDEX($F$50:$BD$50,#REF!)))),$R$79*((#REF!-Option_4!AK50)/((#REF!*(#REF!+1))/2)),0)</f>
        <v>#REF!</v>
      </c>
      <c r="AZ93" s="23" t="e">
        <f>IF((INDEX($F$50:$BD$50,AZ50))&lt;((INDEX($F$50:$BD$50,$S$50)+(INDEX($F$50:$BD$50,#REF!)))),$R$79*((#REF!-Option_4!AL50)/((#REF!*(#REF!+1))/2)),0)</f>
        <v>#REF!</v>
      </c>
      <c r="BA93" s="23" t="e">
        <f>IF((INDEX($F$50:$BD$50,BA50))&lt;((INDEX($F$50:$BD$50,$S$50)+(INDEX($F$50:$BD$50,#REF!)))),$R$79*((#REF!-Option_4!AM50)/((#REF!*(#REF!+1))/2)),0)</f>
        <v>#REF!</v>
      </c>
      <c r="BB93" s="23" t="e">
        <f>IF((INDEX($F$50:$BD$50,BB50))&lt;((INDEX($F$50:$BD$50,$S$50)+(INDEX($F$50:$BD$50,#REF!)))),$R$79*((#REF!-Option_4!AN50)/((#REF!*(#REF!+1))/2)),0)</f>
        <v>#REF!</v>
      </c>
      <c r="BC93" s="23" t="e">
        <f>IF((INDEX($F$50:$BD$50,BC50))&lt;((INDEX($F$50:$BD$50,$S$50)+(INDEX($F$50:$BD$50,#REF!)))),$R$79*((#REF!-Option_4!AO50)/((#REF!*(#REF!+1))/2)),0)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IF((INDEX($F$50:$BD$50,T50))&lt;((INDEX($F$50:$BD$50,$T$50)+(INDEX($F$50:$BD$50,#REF!)))),$S$79*((#REF!-Option_4!E50)/((#REF!*(#REF!+1))/2)),0)</f>
        <v>#REF!</v>
      </c>
      <c r="U94" s="23" t="e">
        <f>IF((INDEX($F$50:$BD$50,U50))&lt;((INDEX($F$50:$BD$50,$T$50)+(INDEX($F$50:$BD$50,#REF!)))),$S$79*((#REF!-Option_4!F50)/((#REF!*(#REF!+1))/2)),0)</f>
        <v>#REF!</v>
      </c>
      <c r="V94" s="23" t="e">
        <f>IF((INDEX($F$50:$BD$50,V50))&lt;((INDEX($F$50:$BD$50,$T$50)+(INDEX($F$50:$BD$50,#REF!)))),$S$79*((#REF!-Option_4!G50)/((#REF!*(#REF!+1))/2)),0)</f>
        <v>#REF!</v>
      </c>
      <c r="W94" s="23" t="e">
        <f>IF((INDEX($F$50:$BD$50,W50))&lt;((INDEX($F$50:$BD$50,$T$50)+(INDEX($F$50:$BD$50,#REF!)))),$S$79*((#REF!-Option_4!H50)/((#REF!*(#REF!+1))/2)),0)</f>
        <v>#REF!</v>
      </c>
      <c r="X94" s="23" t="e">
        <f>IF((INDEX($F$50:$BD$50,X50))&lt;((INDEX($F$50:$BD$50,$T$50)+(INDEX($F$50:$BD$50,#REF!)))),$S$79*((#REF!-Option_4!I50)/((#REF!*(#REF!+1))/2)),0)</f>
        <v>#REF!</v>
      </c>
      <c r="Y94" s="23" t="e">
        <f>IF((INDEX($F$50:$BD$50,Y50))&lt;((INDEX($F$50:$BD$50,$T$50)+(INDEX($F$50:$BD$50,#REF!)))),$S$79*((#REF!-Option_4!J50)/((#REF!*(#REF!+1))/2)),0)</f>
        <v>#REF!</v>
      </c>
      <c r="Z94" s="23" t="e">
        <f>IF((INDEX($F$50:$BD$50,Z50))&lt;((INDEX($F$50:$BD$50,$T$50)+(INDEX($F$50:$BD$50,#REF!)))),$S$79*((#REF!-Option_4!K50)/((#REF!*(#REF!+1))/2)),0)</f>
        <v>#REF!</v>
      </c>
      <c r="AA94" s="23" t="e">
        <f>IF((INDEX($F$50:$BD$50,AA50))&lt;((INDEX($F$50:$BD$50,$T$50)+(INDEX($F$50:$BD$50,#REF!)))),$S$79*((#REF!-Option_4!L50)/((#REF!*(#REF!+1))/2)),0)</f>
        <v>#REF!</v>
      </c>
      <c r="AB94" s="23" t="e">
        <f>IF((INDEX($F$50:$BD$50,AB50))&lt;((INDEX($F$50:$BD$50,$T$50)+(INDEX($F$50:$BD$50,#REF!)))),$S$79*((#REF!-Option_4!M50)/((#REF!*(#REF!+1))/2)),0)</f>
        <v>#REF!</v>
      </c>
      <c r="AC94" s="23" t="e">
        <f>IF((INDEX($F$50:$BD$50,AC50))&lt;((INDEX($F$50:$BD$50,$T$50)+(INDEX($F$50:$BD$50,#REF!)))),$S$79*((#REF!-Option_4!N50)/((#REF!*(#REF!+1))/2)),0)</f>
        <v>#REF!</v>
      </c>
      <c r="AD94" s="23" t="e">
        <f>IF((INDEX($F$50:$BD$50,AD50))&lt;((INDEX($F$50:$BD$50,$T$50)+(INDEX($F$50:$BD$50,#REF!)))),$S$79*((#REF!-Option_4!O50)/((#REF!*(#REF!+1))/2)),0)</f>
        <v>#REF!</v>
      </c>
      <c r="AE94" s="23" t="e">
        <f>IF((INDEX($F$50:$BD$50,AE50))&lt;((INDEX($F$50:$BD$50,$T$50)+(INDEX($F$50:$BD$50,#REF!)))),$S$79*((#REF!-Option_4!P50)/((#REF!*(#REF!+1))/2)),0)</f>
        <v>#REF!</v>
      </c>
      <c r="AF94" s="23" t="e">
        <f>IF((INDEX($F$50:$BD$50,AF50))&lt;((INDEX($F$50:$BD$50,$T$50)+(INDEX($F$50:$BD$50,#REF!)))),$S$79*((#REF!-Option_4!Q50)/((#REF!*(#REF!+1))/2)),0)</f>
        <v>#REF!</v>
      </c>
      <c r="AG94" s="23" t="e">
        <f>IF((INDEX($F$50:$BD$50,AG50))&lt;((INDEX($F$50:$BD$50,$T$50)+(INDEX($F$50:$BD$50,#REF!)))),$S$79*((#REF!-Option_4!R50)/((#REF!*(#REF!+1))/2)),0)</f>
        <v>#REF!</v>
      </c>
      <c r="AH94" s="23" t="e">
        <f>IF((INDEX($F$50:$BD$50,AH50))&lt;((INDEX($F$50:$BD$50,$T$50)+(INDEX($F$50:$BD$50,#REF!)))),$S$79*((#REF!-Option_4!S50)/((#REF!*(#REF!+1))/2)),0)</f>
        <v>#REF!</v>
      </c>
      <c r="AI94" s="23" t="e">
        <f>IF((INDEX($F$50:$BD$50,AI50))&lt;((INDEX($F$50:$BD$50,$T$50)+(INDEX($F$50:$BD$50,#REF!)))),$S$79*((#REF!-Option_4!T50)/((#REF!*(#REF!+1))/2)),0)</f>
        <v>#REF!</v>
      </c>
      <c r="AJ94" s="23" t="e">
        <f>IF((INDEX($F$50:$BD$50,AJ50))&lt;((INDEX($F$50:$BD$50,$T$50)+(INDEX($F$50:$BD$50,#REF!)))),$S$79*((#REF!-Option_4!U50)/((#REF!*(#REF!+1))/2)),0)</f>
        <v>#REF!</v>
      </c>
      <c r="AK94" s="23" t="e">
        <f>IF((INDEX($F$50:$BD$50,AK50))&lt;((INDEX($F$50:$BD$50,$T$50)+(INDEX($F$50:$BD$50,#REF!)))),$S$79*((#REF!-Option_4!V50)/((#REF!*(#REF!+1))/2)),0)</f>
        <v>#REF!</v>
      </c>
      <c r="AL94" s="23" t="e">
        <f>IF((INDEX($F$50:$BD$50,AL50))&lt;((INDEX($F$50:$BD$50,$T$50)+(INDEX($F$50:$BD$50,#REF!)))),$S$79*((#REF!-Option_4!W50)/((#REF!*(#REF!+1))/2)),0)</f>
        <v>#REF!</v>
      </c>
      <c r="AM94" s="23" t="e">
        <f>IF((INDEX($F$50:$BD$50,AM50))&lt;((INDEX($F$50:$BD$50,$T$50)+(INDEX($F$50:$BD$50,#REF!)))),$S$79*((#REF!-Option_4!X50)/((#REF!*(#REF!+1))/2)),0)</f>
        <v>#REF!</v>
      </c>
      <c r="AN94" s="23" t="e">
        <f>IF((INDEX($F$50:$BD$50,AN50))&lt;((INDEX($F$50:$BD$50,$T$50)+(INDEX($F$50:$BD$50,#REF!)))),$S$79*((#REF!-Option_4!Y50)/((#REF!*(#REF!+1))/2)),0)</f>
        <v>#REF!</v>
      </c>
      <c r="AO94" s="23" t="e">
        <f>IF((INDEX($F$50:$BD$50,AO50))&lt;((INDEX($F$50:$BD$50,$T$50)+(INDEX($F$50:$BD$50,#REF!)))),$S$79*((#REF!-Option_4!Z50)/((#REF!*(#REF!+1))/2)),0)</f>
        <v>#REF!</v>
      </c>
      <c r="AP94" s="23" t="e">
        <f>IF((INDEX($F$50:$BD$50,AP50))&lt;((INDEX($F$50:$BD$50,$T$50)+(INDEX($F$50:$BD$50,#REF!)))),$S$79*((#REF!-Option_4!AA50)/((#REF!*(#REF!+1))/2)),0)</f>
        <v>#REF!</v>
      </c>
      <c r="AQ94" s="23" t="e">
        <f>IF((INDEX($F$50:$BD$50,AQ50))&lt;((INDEX($F$50:$BD$50,$T$50)+(INDEX($F$50:$BD$50,#REF!)))),$S$79*((#REF!-Option_4!AB50)/((#REF!*(#REF!+1))/2)),0)</f>
        <v>#REF!</v>
      </c>
      <c r="AR94" s="23" t="e">
        <f>IF((INDEX($F$50:$BD$50,AR50))&lt;((INDEX($F$50:$BD$50,$T$50)+(INDEX($F$50:$BD$50,#REF!)))),$S$79*((#REF!-Option_4!AC50)/((#REF!*(#REF!+1))/2)),0)</f>
        <v>#REF!</v>
      </c>
      <c r="AS94" s="23" t="e">
        <f>IF((INDEX($F$50:$BD$50,AS50))&lt;((INDEX($F$50:$BD$50,$T$50)+(INDEX($F$50:$BD$50,#REF!)))),$S$79*((#REF!-Option_4!AD50)/((#REF!*(#REF!+1))/2)),0)</f>
        <v>#REF!</v>
      </c>
      <c r="AT94" s="23" t="e">
        <f>IF((INDEX($F$50:$BD$50,AT50))&lt;((INDEX($F$50:$BD$50,$T$50)+(INDEX($F$50:$BD$50,#REF!)))),$S$79*((#REF!-Option_4!AE50)/((#REF!*(#REF!+1))/2)),0)</f>
        <v>#REF!</v>
      </c>
      <c r="AU94" s="23" t="e">
        <f>IF((INDEX($F$50:$BD$50,AU50))&lt;((INDEX($F$50:$BD$50,$T$50)+(INDEX($F$50:$BD$50,#REF!)))),$S$79*((#REF!-Option_4!AF50)/((#REF!*(#REF!+1))/2)),0)</f>
        <v>#REF!</v>
      </c>
      <c r="AV94" s="23" t="e">
        <f>IF((INDEX($F$50:$BD$50,AV50))&lt;((INDEX($F$50:$BD$50,$T$50)+(INDEX($F$50:$BD$50,#REF!)))),$S$79*((#REF!-Option_4!AG50)/((#REF!*(#REF!+1))/2)),0)</f>
        <v>#REF!</v>
      </c>
      <c r="AW94" s="23" t="e">
        <f>IF((INDEX($F$50:$BD$50,AW50))&lt;((INDEX($F$50:$BD$50,$T$50)+(INDEX($F$50:$BD$50,#REF!)))),$S$79*((#REF!-Option_4!AH50)/((#REF!*(#REF!+1))/2)),0)</f>
        <v>#REF!</v>
      </c>
      <c r="AX94" s="23" t="e">
        <f>IF((INDEX($F$50:$BD$50,AX50))&lt;((INDEX($F$50:$BD$50,$T$50)+(INDEX($F$50:$BD$50,#REF!)))),$S$79*((#REF!-Option_4!AI50)/((#REF!*(#REF!+1))/2)),0)</f>
        <v>#REF!</v>
      </c>
      <c r="AY94" s="23" t="e">
        <f>IF((INDEX($F$50:$BD$50,AY50))&lt;((INDEX($F$50:$BD$50,$T$50)+(INDEX($F$50:$BD$50,#REF!)))),$S$79*((#REF!-Option_4!AJ50)/((#REF!*(#REF!+1))/2)),0)</f>
        <v>#REF!</v>
      </c>
      <c r="AZ94" s="23" t="e">
        <f>IF((INDEX($F$50:$BD$50,AZ50))&lt;((INDEX($F$50:$BD$50,$T$50)+(INDEX($F$50:$BD$50,#REF!)))),$S$79*((#REF!-Option_4!AK50)/((#REF!*(#REF!+1))/2)),0)</f>
        <v>#REF!</v>
      </c>
      <c r="BA94" s="23" t="e">
        <f>IF((INDEX($F$50:$BD$50,BA50))&lt;((INDEX($F$50:$BD$50,$T$50)+(INDEX($F$50:$BD$50,#REF!)))),$S$79*((#REF!-Option_4!AL50)/((#REF!*(#REF!+1))/2)),0)</f>
        <v>#REF!</v>
      </c>
      <c r="BB94" s="23" t="e">
        <f>IF((INDEX($F$50:$BD$50,BB50))&lt;((INDEX($F$50:$BD$50,$T$50)+(INDEX($F$50:$BD$50,#REF!)))),$S$79*((#REF!-Option_4!AM50)/((#REF!*(#REF!+1))/2)),0)</f>
        <v>#REF!</v>
      </c>
      <c r="BC94" s="23" t="e">
        <f>IF((INDEX($F$50:$BD$50,BC50))&lt;((INDEX($F$50:$BD$50,$T$50)+(INDEX($F$50:$BD$50,#REF!)))),$S$79*((#REF!-Option_4!AN50)/((#REF!*(#REF!+1))/2)),0)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IF((INDEX($F$50:$BD$50,U50))&lt;((INDEX($F$50:$BD$50,$U$50)+(INDEX($F$50:$BD$50,#REF!)))),$T$79*((#REF!-Option_4!E50)/((#REF!*(#REF!+1))/2)),0)</f>
        <v>#REF!</v>
      </c>
      <c r="V95" s="23" t="e">
        <f>IF((INDEX($F$50:$BD$50,V50))&lt;((INDEX($F$50:$BD$50,$U$50)+(INDEX($F$50:$BD$50,#REF!)))),$T$79*((#REF!-Option_4!F50)/((#REF!*(#REF!+1))/2)),0)</f>
        <v>#REF!</v>
      </c>
      <c r="W95" s="23" t="e">
        <f>IF((INDEX($F$50:$BD$50,W50))&lt;((INDEX($F$50:$BD$50,$U$50)+(INDEX($F$50:$BD$50,#REF!)))),$T$79*((#REF!-Option_4!G50)/((#REF!*(#REF!+1))/2)),0)</f>
        <v>#REF!</v>
      </c>
      <c r="X95" s="23" t="e">
        <f>IF((INDEX($F$50:$BD$50,X50))&lt;((INDEX($F$50:$BD$50,$U$50)+(INDEX($F$50:$BD$50,#REF!)))),$T$79*((#REF!-Option_4!H50)/((#REF!*(#REF!+1))/2)),0)</f>
        <v>#REF!</v>
      </c>
      <c r="Y95" s="23" t="e">
        <f>IF((INDEX($F$50:$BD$50,Y50))&lt;((INDEX($F$50:$BD$50,$U$50)+(INDEX($F$50:$BD$50,#REF!)))),$T$79*((#REF!-Option_4!I50)/((#REF!*(#REF!+1))/2)),0)</f>
        <v>#REF!</v>
      </c>
      <c r="Z95" s="23" t="e">
        <f>IF((INDEX($F$50:$BD$50,Z50))&lt;((INDEX($F$50:$BD$50,$U$50)+(INDEX($F$50:$BD$50,#REF!)))),$T$79*((#REF!-Option_4!J50)/((#REF!*(#REF!+1))/2)),0)</f>
        <v>#REF!</v>
      </c>
      <c r="AA95" s="23" t="e">
        <f>IF((INDEX($F$50:$BD$50,AA50))&lt;((INDEX($F$50:$BD$50,$U$50)+(INDEX($F$50:$BD$50,#REF!)))),$T$79*((#REF!-Option_4!K50)/((#REF!*(#REF!+1))/2)),0)</f>
        <v>#REF!</v>
      </c>
      <c r="AB95" s="23" t="e">
        <f>IF((INDEX($F$50:$BD$50,AB50))&lt;((INDEX($F$50:$BD$50,$U$50)+(INDEX($F$50:$BD$50,#REF!)))),$T$79*((#REF!-Option_4!L50)/((#REF!*(#REF!+1))/2)),0)</f>
        <v>#REF!</v>
      </c>
      <c r="AC95" s="23" t="e">
        <f>IF((INDEX($F$50:$BD$50,AC50))&lt;((INDEX($F$50:$BD$50,$U$50)+(INDEX($F$50:$BD$50,#REF!)))),$T$79*((#REF!-Option_4!M50)/((#REF!*(#REF!+1))/2)),0)</f>
        <v>#REF!</v>
      </c>
      <c r="AD95" s="23" t="e">
        <f>IF((INDEX($F$50:$BD$50,AD50))&lt;((INDEX($F$50:$BD$50,$U$50)+(INDEX($F$50:$BD$50,#REF!)))),$T$79*((#REF!-Option_4!N50)/((#REF!*(#REF!+1))/2)),0)</f>
        <v>#REF!</v>
      </c>
      <c r="AE95" s="23" t="e">
        <f>IF((INDEX($F$50:$BD$50,AE50))&lt;((INDEX($F$50:$BD$50,$U$50)+(INDEX($F$50:$BD$50,#REF!)))),$T$79*((#REF!-Option_4!O50)/((#REF!*(#REF!+1))/2)),0)</f>
        <v>#REF!</v>
      </c>
      <c r="AF95" s="23" t="e">
        <f>IF((INDEX($F$50:$BD$50,AF50))&lt;((INDEX($F$50:$BD$50,$U$50)+(INDEX($F$50:$BD$50,#REF!)))),$T$79*((#REF!-Option_4!P50)/((#REF!*(#REF!+1))/2)),0)</f>
        <v>#REF!</v>
      </c>
      <c r="AG95" s="23" t="e">
        <f>IF((INDEX($F$50:$BD$50,AG50))&lt;((INDEX($F$50:$BD$50,$U$50)+(INDEX($F$50:$BD$50,#REF!)))),$T$79*((#REF!-Option_4!Q50)/((#REF!*(#REF!+1))/2)),0)</f>
        <v>#REF!</v>
      </c>
      <c r="AH95" s="23" t="e">
        <f>IF((INDEX($F$50:$BD$50,AH50))&lt;((INDEX($F$50:$BD$50,$U$50)+(INDEX($F$50:$BD$50,#REF!)))),$T$79*((#REF!-Option_4!R50)/((#REF!*(#REF!+1))/2)),0)</f>
        <v>#REF!</v>
      </c>
      <c r="AI95" s="23" t="e">
        <f>IF((INDEX($F$50:$BD$50,AI50))&lt;((INDEX($F$50:$BD$50,$U$50)+(INDEX($F$50:$BD$50,#REF!)))),$T$79*((#REF!-Option_4!S50)/((#REF!*(#REF!+1))/2)),0)</f>
        <v>#REF!</v>
      </c>
      <c r="AJ95" s="23" t="e">
        <f>IF((INDEX($F$50:$BD$50,AJ50))&lt;((INDEX($F$50:$BD$50,$U$50)+(INDEX($F$50:$BD$50,#REF!)))),$T$79*((#REF!-Option_4!T50)/((#REF!*(#REF!+1))/2)),0)</f>
        <v>#REF!</v>
      </c>
      <c r="AK95" s="23" t="e">
        <f>IF((INDEX($F$50:$BD$50,AK50))&lt;((INDEX($F$50:$BD$50,$U$50)+(INDEX($F$50:$BD$50,#REF!)))),$T$79*((#REF!-Option_4!U50)/((#REF!*(#REF!+1))/2)),0)</f>
        <v>#REF!</v>
      </c>
      <c r="AL95" s="23" t="e">
        <f>IF((INDEX($F$50:$BD$50,AL50))&lt;((INDEX($F$50:$BD$50,$U$50)+(INDEX($F$50:$BD$50,#REF!)))),$T$79*((#REF!-Option_4!V50)/((#REF!*(#REF!+1))/2)),0)</f>
        <v>#REF!</v>
      </c>
      <c r="AM95" s="23" t="e">
        <f>IF((INDEX($F$50:$BD$50,AM50))&lt;((INDEX($F$50:$BD$50,$U$50)+(INDEX($F$50:$BD$50,#REF!)))),$T$79*((#REF!-Option_4!W50)/((#REF!*(#REF!+1))/2)),0)</f>
        <v>#REF!</v>
      </c>
      <c r="AN95" s="23" t="e">
        <f>IF((INDEX($F$50:$BD$50,AN50))&lt;((INDEX($F$50:$BD$50,$U$50)+(INDEX($F$50:$BD$50,#REF!)))),$T$79*((#REF!-Option_4!X50)/((#REF!*(#REF!+1))/2)),0)</f>
        <v>#REF!</v>
      </c>
      <c r="AO95" s="23" t="e">
        <f>IF((INDEX($F$50:$BD$50,AO50))&lt;((INDEX($F$50:$BD$50,$U$50)+(INDEX($F$50:$BD$50,#REF!)))),$T$79*((#REF!-Option_4!Y50)/((#REF!*(#REF!+1))/2)),0)</f>
        <v>#REF!</v>
      </c>
      <c r="AP95" s="23" t="e">
        <f>IF((INDEX($F$50:$BD$50,AP50))&lt;((INDEX($F$50:$BD$50,$U$50)+(INDEX($F$50:$BD$50,#REF!)))),$T$79*((#REF!-Option_4!Z50)/((#REF!*(#REF!+1))/2)),0)</f>
        <v>#REF!</v>
      </c>
      <c r="AQ95" s="23" t="e">
        <f>IF((INDEX($F$50:$BD$50,AQ50))&lt;((INDEX($F$50:$BD$50,$U$50)+(INDEX($F$50:$BD$50,#REF!)))),$T$79*((#REF!-Option_4!AA50)/((#REF!*(#REF!+1))/2)),0)</f>
        <v>#REF!</v>
      </c>
      <c r="AR95" s="23" t="e">
        <f>IF((INDEX($F$50:$BD$50,AR50))&lt;((INDEX($F$50:$BD$50,$U$50)+(INDEX($F$50:$BD$50,#REF!)))),$T$79*((#REF!-Option_4!AB50)/((#REF!*(#REF!+1))/2)),0)</f>
        <v>#REF!</v>
      </c>
      <c r="AS95" s="23" t="e">
        <f>IF((INDEX($F$50:$BD$50,AS50))&lt;((INDEX($F$50:$BD$50,$U$50)+(INDEX($F$50:$BD$50,#REF!)))),$T$79*((#REF!-Option_4!AC50)/((#REF!*(#REF!+1))/2)),0)</f>
        <v>#REF!</v>
      </c>
      <c r="AT95" s="23" t="e">
        <f>IF((INDEX($F$50:$BD$50,AT50))&lt;((INDEX($F$50:$BD$50,$U$50)+(INDEX($F$50:$BD$50,#REF!)))),$T$79*((#REF!-Option_4!AD50)/((#REF!*(#REF!+1))/2)),0)</f>
        <v>#REF!</v>
      </c>
      <c r="AU95" s="23" t="e">
        <f>IF((INDEX($F$50:$BD$50,AU50))&lt;((INDEX($F$50:$BD$50,$U$50)+(INDEX($F$50:$BD$50,#REF!)))),$T$79*((#REF!-Option_4!AE50)/((#REF!*(#REF!+1))/2)),0)</f>
        <v>#REF!</v>
      </c>
      <c r="AV95" s="23" t="e">
        <f>IF((INDEX($F$50:$BD$50,AV50))&lt;((INDEX($F$50:$BD$50,$U$50)+(INDEX($F$50:$BD$50,#REF!)))),$T$79*((#REF!-Option_4!AF50)/((#REF!*(#REF!+1))/2)),0)</f>
        <v>#REF!</v>
      </c>
      <c r="AW95" s="23" t="e">
        <f>IF((INDEX($F$50:$BD$50,AW50))&lt;((INDEX($F$50:$BD$50,$U$50)+(INDEX($F$50:$BD$50,#REF!)))),$T$79*((#REF!-Option_4!AG50)/((#REF!*(#REF!+1))/2)),0)</f>
        <v>#REF!</v>
      </c>
      <c r="AX95" s="23" t="e">
        <f>IF((INDEX($F$50:$BD$50,AX50))&lt;((INDEX($F$50:$BD$50,$U$50)+(INDEX($F$50:$BD$50,#REF!)))),$T$79*((#REF!-Option_4!AH50)/((#REF!*(#REF!+1))/2)),0)</f>
        <v>#REF!</v>
      </c>
      <c r="AY95" s="23" t="e">
        <f>IF((INDEX($F$50:$BD$50,AY50))&lt;((INDEX($F$50:$BD$50,$U$50)+(INDEX($F$50:$BD$50,#REF!)))),$T$79*((#REF!-Option_4!AI50)/((#REF!*(#REF!+1))/2)),0)</f>
        <v>#REF!</v>
      </c>
      <c r="AZ95" s="23" t="e">
        <f>IF((INDEX($F$50:$BD$50,AZ50))&lt;((INDEX($F$50:$BD$50,$U$50)+(INDEX($F$50:$BD$50,#REF!)))),$T$79*((#REF!-Option_4!AJ50)/((#REF!*(#REF!+1))/2)),0)</f>
        <v>#REF!</v>
      </c>
      <c r="BA95" s="23" t="e">
        <f>IF((INDEX($F$50:$BD$50,BA50))&lt;((INDEX($F$50:$BD$50,$U$50)+(INDEX($F$50:$BD$50,#REF!)))),$T$79*((#REF!-Option_4!AK50)/((#REF!*(#REF!+1))/2)),0)</f>
        <v>#REF!</v>
      </c>
      <c r="BB95" s="23" t="e">
        <f>IF((INDEX($F$50:$BD$50,BB50))&lt;((INDEX($F$50:$BD$50,$U$50)+(INDEX($F$50:$BD$50,#REF!)))),$T$79*((#REF!-Option_4!AL50)/((#REF!*(#REF!+1))/2)),0)</f>
        <v>#REF!</v>
      </c>
      <c r="BC95" s="23" t="e">
        <f>IF((INDEX($F$50:$BD$50,BC50))&lt;((INDEX($F$50:$BD$50,$U$50)+(INDEX($F$50:$BD$50,#REF!)))),$T$79*((#REF!-Option_4!AM50)/((#REF!*(#REF!+1))/2)),0)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IF((INDEX($F$50:$BD$50,V50))&lt;((INDEX($F$50:$BD$50,$V$50)+(INDEX($F$50:$BD$50,#REF!)))),$U$79*((#REF!-Option_4!E50)/((#REF!*(#REF!+1))/2)),0)</f>
        <v>#REF!</v>
      </c>
      <c r="W96" s="23" t="e">
        <f>IF((INDEX($F$50:$BD$50,W50))&lt;((INDEX($F$50:$BD$50,$V$50)+(INDEX($F$50:$BD$50,#REF!)))),$U$79*((#REF!-Option_4!F50)/((#REF!*(#REF!+1))/2)),0)</f>
        <v>#REF!</v>
      </c>
      <c r="X96" s="23" t="e">
        <f>IF((INDEX($F$50:$BD$50,X50))&lt;((INDEX($F$50:$BD$50,$V$50)+(INDEX($F$50:$BD$50,#REF!)))),$U$79*((#REF!-Option_4!G50)/((#REF!*(#REF!+1))/2)),0)</f>
        <v>#REF!</v>
      </c>
      <c r="Y96" s="23" t="e">
        <f>IF((INDEX($F$50:$BD$50,Y50))&lt;((INDEX($F$50:$BD$50,$V$50)+(INDEX($F$50:$BD$50,#REF!)))),$U$79*((#REF!-Option_4!H50)/((#REF!*(#REF!+1))/2)),0)</f>
        <v>#REF!</v>
      </c>
      <c r="Z96" s="23" t="e">
        <f>IF((INDEX($F$50:$BD$50,Z50))&lt;((INDEX($F$50:$BD$50,$V$50)+(INDEX($F$50:$BD$50,#REF!)))),$U$79*((#REF!-Option_4!I50)/((#REF!*(#REF!+1))/2)),0)</f>
        <v>#REF!</v>
      </c>
      <c r="AA96" s="23" t="e">
        <f>IF((INDEX($F$50:$BD$50,AA50))&lt;((INDEX($F$50:$BD$50,$V$50)+(INDEX($F$50:$BD$50,#REF!)))),$U$79*((#REF!-Option_4!J50)/((#REF!*(#REF!+1))/2)),0)</f>
        <v>#REF!</v>
      </c>
      <c r="AB96" s="23" t="e">
        <f>IF((INDEX($F$50:$BD$50,AB50))&lt;((INDEX($F$50:$BD$50,$V$50)+(INDEX($F$50:$BD$50,#REF!)))),$U$79*((#REF!-Option_4!K50)/((#REF!*(#REF!+1))/2)),0)</f>
        <v>#REF!</v>
      </c>
      <c r="AC96" s="23" t="e">
        <f>IF((INDEX($F$50:$BD$50,AC50))&lt;((INDEX($F$50:$BD$50,$V$50)+(INDEX($F$50:$BD$50,#REF!)))),$U$79*((#REF!-Option_4!L50)/((#REF!*(#REF!+1))/2)),0)</f>
        <v>#REF!</v>
      </c>
      <c r="AD96" s="23" t="e">
        <f>IF((INDEX($F$50:$BD$50,AD50))&lt;((INDEX($F$50:$BD$50,$V$50)+(INDEX($F$50:$BD$50,#REF!)))),$U$79*((#REF!-Option_4!M50)/((#REF!*(#REF!+1))/2)),0)</f>
        <v>#REF!</v>
      </c>
      <c r="AE96" s="23" t="e">
        <f>IF((INDEX($F$50:$BD$50,AE50))&lt;((INDEX($F$50:$BD$50,$V$50)+(INDEX($F$50:$BD$50,#REF!)))),$U$79*((#REF!-Option_4!N50)/((#REF!*(#REF!+1))/2)),0)</f>
        <v>#REF!</v>
      </c>
      <c r="AF96" s="23" t="e">
        <f>IF((INDEX($F$50:$BD$50,AF50))&lt;((INDEX($F$50:$BD$50,$V$50)+(INDEX($F$50:$BD$50,#REF!)))),$U$79*((#REF!-Option_4!O50)/((#REF!*(#REF!+1))/2)),0)</f>
        <v>#REF!</v>
      </c>
      <c r="AG96" s="23" t="e">
        <f>IF((INDEX($F$50:$BD$50,AG50))&lt;((INDEX($F$50:$BD$50,$V$50)+(INDEX($F$50:$BD$50,#REF!)))),$U$79*((#REF!-Option_4!P50)/((#REF!*(#REF!+1))/2)),0)</f>
        <v>#REF!</v>
      </c>
      <c r="AH96" s="23" t="e">
        <f>IF((INDEX($F$50:$BD$50,AH50))&lt;((INDEX($F$50:$BD$50,$V$50)+(INDEX($F$50:$BD$50,#REF!)))),$U$79*((#REF!-Option_4!Q50)/((#REF!*(#REF!+1))/2)),0)</f>
        <v>#REF!</v>
      </c>
      <c r="AI96" s="23" t="e">
        <f>IF((INDEX($F$50:$BD$50,AI50))&lt;((INDEX($F$50:$BD$50,$V$50)+(INDEX($F$50:$BD$50,#REF!)))),$U$79*((#REF!-Option_4!R50)/((#REF!*(#REF!+1))/2)),0)</f>
        <v>#REF!</v>
      </c>
      <c r="AJ96" s="23" t="e">
        <f>IF((INDEX($F$50:$BD$50,AJ50))&lt;((INDEX($F$50:$BD$50,$V$50)+(INDEX($F$50:$BD$50,#REF!)))),$U$79*((#REF!-Option_4!S50)/((#REF!*(#REF!+1))/2)),0)</f>
        <v>#REF!</v>
      </c>
      <c r="AK96" s="23" t="e">
        <f>IF((INDEX($F$50:$BD$50,AK50))&lt;((INDEX($F$50:$BD$50,$V$50)+(INDEX($F$50:$BD$50,#REF!)))),$U$79*((#REF!-Option_4!T50)/((#REF!*(#REF!+1))/2)),0)</f>
        <v>#REF!</v>
      </c>
      <c r="AL96" s="23" t="e">
        <f>IF((INDEX($F$50:$BD$50,AL50))&lt;((INDEX($F$50:$BD$50,$V$50)+(INDEX($F$50:$BD$50,#REF!)))),$U$79*((#REF!-Option_4!U50)/((#REF!*(#REF!+1))/2)),0)</f>
        <v>#REF!</v>
      </c>
      <c r="AM96" s="23" t="e">
        <f>IF((INDEX($F$50:$BD$50,AM50))&lt;((INDEX($F$50:$BD$50,$V$50)+(INDEX($F$50:$BD$50,#REF!)))),$U$79*((#REF!-Option_4!V50)/((#REF!*(#REF!+1))/2)),0)</f>
        <v>#REF!</v>
      </c>
      <c r="AN96" s="23" t="e">
        <f>IF((INDEX($F$50:$BD$50,AN50))&lt;((INDEX($F$50:$BD$50,$V$50)+(INDEX($F$50:$BD$50,#REF!)))),$U$79*((#REF!-Option_4!W50)/((#REF!*(#REF!+1))/2)),0)</f>
        <v>#REF!</v>
      </c>
      <c r="AO96" s="23" t="e">
        <f>IF((INDEX($F$50:$BD$50,AO50))&lt;((INDEX($F$50:$BD$50,$V$50)+(INDEX($F$50:$BD$50,#REF!)))),$U$79*((#REF!-Option_4!X50)/((#REF!*(#REF!+1))/2)),0)</f>
        <v>#REF!</v>
      </c>
      <c r="AP96" s="23" t="e">
        <f>IF((INDEX($F$50:$BD$50,AP50))&lt;((INDEX($F$50:$BD$50,$V$50)+(INDEX($F$50:$BD$50,#REF!)))),$U$79*((#REF!-Option_4!Y50)/((#REF!*(#REF!+1))/2)),0)</f>
        <v>#REF!</v>
      </c>
      <c r="AQ96" s="23" t="e">
        <f>IF((INDEX($F$50:$BD$50,AQ50))&lt;((INDEX($F$50:$BD$50,$V$50)+(INDEX($F$50:$BD$50,#REF!)))),$U$79*((#REF!-Option_4!Z50)/((#REF!*(#REF!+1))/2)),0)</f>
        <v>#REF!</v>
      </c>
      <c r="AR96" s="23" t="e">
        <f>IF((INDEX($F$50:$BD$50,AR50))&lt;((INDEX($F$50:$BD$50,$V$50)+(INDEX($F$50:$BD$50,#REF!)))),$U$79*((#REF!-Option_4!AA50)/((#REF!*(#REF!+1))/2)),0)</f>
        <v>#REF!</v>
      </c>
      <c r="AS96" s="23" t="e">
        <f>IF((INDEX($F$50:$BD$50,AS50))&lt;((INDEX($F$50:$BD$50,$V$50)+(INDEX($F$50:$BD$50,#REF!)))),$U$79*((#REF!-Option_4!AB50)/((#REF!*(#REF!+1))/2)),0)</f>
        <v>#REF!</v>
      </c>
      <c r="AT96" s="23" t="e">
        <f>IF((INDEX($F$50:$BD$50,AT50))&lt;((INDEX($F$50:$BD$50,$V$50)+(INDEX($F$50:$BD$50,#REF!)))),$U$79*((#REF!-Option_4!AC50)/((#REF!*(#REF!+1))/2)),0)</f>
        <v>#REF!</v>
      </c>
      <c r="AU96" s="23" t="e">
        <f>IF((INDEX($F$50:$BD$50,AU50))&lt;((INDEX($F$50:$BD$50,$V$50)+(INDEX($F$50:$BD$50,#REF!)))),$U$79*((#REF!-Option_4!AD50)/((#REF!*(#REF!+1))/2)),0)</f>
        <v>#REF!</v>
      </c>
      <c r="AV96" s="23" t="e">
        <f>IF((INDEX($F$50:$BD$50,AV50))&lt;((INDEX($F$50:$BD$50,$V$50)+(INDEX($F$50:$BD$50,#REF!)))),$U$79*((#REF!-Option_4!AE50)/((#REF!*(#REF!+1))/2)),0)</f>
        <v>#REF!</v>
      </c>
      <c r="AW96" s="23" t="e">
        <f>IF((INDEX($F$50:$BD$50,AW50))&lt;((INDEX($F$50:$BD$50,$V$50)+(INDEX($F$50:$BD$50,#REF!)))),$U$79*((#REF!-Option_4!AF50)/((#REF!*(#REF!+1))/2)),0)</f>
        <v>#REF!</v>
      </c>
      <c r="AX96" s="23" t="e">
        <f>IF((INDEX($F$50:$BD$50,AX50))&lt;((INDEX($F$50:$BD$50,$V$50)+(INDEX($F$50:$BD$50,#REF!)))),$U$79*((#REF!-Option_4!AG50)/((#REF!*(#REF!+1))/2)),0)</f>
        <v>#REF!</v>
      </c>
      <c r="AY96" s="23" t="e">
        <f>IF((INDEX($F$50:$BD$50,AY50))&lt;((INDEX($F$50:$BD$50,$V$50)+(INDEX($F$50:$BD$50,#REF!)))),$U$79*((#REF!-Option_4!AH50)/((#REF!*(#REF!+1))/2)),0)</f>
        <v>#REF!</v>
      </c>
      <c r="AZ96" s="23" t="e">
        <f>IF((INDEX($F$50:$BD$50,AZ50))&lt;((INDEX($F$50:$BD$50,$V$50)+(INDEX($F$50:$BD$50,#REF!)))),$U$79*((#REF!-Option_4!AI50)/((#REF!*(#REF!+1))/2)),0)</f>
        <v>#REF!</v>
      </c>
      <c r="BA96" s="23" t="e">
        <f>IF((INDEX($F$50:$BD$50,BA50))&lt;((INDEX($F$50:$BD$50,$V$50)+(INDEX($F$50:$BD$50,#REF!)))),$U$79*((#REF!-Option_4!AJ50)/((#REF!*(#REF!+1))/2)),0)</f>
        <v>#REF!</v>
      </c>
      <c r="BB96" s="23" t="e">
        <f>IF((INDEX($F$50:$BD$50,BB50))&lt;((INDEX($F$50:$BD$50,$V$50)+(INDEX($F$50:$BD$50,#REF!)))),$U$79*((#REF!-Option_4!AK50)/((#REF!*(#REF!+1))/2)),0)</f>
        <v>#REF!</v>
      </c>
      <c r="BC96" s="23" t="e">
        <f>IF((INDEX($F$50:$BD$50,BC50))&lt;((INDEX($F$50:$BD$50,$V$50)+(INDEX($F$50:$BD$50,#REF!)))),$U$79*((#REF!-Option_4!AL50)/((#REF!*(#REF!+1))/2)),0)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IF((INDEX($F$50:$BD$50,W50))&lt;((INDEX($F$50:$BD$50,$W$50)+(INDEX($F$50:$BD$50,#REF!)))),$V$79*((#REF!-Option_4!E50)/((#REF!*(#REF!+1))/2)),0)</f>
        <v>#REF!</v>
      </c>
      <c r="X97" s="23" t="e">
        <f>IF((INDEX($F$50:$BD$50,X50))&lt;((INDEX($F$50:$BD$50,$W$50)+(INDEX($F$50:$BD$50,#REF!)))),$V$79*((#REF!-Option_4!F50)/((#REF!*(#REF!+1))/2)),0)</f>
        <v>#REF!</v>
      </c>
      <c r="Y97" s="23" t="e">
        <f>IF((INDEX($F$50:$BD$50,Y50))&lt;((INDEX($F$50:$BD$50,$W$50)+(INDEX($F$50:$BD$50,#REF!)))),$V$79*((#REF!-Option_4!G50)/((#REF!*(#REF!+1))/2)),0)</f>
        <v>#REF!</v>
      </c>
      <c r="Z97" s="23" t="e">
        <f>IF((INDEX($F$50:$BD$50,Z50))&lt;((INDEX($F$50:$BD$50,$W$50)+(INDEX($F$50:$BD$50,#REF!)))),$V$79*((#REF!-Option_4!H50)/((#REF!*(#REF!+1))/2)),0)</f>
        <v>#REF!</v>
      </c>
      <c r="AA97" s="23" t="e">
        <f>IF((INDEX($F$50:$BD$50,AA50))&lt;((INDEX($F$50:$BD$50,$W$50)+(INDEX($F$50:$BD$50,#REF!)))),$V$79*((#REF!-Option_4!I50)/((#REF!*(#REF!+1))/2)),0)</f>
        <v>#REF!</v>
      </c>
      <c r="AB97" s="23" t="e">
        <f>IF((INDEX($F$50:$BD$50,AB50))&lt;((INDEX($F$50:$BD$50,$W$50)+(INDEX($F$50:$BD$50,#REF!)))),$V$79*((#REF!-Option_4!J50)/((#REF!*(#REF!+1))/2)),0)</f>
        <v>#REF!</v>
      </c>
      <c r="AC97" s="23" t="e">
        <f>IF((INDEX($F$50:$BD$50,AC50))&lt;((INDEX($F$50:$BD$50,$W$50)+(INDEX($F$50:$BD$50,#REF!)))),$V$79*((#REF!-Option_4!K50)/((#REF!*(#REF!+1))/2)),0)</f>
        <v>#REF!</v>
      </c>
      <c r="AD97" s="23" t="e">
        <f>IF((INDEX($F$50:$BD$50,AD50))&lt;((INDEX($F$50:$BD$50,$W$50)+(INDEX($F$50:$BD$50,#REF!)))),$V$79*((#REF!-Option_4!L50)/((#REF!*(#REF!+1))/2)),0)</f>
        <v>#REF!</v>
      </c>
      <c r="AE97" s="23" t="e">
        <f>IF((INDEX($F$50:$BD$50,AE50))&lt;((INDEX($F$50:$BD$50,$W$50)+(INDEX($F$50:$BD$50,#REF!)))),$V$79*((#REF!-Option_4!M50)/((#REF!*(#REF!+1))/2)),0)</f>
        <v>#REF!</v>
      </c>
      <c r="AF97" s="23" t="e">
        <f>IF((INDEX($F$50:$BD$50,AF50))&lt;((INDEX($F$50:$BD$50,$W$50)+(INDEX($F$50:$BD$50,#REF!)))),$V$79*((#REF!-Option_4!N50)/((#REF!*(#REF!+1))/2)),0)</f>
        <v>#REF!</v>
      </c>
      <c r="AG97" s="23" t="e">
        <f>IF((INDEX($F$50:$BD$50,AG50))&lt;((INDEX($F$50:$BD$50,$W$50)+(INDEX($F$50:$BD$50,#REF!)))),$V$79*((#REF!-Option_4!O50)/((#REF!*(#REF!+1))/2)),0)</f>
        <v>#REF!</v>
      </c>
      <c r="AH97" s="23" t="e">
        <f>IF((INDEX($F$50:$BD$50,AH50))&lt;((INDEX($F$50:$BD$50,$W$50)+(INDEX($F$50:$BD$50,#REF!)))),$V$79*((#REF!-Option_4!P50)/((#REF!*(#REF!+1))/2)),0)</f>
        <v>#REF!</v>
      </c>
      <c r="AI97" s="23" t="e">
        <f>IF((INDEX($F$50:$BD$50,AI50))&lt;((INDEX($F$50:$BD$50,$W$50)+(INDEX($F$50:$BD$50,#REF!)))),$V$79*((#REF!-Option_4!Q50)/((#REF!*(#REF!+1))/2)),0)</f>
        <v>#REF!</v>
      </c>
      <c r="AJ97" s="23" t="e">
        <f>IF((INDEX($F$50:$BD$50,AJ50))&lt;((INDEX($F$50:$BD$50,$W$50)+(INDEX($F$50:$BD$50,#REF!)))),$V$79*((#REF!-Option_4!R50)/((#REF!*(#REF!+1))/2)),0)</f>
        <v>#REF!</v>
      </c>
      <c r="AK97" s="23" t="e">
        <f>IF((INDEX($F$50:$BD$50,AK50))&lt;((INDEX($F$50:$BD$50,$W$50)+(INDEX($F$50:$BD$50,#REF!)))),$V$79*((#REF!-Option_4!S50)/((#REF!*(#REF!+1))/2)),0)</f>
        <v>#REF!</v>
      </c>
      <c r="AL97" s="23" t="e">
        <f>IF((INDEX($F$50:$BD$50,AL50))&lt;((INDEX($F$50:$BD$50,$W$50)+(INDEX($F$50:$BD$50,#REF!)))),$V$79*((#REF!-Option_4!T50)/((#REF!*(#REF!+1))/2)),0)</f>
        <v>#REF!</v>
      </c>
      <c r="AM97" s="23" t="e">
        <f>IF((INDEX($F$50:$BD$50,AM50))&lt;((INDEX($F$50:$BD$50,$W$50)+(INDEX($F$50:$BD$50,#REF!)))),$V$79*((#REF!-Option_4!U50)/((#REF!*(#REF!+1))/2)),0)</f>
        <v>#REF!</v>
      </c>
      <c r="AN97" s="23" t="e">
        <f>IF((INDEX($F$50:$BD$50,AN50))&lt;((INDEX($F$50:$BD$50,$W$50)+(INDEX($F$50:$BD$50,#REF!)))),$V$79*((#REF!-Option_4!V50)/((#REF!*(#REF!+1))/2)),0)</f>
        <v>#REF!</v>
      </c>
      <c r="AO97" s="23" t="e">
        <f>IF((INDEX($F$50:$BD$50,AO50))&lt;((INDEX($F$50:$BD$50,$W$50)+(INDEX($F$50:$BD$50,#REF!)))),$V$79*((#REF!-Option_4!W50)/((#REF!*(#REF!+1))/2)),0)</f>
        <v>#REF!</v>
      </c>
      <c r="AP97" s="23" t="e">
        <f>IF((INDEX($F$50:$BD$50,AP50))&lt;((INDEX($F$50:$BD$50,$W$50)+(INDEX($F$50:$BD$50,#REF!)))),$V$79*((#REF!-Option_4!X50)/((#REF!*(#REF!+1))/2)),0)</f>
        <v>#REF!</v>
      </c>
      <c r="AQ97" s="23" t="e">
        <f>IF((INDEX($F$50:$BD$50,AQ50))&lt;((INDEX($F$50:$BD$50,$W$50)+(INDEX($F$50:$BD$50,#REF!)))),$V$79*((#REF!-Option_4!Y50)/((#REF!*(#REF!+1))/2)),0)</f>
        <v>#REF!</v>
      </c>
      <c r="AR97" s="23" t="e">
        <f>IF((INDEX($F$50:$BD$50,AR50))&lt;((INDEX($F$50:$BD$50,$W$50)+(INDEX($F$50:$BD$50,#REF!)))),$V$79*((#REF!-Option_4!Z50)/((#REF!*(#REF!+1))/2)),0)</f>
        <v>#REF!</v>
      </c>
      <c r="AS97" s="23" t="e">
        <f>IF((INDEX($F$50:$BD$50,AS50))&lt;((INDEX($F$50:$BD$50,$W$50)+(INDEX($F$50:$BD$50,#REF!)))),$V$79*((#REF!-Option_4!AA50)/((#REF!*(#REF!+1))/2)),0)</f>
        <v>#REF!</v>
      </c>
      <c r="AT97" s="23" t="e">
        <f>IF((INDEX($F$50:$BD$50,AT50))&lt;((INDEX($F$50:$BD$50,$W$50)+(INDEX($F$50:$BD$50,#REF!)))),$V$79*((#REF!-Option_4!AB50)/((#REF!*(#REF!+1))/2)),0)</f>
        <v>#REF!</v>
      </c>
      <c r="AU97" s="23" t="e">
        <f>IF((INDEX($F$50:$BD$50,AU50))&lt;((INDEX($F$50:$BD$50,$W$50)+(INDEX($F$50:$BD$50,#REF!)))),$V$79*((#REF!-Option_4!AC50)/((#REF!*(#REF!+1))/2)),0)</f>
        <v>#REF!</v>
      </c>
      <c r="AV97" s="23" t="e">
        <f>IF((INDEX($F$50:$BD$50,AV50))&lt;((INDEX($F$50:$BD$50,$W$50)+(INDEX($F$50:$BD$50,#REF!)))),$V$79*((#REF!-Option_4!AD50)/((#REF!*(#REF!+1))/2)),0)</f>
        <v>#REF!</v>
      </c>
      <c r="AW97" s="23" t="e">
        <f>IF((INDEX($F$50:$BD$50,AW50))&lt;((INDEX($F$50:$BD$50,$W$50)+(INDEX($F$50:$BD$50,#REF!)))),$V$79*((#REF!-Option_4!AE50)/((#REF!*(#REF!+1))/2)),0)</f>
        <v>#REF!</v>
      </c>
      <c r="AX97" s="23" t="e">
        <f>IF((INDEX($F$50:$BD$50,AX50))&lt;((INDEX($F$50:$BD$50,$W$50)+(INDEX($F$50:$BD$50,#REF!)))),$V$79*((#REF!-Option_4!AF50)/((#REF!*(#REF!+1))/2)),0)</f>
        <v>#REF!</v>
      </c>
      <c r="AY97" s="23" t="e">
        <f>IF((INDEX($F$50:$BD$50,AY50))&lt;((INDEX($F$50:$BD$50,$W$50)+(INDEX($F$50:$BD$50,#REF!)))),$V$79*((#REF!-Option_4!AG50)/((#REF!*(#REF!+1))/2)),0)</f>
        <v>#REF!</v>
      </c>
      <c r="AZ97" s="23" t="e">
        <f>IF((INDEX($F$50:$BD$50,AZ50))&lt;((INDEX($F$50:$BD$50,$W$50)+(INDEX($F$50:$BD$50,#REF!)))),$V$79*((#REF!-Option_4!AH50)/((#REF!*(#REF!+1))/2)),0)</f>
        <v>#REF!</v>
      </c>
      <c r="BA97" s="23" t="e">
        <f>IF((INDEX($F$50:$BD$50,BA50))&lt;((INDEX($F$50:$BD$50,$W$50)+(INDEX($F$50:$BD$50,#REF!)))),$V$79*((#REF!-Option_4!AI50)/((#REF!*(#REF!+1))/2)),0)</f>
        <v>#REF!</v>
      </c>
      <c r="BB97" s="23" t="e">
        <f>IF((INDEX($F$50:$BD$50,BB50))&lt;((INDEX($F$50:$BD$50,$W$50)+(INDEX($F$50:$BD$50,#REF!)))),$V$79*((#REF!-Option_4!AJ50)/((#REF!*(#REF!+1))/2)),0)</f>
        <v>#REF!</v>
      </c>
      <c r="BC97" s="23" t="e">
        <f>IF((INDEX($F$50:$BD$50,BC50))&lt;((INDEX($F$50:$BD$50,$W$50)+(INDEX($F$50:$BD$50,#REF!)))),$V$79*((#REF!-Option_4!AK50)/((#REF!*(#REF!+1))/2)),0)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IF((INDEX($F$50:$BD$50,X50))&lt;((INDEX($F$50:$BD$50,$X$50)+(INDEX($F$50:$BD$50,#REF!)))),$W$79*((#REF!-Option_4!E50)/((#REF!*(#REF!+1))/2)),0)</f>
        <v>#REF!</v>
      </c>
      <c r="Y98" s="23" t="e">
        <f>IF((INDEX($F$50:$BD$50,Y50))&lt;((INDEX($F$50:$BD$50,$X$50)+(INDEX($F$50:$BD$50,#REF!)))),$W$79*((#REF!-Option_4!F50)/((#REF!*(#REF!+1))/2)),0)</f>
        <v>#REF!</v>
      </c>
      <c r="Z98" s="23" t="e">
        <f>IF((INDEX($F$50:$BD$50,Z50))&lt;((INDEX($F$50:$BD$50,$X$50)+(INDEX($F$50:$BD$50,#REF!)))),$W$79*((#REF!-Option_4!G50)/((#REF!*(#REF!+1))/2)),0)</f>
        <v>#REF!</v>
      </c>
      <c r="AA98" s="23" t="e">
        <f>IF((INDEX($F$50:$BD$50,AA50))&lt;((INDEX($F$50:$BD$50,$X$50)+(INDEX($F$50:$BD$50,#REF!)))),$W$79*((#REF!-Option_4!H50)/((#REF!*(#REF!+1))/2)),0)</f>
        <v>#REF!</v>
      </c>
      <c r="AB98" s="23" t="e">
        <f>IF((INDEX($F$50:$BD$50,AB50))&lt;((INDEX($F$50:$BD$50,$X$50)+(INDEX($F$50:$BD$50,#REF!)))),$W$79*((#REF!-Option_4!I50)/((#REF!*(#REF!+1))/2)),0)</f>
        <v>#REF!</v>
      </c>
      <c r="AC98" s="23" t="e">
        <f>IF((INDEX($F$50:$BD$50,AC50))&lt;((INDEX($F$50:$BD$50,$X$50)+(INDEX($F$50:$BD$50,#REF!)))),$W$79*((#REF!-Option_4!J50)/((#REF!*(#REF!+1))/2)),0)</f>
        <v>#REF!</v>
      </c>
      <c r="AD98" s="23" t="e">
        <f>IF((INDEX($F$50:$BD$50,AD50))&lt;((INDEX($F$50:$BD$50,$X$50)+(INDEX($F$50:$BD$50,#REF!)))),$W$79*((#REF!-Option_4!K50)/((#REF!*(#REF!+1))/2)),0)</f>
        <v>#REF!</v>
      </c>
      <c r="AE98" s="23" t="e">
        <f>IF((INDEX($F$50:$BD$50,AE50))&lt;((INDEX($F$50:$BD$50,$X$50)+(INDEX($F$50:$BD$50,#REF!)))),$W$79*((#REF!-Option_4!L50)/((#REF!*(#REF!+1))/2)),0)</f>
        <v>#REF!</v>
      </c>
      <c r="AF98" s="23" t="e">
        <f>IF((INDEX($F$50:$BD$50,AF50))&lt;((INDEX($F$50:$BD$50,$X$50)+(INDEX($F$50:$BD$50,#REF!)))),$W$79*((#REF!-Option_4!M50)/((#REF!*(#REF!+1))/2)),0)</f>
        <v>#REF!</v>
      </c>
      <c r="AG98" s="23" t="e">
        <f>IF((INDEX($F$50:$BD$50,AG50))&lt;((INDEX($F$50:$BD$50,$X$50)+(INDEX($F$50:$BD$50,#REF!)))),$W$79*((#REF!-Option_4!N50)/((#REF!*(#REF!+1))/2)),0)</f>
        <v>#REF!</v>
      </c>
      <c r="AH98" s="23" t="e">
        <f>IF((INDEX($F$50:$BD$50,AH50))&lt;((INDEX($F$50:$BD$50,$X$50)+(INDEX($F$50:$BD$50,#REF!)))),$W$79*((#REF!-Option_4!O50)/((#REF!*(#REF!+1))/2)),0)</f>
        <v>#REF!</v>
      </c>
      <c r="AI98" s="23" t="e">
        <f>IF((INDEX($F$50:$BD$50,AI50))&lt;((INDEX($F$50:$BD$50,$X$50)+(INDEX($F$50:$BD$50,#REF!)))),$W$79*((#REF!-Option_4!P50)/((#REF!*(#REF!+1))/2)),0)</f>
        <v>#REF!</v>
      </c>
      <c r="AJ98" s="23" t="e">
        <f>IF((INDEX($F$50:$BD$50,AJ50))&lt;((INDEX($F$50:$BD$50,$X$50)+(INDEX($F$50:$BD$50,#REF!)))),$W$79*((#REF!-Option_4!Q50)/((#REF!*(#REF!+1))/2)),0)</f>
        <v>#REF!</v>
      </c>
      <c r="AK98" s="23" t="e">
        <f>IF((INDEX($F$50:$BD$50,AK50))&lt;((INDEX($F$50:$BD$50,$X$50)+(INDEX($F$50:$BD$50,#REF!)))),$W$79*((#REF!-Option_4!R50)/((#REF!*(#REF!+1))/2)),0)</f>
        <v>#REF!</v>
      </c>
      <c r="AL98" s="23" t="e">
        <f>IF((INDEX($F$50:$BD$50,AL50))&lt;((INDEX($F$50:$BD$50,$X$50)+(INDEX($F$50:$BD$50,#REF!)))),$W$79*((#REF!-Option_4!S50)/((#REF!*(#REF!+1))/2)),0)</f>
        <v>#REF!</v>
      </c>
      <c r="AM98" s="23" t="e">
        <f>IF((INDEX($F$50:$BD$50,AM50))&lt;((INDEX($F$50:$BD$50,$X$50)+(INDEX($F$50:$BD$50,#REF!)))),$W$79*((#REF!-Option_4!T50)/((#REF!*(#REF!+1))/2)),0)</f>
        <v>#REF!</v>
      </c>
      <c r="AN98" s="23" t="e">
        <f>IF((INDEX($F$50:$BD$50,AN50))&lt;((INDEX($F$50:$BD$50,$X$50)+(INDEX($F$50:$BD$50,#REF!)))),$W$79*((#REF!-Option_4!U50)/((#REF!*(#REF!+1))/2)),0)</f>
        <v>#REF!</v>
      </c>
      <c r="AO98" s="23" t="e">
        <f>IF((INDEX($F$50:$BD$50,AO50))&lt;((INDEX($F$50:$BD$50,$X$50)+(INDEX($F$50:$BD$50,#REF!)))),$W$79*((#REF!-Option_4!V50)/((#REF!*(#REF!+1))/2)),0)</f>
        <v>#REF!</v>
      </c>
      <c r="AP98" s="23" t="e">
        <f>IF((INDEX($F$50:$BD$50,AP50))&lt;((INDEX($F$50:$BD$50,$X$50)+(INDEX($F$50:$BD$50,#REF!)))),$W$79*((#REF!-Option_4!W50)/((#REF!*(#REF!+1))/2)),0)</f>
        <v>#REF!</v>
      </c>
      <c r="AQ98" s="23" t="e">
        <f>IF((INDEX($F$50:$BD$50,AQ50))&lt;((INDEX($F$50:$BD$50,$X$50)+(INDEX($F$50:$BD$50,#REF!)))),$W$79*((#REF!-Option_4!X50)/((#REF!*(#REF!+1))/2)),0)</f>
        <v>#REF!</v>
      </c>
      <c r="AR98" s="23" t="e">
        <f>IF((INDEX($F$50:$BD$50,AR50))&lt;((INDEX($F$50:$BD$50,$X$50)+(INDEX($F$50:$BD$50,#REF!)))),$W$79*((#REF!-Option_4!Y50)/((#REF!*(#REF!+1))/2)),0)</f>
        <v>#REF!</v>
      </c>
      <c r="AS98" s="23" t="e">
        <f>IF((INDEX($F$50:$BD$50,AS50))&lt;((INDEX($F$50:$BD$50,$X$50)+(INDEX($F$50:$BD$50,#REF!)))),$W$79*((#REF!-Option_4!Z50)/((#REF!*(#REF!+1))/2)),0)</f>
        <v>#REF!</v>
      </c>
      <c r="AT98" s="23" t="e">
        <f>IF((INDEX($F$50:$BD$50,AT50))&lt;((INDEX($F$50:$BD$50,$X$50)+(INDEX($F$50:$BD$50,#REF!)))),$W$79*((#REF!-Option_4!AA50)/((#REF!*(#REF!+1))/2)),0)</f>
        <v>#REF!</v>
      </c>
      <c r="AU98" s="23" t="e">
        <f>IF((INDEX($F$50:$BD$50,AU50))&lt;((INDEX($F$50:$BD$50,$X$50)+(INDEX($F$50:$BD$50,#REF!)))),$W$79*((#REF!-Option_4!AB50)/((#REF!*(#REF!+1))/2)),0)</f>
        <v>#REF!</v>
      </c>
      <c r="AV98" s="23" t="e">
        <f>IF((INDEX($F$50:$BD$50,AV50))&lt;((INDEX($F$50:$BD$50,$X$50)+(INDEX($F$50:$BD$50,#REF!)))),$W$79*((#REF!-Option_4!AC50)/((#REF!*(#REF!+1))/2)),0)</f>
        <v>#REF!</v>
      </c>
      <c r="AW98" s="23" t="e">
        <f>IF((INDEX($F$50:$BD$50,AW50))&lt;((INDEX($F$50:$BD$50,$X$50)+(INDEX($F$50:$BD$50,#REF!)))),$W$79*((#REF!-Option_4!AD50)/((#REF!*(#REF!+1))/2)),0)</f>
        <v>#REF!</v>
      </c>
      <c r="AX98" s="23" t="e">
        <f>IF((INDEX($F$50:$BD$50,AX50))&lt;((INDEX($F$50:$BD$50,$X$50)+(INDEX($F$50:$BD$50,#REF!)))),$W$79*((#REF!-Option_4!AE50)/((#REF!*(#REF!+1))/2)),0)</f>
        <v>#REF!</v>
      </c>
      <c r="AY98" s="23" t="e">
        <f>IF((INDEX($F$50:$BD$50,AY50))&lt;((INDEX($F$50:$BD$50,$X$50)+(INDEX($F$50:$BD$50,#REF!)))),$W$79*((#REF!-Option_4!AF50)/((#REF!*(#REF!+1))/2)),0)</f>
        <v>#REF!</v>
      </c>
      <c r="AZ98" s="23" t="e">
        <f>IF((INDEX($F$50:$BD$50,AZ50))&lt;((INDEX($F$50:$BD$50,$X$50)+(INDEX($F$50:$BD$50,#REF!)))),$W$79*((#REF!-Option_4!AG50)/((#REF!*(#REF!+1))/2)),0)</f>
        <v>#REF!</v>
      </c>
      <c r="BA98" s="23" t="e">
        <f>IF((INDEX($F$50:$BD$50,BA50))&lt;((INDEX($F$50:$BD$50,$X$50)+(INDEX($F$50:$BD$50,#REF!)))),$W$79*((#REF!-Option_4!AH50)/((#REF!*(#REF!+1))/2)),0)</f>
        <v>#REF!</v>
      </c>
      <c r="BB98" s="23" t="e">
        <f>IF((INDEX($F$50:$BD$50,BB50))&lt;((INDEX($F$50:$BD$50,$X$50)+(INDEX($F$50:$BD$50,#REF!)))),$W$79*((#REF!-Option_4!AI50)/((#REF!*(#REF!+1))/2)),0)</f>
        <v>#REF!</v>
      </c>
      <c r="BC98" s="23" t="e">
        <f>IF((INDEX($F$50:$BD$50,BC50))&lt;((INDEX($F$50:$BD$50,$X$50)+(INDEX($F$50:$BD$50,#REF!)))),$W$79*((#REF!-Option_4!AJ50)/((#REF!*(#REF!+1))/2)),0)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IF((INDEX($F$50:$BD$50,Y50))&lt;((INDEX($F$50:$BD$50,$Y$50)+(INDEX($F$50:$BD$50,#REF!)))),$X$79*((#REF!-Option_4!E50)/((#REF!*(#REF!+1))/2)),0)</f>
        <v>#REF!</v>
      </c>
      <c r="Z99" s="23" t="e">
        <f>IF((INDEX($F$50:$BD$50,Z50))&lt;((INDEX($F$50:$BD$50,$Y$50)+(INDEX($F$50:$BD$50,#REF!)))),$X$79*((#REF!-Option_4!F50)/((#REF!*(#REF!+1))/2)),0)</f>
        <v>#REF!</v>
      </c>
      <c r="AA99" s="23" t="e">
        <f>IF((INDEX($F$50:$BD$50,AA50))&lt;((INDEX($F$50:$BD$50,$Y$50)+(INDEX($F$50:$BD$50,#REF!)))),$X$79*((#REF!-Option_4!G50)/((#REF!*(#REF!+1))/2)),0)</f>
        <v>#REF!</v>
      </c>
      <c r="AB99" s="23" t="e">
        <f>IF((INDEX($F$50:$BD$50,AB50))&lt;((INDEX($F$50:$BD$50,$Y$50)+(INDEX($F$50:$BD$50,#REF!)))),$X$79*((#REF!-Option_4!H50)/((#REF!*(#REF!+1))/2)),0)</f>
        <v>#REF!</v>
      </c>
      <c r="AC99" s="23" t="e">
        <f>IF((INDEX($F$50:$BD$50,AC50))&lt;((INDEX($F$50:$BD$50,$Y$50)+(INDEX($F$50:$BD$50,#REF!)))),$X$79*((#REF!-Option_4!I50)/((#REF!*(#REF!+1))/2)),0)</f>
        <v>#REF!</v>
      </c>
      <c r="AD99" s="23" t="e">
        <f>IF((INDEX($F$50:$BD$50,AD50))&lt;((INDEX($F$50:$BD$50,$Y$50)+(INDEX($F$50:$BD$50,#REF!)))),$X$79*((#REF!-Option_4!J50)/((#REF!*(#REF!+1))/2)),0)</f>
        <v>#REF!</v>
      </c>
      <c r="AE99" s="23" t="e">
        <f>IF((INDEX($F$50:$BD$50,AE50))&lt;((INDEX($F$50:$BD$50,$Y$50)+(INDEX($F$50:$BD$50,#REF!)))),$X$79*((#REF!-Option_4!K50)/((#REF!*(#REF!+1))/2)),0)</f>
        <v>#REF!</v>
      </c>
      <c r="AF99" s="23" t="e">
        <f>IF((INDEX($F$50:$BD$50,AF50))&lt;((INDEX($F$50:$BD$50,$Y$50)+(INDEX($F$50:$BD$50,#REF!)))),$X$79*((#REF!-Option_4!L50)/((#REF!*(#REF!+1))/2)),0)</f>
        <v>#REF!</v>
      </c>
      <c r="AG99" s="23" t="e">
        <f>IF((INDEX($F$50:$BD$50,AG50))&lt;((INDEX($F$50:$BD$50,$Y$50)+(INDEX($F$50:$BD$50,#REF!)))),$X$79*((#REF!-Option_4!M50)/((#REF!*(#REF!+1))/2)),0)</f>
        <v>#REF!</v>
      </c>
      <c r="AH99" s="23" t="e">
        <f>IF((INDEX($F$50:$BD$50,AH50))&lt;((INDEX($F$50:$BD$50,$Y$50)+(INDEX($F$50:$BD$50,#REF!)))),$X$79*((#REF!-Option_4!N50)/((#REF!*(#REF!+1))/2)),0)</f>
        <v>#REF!</v>
      </c>
      <c r="AI99" s="23" t="e">
        <f>IF((INDEX($F$50:$BD$50,AI50))&lt;((INDEX($F$50:$BD$50,$Y$50)+(INDEX($F$50:$BD$50,#REF!)))),$X$79*((#REF!-Option_4!O50)/((#REF!*(#REF!+1))/2)),0)</f>
        <v>#REF!</v>
      </c>
      <c r="AJ99" s="23" t="e">
        <f>IF((INDEX($F$50:$BD$50,AJ50))&lt;((INDEX($F$50:$BD$50,$Y$50)+(INDEX($F$50:$BD$50,#REF!)))),$X$79*((#REF!-Option_4!P50)/((#REF!*(#REF!+1))/2)),0)</f>
        <v>#REF!</v>
      </c>
      <c r="AK99" s="23" t="e">
        <f>IF((INDEX($F$50:$BD$50,AK50))&lt;((INDEX($F$50:$BD$50,$Y$50)+(INDEX($F$50:$BD$50,#REF!)))),$X$79*((#REF!-Option_4!Q50)/((#REF!*(#REF!+1))/2)),0)</f>
        <v>#REF!</v>
      </c>
      <c r="AL99" s="23" t="e">
        <f>IF((INDEX($F$50:$BD$50,AL50))&lt;((INDEX($F$50:$BD$50,$Y$50)+(INDEX($F$50:$BD$50,#REF!)))),$X$79*((#REF!-Option_4!R50)/((#REF!*(#REF!+1))/2)),0)</f>
        <v>#REF!</v>
      </c>
      <c r="AM99" s="23" t="e">
        <f>IF((INDEX($F$50:$BD$50,AM50))&lt;((INDEX($F$50:$BD$50,$Y$50)+(INDEX($F$50:$BD$50,#REF!)))),$X$79*((#REF!-Option_4!S50)/((#REF!*(#REF!+1))/2)),0)</f>
        <v>#REF!</v>
      </c>
      <c r="AN99" s="23" t="e">
        <f>IF((INDEX($F$50:$BD$50,AN50))&lt;((INDEX($F$50:$BD$50,$Y$50)+(INDEX($F$50:$BD$50,#REF!)))),$X$79*((#REF!-Option_4!T50)/((#REF!*(#REF!+1))/2)),0)</f>
        <v>#REF!</v>
      </c>
      <c r="AO99" s="23" t="e">
        <f>IF((INDEX($F$50:$BD$50,AO50))&lt;((INDEX($F$50:$BD$50,$Y$50)+(INDEX($F$50:$BD$50,#REF!)))),$X$79*((#REF!-Option_4!U50)/((#REF!*(#REF!+1))/2)),0)</f>
        <v>#REF!</v>
      </c>
      <c r="AP99" s="23" t="e">
        <f>IF((INDEX($F$50:$BD$50,AP50))&lt;((INDEX($F$50:$BD$50,$Y$50)+(INDEX($F$50:$BD$50,#REF!)))),$X$79*((#REF!-Option_4!V50)/((#REF!*(#REF!+1))/2)),0)</f>
        <v>#REF!</v>
      </c>
      <c r="AQ99" s="23" t="e">
        <f>IF((INDEX($F$50:$BD$50,AQ50))&lt;((INDEX($F$50:$BD$50,$Y$50)+(INDEX($F$50:$BD$50,#REF!)))),$X$79*((#REF!-Option_4!W50)/((#REF!*(#REF!+1))/2)),0)</f>
        <v>#REF!</v>
      </c>
      <c r="AR99" s="23" t="e">
        <f>IF((INDEX($F$50:$BD$50,AR50))&lt;((INDEX($F$50:$BD$50,$Y$50)+(INDEX($F$50:$BD$50,#REF!)))),$X$79*((#REF!-Option_4!X50)/((#REF!*(#REF!+1))/2)),0)</f>
        <v>#REF!</v>
      </c>
      <c r="AS99" s="23" t="e">
        <f>IF((INDEX($F$50:$BD$50,AS50))&lt;((INDEX($F$50:$BD$50,$Y$50)+(INDEX($F$50:$BD$50,#REF!)))),$X$79*((#REF!-Option_4!Y50)/((#REF!*(#REF!+1))/2)),0)</f>
        <v>#REF!</v>
      </c>
      <c r="AT99" s="23" t="e">
        <f>IF((INDEX($F$50:$BD$50,AT50))&lt;((INDEX($F$50:$BD$50,$Y$50)+(INDEX($F$50:$BD$50,#REF!)))),$X$79*((#REF!-Option_4!Z50)/((#REF!*(#REF!+1))/2)),0)</f>
        <v>#REF!</v>
      </c>
      <c r="AU99" s="23" t="e">
        <f>IF((INDEX($F$50:$BD$50,AU50))&lt;((INDEX($F$50:$BD$50,$Y$50)+(INDEX($F$50:$BD$50,#REF!)))),$X$79*((#REF!-Option_4!AA50)/((#REF!*(#REF!+1))/2)),0)</f>
        <v>#REF!</v>
      </c>
      <c r="AV99" s="23" t="e">
        <f>IF((INDEX($F$50:$BD$50,AV50))&lt;((INDEX($F$50:$BD$50,$Y$50)+(INDEX($F$50:$BD$50,#REF!)))),$X$79*((#REF!-Option_4!AB50)/((#REF!*(#REF!+1))/2)),0)</f>
        <v>#REF!</v>
      </c>
      <c r="AW99" s="23" t="e">
        <f>IF((INDEX($F$50:$BD$50,AW50))&lt;((INDEX($F$50:$BD$50,$Y$50)+(INDEX($F$50:$BD$50,#REF!)))),$X$79*((#REF!-Option_4!AC50)/((#REF!*(#REF!+1))/2)),0)</f>
        <v>#REF!</v>
      </c>
      <c r="AX99" s="23" t="e">
        <f>IF((INDEX($F$50:$BD$50,AX50))&lt;((INDEX($F$50:$BD$50,$Y$50)+(INDEX($F$50:$BD$50,#REF!)))),$X$79*((#REF!-Option_4!AD50)/((#REF!*(#REF!+1))/2)),0)</f>
        <v>#REF!</v>
      </c>
      <c r="AY99" s="23" t="e">
        <f>IF((INDEX($F$50:$BD$50,AY50))&lt;((INDEX($F$50:$BD$50,$Y$50)+(INDEX($F$50:$BD$50,#REF!)))),$X$79*((#REF!-Option_4!AE50)/((#REF!*(#REF!+1))/2)),0)</f>
        <v>#REF!</v>
      </c>
      <c r="AZ99" s="23" t="e">
        <f>IF((INDEX($F$50:$BD$50,AZ50))&lt;((INDEX($F$50:$BD$50,$Y$50)+(INDEX($F$50:$BD$50,#REF!)))),$X$79*((#REF!-Option_4!AF50)/((#REF!*(#REF!+1))/2)),0)</f>
        <v>#REF!</v>
      </c>
      <c r="BA99" s="23" t="e">
        <f>IF((INDEX($F$50:$BD$50,BA50))&lt;((INDEX($F$50:$BD$50,$Y$50)+(INDEX($F$50:$BD$50,#REF!)))),$X$79*((#REF!-Option_4!AG50)/((#REF!*(#REF!+1))/2)),0)</f>
        <v>#REF!</v>
      </c>
      <c r="BB99" s="23" t="e">
        <f>IF((INDEX($F$50:$BD$50,BB50))&lt;((INDEX($F$50:$BD$50,$Y$50)+(INDEX($F$50:$BD$50,#REF!)))),$X$79*((#REF!-Option_4!AH50)/((#REF!*(#REF!+1))/2)),0)</f>
        <v>#REF!</v>
      </c>
      <c r="BC99" s="23" t="e">
        <f>IF((INDEX($F$50:$BD$50,BC50))&lt;((INDEX($F$50:$BD$50,$Y$50)+(INDEX($F$50:$BD$50,#REF!)))),$X$79*((#REF!-Option_4!AI50)/((#REF!*(#REF!+1))/2)),0)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IF((INDEX($F$50:$BD$50,Z50))&lt;((INDEX($F$50:$BD$50,$Z$50)+(INDEX($F$50:$BD$50,#REF!)))),$Y$79*((#REF!-Option_4!E50)/((#REF!*(#REF!+1))/2)),0)</f>
        <v>#REF!</v>
      </c>
      <c r="AA100" s="23" t="e">
        <f>IF((INDEX($F$50:$BD$50,AA50))&lt;((INDEX($F$50:$BD$50,$Z$50)+(INDEX($F$50:$BD$50,#REF!)))),$Y$79*((#REF!-Option_4!F50)/((#REF!*(#REF!+1))/2)),0)</f>
        <v>#REF!</v>
      </c>
      <c r="AB100" s="23" t="e">
        <f>IF((INDEX($F$50:$BD$50,AB50))&lt;((INDEX($F$50:$BD$50,$Z$50)+(INDEX($F$50:$BD$50,#REF!)))),$Y$79*((#REF!-Option_4!G50)/((#REF!*(#REF!+1))/2)),0)</f>
        <v>#REF!</v>
      </c>
      <c r="AC100" s="23" t="e">
        <f>IF((INDEX($F$50:$BD$50,AC50))&lt;((INDEX($F$50:$BD$50,$Z$50)+(INDEX($F$50:$BD$50,#REF!)))),$Y$79*((#REF!-Option_4!H50)/((#REF!*(#REF!+1))/2)),0)</f>
        <v>#REF!</v>
      </c>
      <c r="AD100" s="23" t="e">
        <f>IF((INDEX($F$50:$BD$50,AD50))&lt;((INDEX($F$50:$BD$50,$Z$50)+(INDEX($F$50:$BD$50,#REF!)))),$Y$79*((#REF!-Option_4!I50)/((#REF!*(#REF!+1))/2)),0)</f>
        <v>#REF!</v>
      </c>
      <c r="AE100" s="23" t="e">
        <f>IF((INDEX($F$50:$BD$50,AE50))&lt;((INDEX($F$50:$BD$50,$Z$50)+(INDEX($F$50:$BD$50,#REF!)))),$Y$79*((#REF!-Option_4!J50)/((#REF!*(#REF!+1))/2)),0)</f>
        <v>#REF!</v>
      </c>
      <c r="AF100" s="23" t="e">
        <f>IF((INDEX($F$50:$BD$50,AF50))&lt;((INDEX($F$50:$BD$50,$Z$50)+(INDEX($F$50:$BD$50,#REF!)))),$Y$79*((#REF!-Option_4!K50)/((#REF!*(#REF!+1))/2)),0)</f>
        <v>#REF!</v>
      </c>
      <c r="AG100" s="23" t="e">
        <f>IF((INDEX($F$50:$BD$50,AG50))&lt;((INDEX($F$50:$BD$50,$Z$50)+(INDEX($F$50:$BD$50,#REF!)))),$Y$79*((#REF!-Option_4!L50)/((#REF!*(#REF!+1))/2)),0)</f>
        <v>#REF!</v>
      </c>
      <c r="AH100" s="23" t="e">
        <f>IF((INDEX($F$50:$BD$50,AH50))&lt;((INDEX($F$50:$BD$50,$Z$50)+(INDEX($F$50:$BD$50,#REF!)))),$Y$79*((#REF!-Option_4!M50)/((#REF!*(#REF!+1))/2)),0)</f>
        <v>#REF!</v>
      </c>
      <c r="AI100" s="23" t="e">
        <f>IF((INDEX($F$50:$BD$50,AI50))&lt;((INDEX($F$50:$BD$50,$Z$50)+(INDEX($F$50:$BD$50,#REF!)))),$Y$79*((#REF!-Option_4!N50)/((#REF!*(#REF!+1))/2)),0)</f>
        <v>#REF!</v>
      </c>
      <c r="AJ100" s="23" t="e">
        <f>IF((INDEX($F$50:$BD$50,AJ50))&lt;((INDEX($F$50:$BD$50,$Z$50)+(INDEX($F$50:$BD$50,#REF!)))),$Y$79*((#REF!-Option_4!O50)/((#REF!*(#REF!+1))/2)),0)</f>
        <v>#REF!</v>
      </c>
      <c r="AK100" s="23" t="e">
        <f>IF((INDEX($F$50:$BD$50,AK50))&lt;((INDEX($F$50:$BD$50,$Z$50)+(INDEX($F$50:$BD$50,#REF!)))),$Y$79*((#REF!-Option_4!P50)/((#REF!*(#REF!+1))/2)),0)</f>
        <v>#REF!</v>
      </c>
      <c r="AL100" s="23" t="e">
        <f>IF((INDEX($F$50:$BD$50,AL50))&lt;((INDEX($F$50:$BD$50,$Z$50)+(INDEX($F$50:$BD$50,#REF!)))),$Y$79*((#REF!-Option_4!Q50)/((#REF!*(#REF!+1))/2)),0)</f>
        <v>#REF!</v>
      </c>
      <c r="AM100" s="23" t="e">
        <f>IF((INDEX($F$50:$BD$50,AM50))&lt;((INDEX($F$50:$BD$50,$Z$50)+(INDEX($F$50:$BD$50,#REF!)))),$Y$79*((#REF!-Option_4!R50)/((#REF!*(#REF!+1))/2)),0)</f>
        <v>#REF!</v>
      </c>
      <c r="AN100" s="23" t="e">
        <f>IF((INDEX($F$50:$BD$50,AN50))&lt;((INDEX($F$50:$BD$50,$Z$50)+(INDEX($F$50:$BD$50,#REF!)))),$Y$79*((#REF!-Option_4!S50)/((#REF!*(#REF!+1))/2)),0)</f>
        <v>#REF!</v>
      </c>
      <c r="AO100" s="23" t="e">
        <f>IF((INDEX($F$50:$BD$50,AO50))&lt;((INDEX($F$50:$BD$50,$Z$50)+(INDEX($F$50:$BD$50,#REF!)))),$Y$79*((#REF!-Option_4!T50)/((#REF!*(#REF!+1))/2)),0)</f>
        <v>#REF!</v>
      </c>
      <c r="AP100" s="23" t="e">
        <f>IF((INDEX($F$50:$BD$50,AP50))&lt;((INDEX($F$50:$BD$50,$Z$50)+(INDEX($F$50:$BD$50,#REF!)))),$Y$79*((#REF!-Option_4!U50)/((#REF!*(#REF!+1))/2)),0)</f>
        <v>#REF!</v>
      </c>
      <c r="AQ100" s="23" t="e">
        <f>IF((INDEX($F$50:$BD$50,AQ50))&lt;((INDEX($F$50:$BD$50,$Z$50)+(INDEX($F$50:$BD$50,#REF!)))),$Y$79*((#REF!-Option_4!V50)/((#REF!*(#REF!+1))/2)),0)</f>
        <v>#REF!</v>
      </c>
      <c r="AR100" s="23" t="e">
        <f>IF((INDEX($F$50:$BD$50,AR50))&lt;((INDEX($F$50:$BD$50,$Z$50)+(INDEX($F$50:$BD$50,#REF!)))),$Y$79*((#REF!-Option_4!W50)/((#REF!*(#REF!+1))/2)),0)</f>
        <v>#REF!</v>
      </c>
      <c r="AS100" s="23" t="e">
        <f>IF((INDEX($F$50:$BD$50,AS50))&lt;((INDEX($F$50:$BD$50,$Z$50)+(INDEX($F$50:$BD$50,#REF!)))),$Y$79*((#REF!-Option_4!X50)/((#REF!*(#REF!+1))/2)),0)</f>
        <v>#REF!</v>
      </c>
      <c r="AT100" s="23" t="e">
        <f>IF((INDEX($F$50:$BD$50,AT50))&lt;((INDEX($F$50:$BD$50,$Z$50)+(INDEX($F$50:$BD$50,#REF!)))),$Y$79*((#REF!-Option_4!Y50)/((#REF!*(#REF!+1))/2)),0)</f>
        <v>#REF!</v>
      </c>
      <c r="AU100" s="23" t="e">
        <f>IF((INDEX($F$50:$BD$50,AU50))&lt;((INDEX($F$50:$BD$50,$Z$50)+(INDEX($F$50:$BD$50,#REF!)))),$Y$79*((#REF!-Option_4!Z50)/((#REF!*(#REF!+1))/2)),0)</f>
        <v>#REF!</v>
      </c>
      <c r="AV100" s="23" t="e">
        <f>IF((INDEX($F$50:$BD$50,AV50))&lt;((INDEX($F$50:$BD$50,$Z$50)+(INDEX($F$50:$BD$50,#REF!)))),$Y$79*((#REF!-Option_4!AA50)/((#REF!*(#REF!+1))/2)),0)</f>
        <v>#REF!</v>
      </c>
      <c r="AW100" s="23" t="e">
        <f>IF((INDEX($F$50:$BD$50,AW50))&lt;((INDEX($F$50:$BD$50,$Z$50)+(INDEX($F$50:$BD$50,#REF!)))),$Y$79*((#REF!-Option_4!AB50)/((#REF!*(#REF!+1))/2)),0)</f>
        <v>#REF!</v>
      </c>
      <c r="AX100" s="23" t="e">
        <f>IF((INDEX($F$50:$BD$50,AX50))&lt;((INDEX($F$50:$BD$50,$Z$50)+(INDEX($F$50:$BD$50,#REF!)))),$Y$79*((#REF!-Option_4!AC50)/((#REF!*(#REF!+1))/2)),0)</f>
        <v>#REF!</v>
      </c>
      <c r="AY100" s="23" t="e">
        <f>IF((INDEX($F$50:$BD$50,AY50))&lt;((INDEX($F$50:$BD$50,$Z$50)+(INDEX($F$50:$BD$50,#REF!)))),$Y$79*((#REF!-Option_4!AD50)/((#REF!*(#REF!+1))/2)),0)</f>
        <v>#REF!</v>
      </c>
      <c r="AZ100" s="23" t="e">
        <f>IF((INDEX($F$50:$BD$50,AZ50))&lt;((INDEX($F$50:$BD$50,$Z$50)+(INDEX($F$50:$BD$50,#REF!)))),$Y$79*((#REF!-Option_4!AE50)/((#REF!*(#REF!+1))/2)),0)</f>
        <v>#REF!</v>
      </c>
      <c r="BA100" s="23" t="e">
        <f>IF((INDEX($F$50:$BD$50,BA50))&lt;((INDEX($F$50:$BD$50,$Z$50)+(INDEX($F$50:$BD$50,#REF!)))),$Y$79*((#REF!-Option_4!AF50)/((#REF!*(#REF!+1))/2)),0)</f>
        <v>#REF!</v>
      </c>
      <c r="BB100" s="23" t="e">
        <f>IF((INDEX($F$50:$BD$50,BB50))&lt;((INDEX($F$50:$BD$50,$Z$50)+(INDEX($F$50:$BD$50,#REF!)))),$Y$79*((#REF!-Option_4!AG50)/((#REF!*(#REF!+1))/2)),0)</f>
        <v>#REF!</v>
      </c>
      <c r="BC100" s="23" t="e">
        <f>IF((INDEX($F$50:$BD$50,BC50))&lt;((INDEX($F$50:$BD$50,$Z$50)+(INDEX($F$50:$BD$50,#REF!)))),$Y$79*((#REF!-Option_4!AH50)/((#REF!*(#REF!+1))/2)),0)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IF((INDEX($F$50:$BD$50,AA50))&lt;((INDEX($F$50:$BD$50,$AA$50)+(INDEX($F$50:$BD$50,#REF!)))),$Z$79*((#REF!-Option_4!E50)/((#REF!*(#REF!+1))/2)),0)</f>
        <v>#REF!</v>
      </c>
      <c r="AB101" s="23" t="e">
        <f>IF((INDEX($F$50:$BD$50,AB50))&lt;((INDEX($F$50:$BD$50,$AA$50)+(INDEX($F$50:$BD$50,#REF!)))),$Z$79*((#REF!-Option_4!F50)/((#REF!*(#REF!+1))/2)),0)</f>
        <v>#REF!</v>
      </c>
      <c r="AC101" s="23" t="e">
        <f>IF((INDEX($F$50:$BD$50,AC50))&lt;((INDEX($F$50:$BD$50,$AA$50)+(INDEX($F$50:$BD$50,#REF!)))),$Z$79*((#REF!-Option_4!G50)/((#REF!*(#REF!+1))/2)),0)</f>
        <v>#REF!</v>
      </c>
      <c r="AD101" s="23" t="e">
        <f>IF((INDEX($F$50:$BD$50,AD50))&lt;((INDEX($F$50:$BD$50,$AA$50)+(INDEX($F$50:$BD$50,#REF!)))),$Z$79*((#REF!-Option_4!H50)/((#REF!*(#REF!+1))/2)),0)</f>
        <v>#REF!</v>
      </c>
      <c r="AE101" s="23" t="e">
        <f>IF((INDEX($F$50:$BD$50,AE50))&lt;((INDEX($F$50:$BD$50,$AA$50)+(INDEX($F$50:$BD$50,#REF!)))),$Z$79*((#REF!-Option_4!I50)/((#REF!*(#REF!+1))/2)),0)</f>
        <v>#REF!</v>
      </c>
      <c r="AF101" s="23" t="e">
        <f>IF((INDEX($F$50:$BD$50,AF50))&lt;((INDEX($F$50:$BD$50,$AA$50)+(INDEX($F$50:$BD$50,#REF!)))),$Z$79*((#REF!-Option_4!J50)/((#REF!*(#REF!+1))/2)),0)</f>
        <v>#REF!</v>
      </c>
      <c r="AG101" s="23" t="e">
        <f>IF((INDEX($F$50:$BD$50,AG50))&lt;((INDEX($F$50:$BD$50,$AA$50)+(INDEX($F$50:$BD$50,#REF!)))),$Z$79*((#REF!-Option_4!K50)/((#REF!*(#REF!+1))/2)),0)</f>
        <v>#REF!</v>
      </c>
      <c r="AH101" s="23" t="e">
        <f>IF((INDEX($F$50:$BD$50,AH50))&lt;((INDEX($F$50:$BD$50,$AA$50)+(INDEX($F$50:$BD$50,#REF!)))),$Z$79*((#REF!-Option_4!L50)/((#REF!*(#REF!+1))/2)),0)</f>
        <v>#REF!</v>
      </c>
      <c r="AI101" s="23" t="e">
        <f>IF((INDEX($F$50:$BD$50,AI50))&lt;((INDEX($F$50:$BD$50,$AA$50)+(INDEX($F$50:$BD$50,#REF!)))),$Z$79*((#REF!-Option_4!M50)/((#REF!*(#REF!+1))/2)),0)</f>
        <v>#REF!</v>
      </c>
      <c r="AJ101" s="23" t="e">
        <f>IF((INDEX($F$50:$BD$50,AJ50))&lt;((INDEX($F$50:$BD$50,$AA$50)+(INDEX($F$50:$BD$50,#REF!)))),$Z$79*((#REF!-Option_4!N50)/((#REF!*(#REF!+1))/2)),0)</f>
        <v>#REF!</v>
      </c>
      <c r="AK101" s="23" t="e">
        <f>IF((INDEX($F$50:$BD$50,AK50))&lt;((INDEX($F$50:$BD$50,$AA$50)+(INDEX($F$50:$BD$50,#REF!)))),$Z$79*((#REF!-Option_4!O50)/((#REF!*(#REF!+1))/2)),0)</f>
        <v>#REF!</v>
      </c>
      <c r="AL101" s="23" t="e">
        <f>IF((INDEX($F$50:$BD$50,AL50))&lt;((INDEX($F$50:$BD$50,$AA$50)+(INDEX($F$50:$BD$50,#REF!)))),$Z$79*((#REF!-Option_4!P50)/((#REF!*(#REF!+1))/2)),0)</f>
        <v>#REF!</v>
      </c>
      <c r="AM101" s="23" t="e">
        <f>IF((INDEX($F$50:$BD$50,AM50))&lt;((INDEX($F$50:$BD$50,$AA$50)+(INDEX($F$50:$BD$50,#REF!)))),$Z$79*((#REF!-Option_4!Q50)/((#REF!*(#REF!+1))/2)),0)</f>
        <v>#REF!</v>
      </c>
      <c r="AN101" s="23" t="e">
        <f>IF((INDEX($F$50:$BD$50,AN50))&lt;((INDEX($F$50:$BD$50,$AA$50)+(INDEX($F$50:$BD$50,#REF!)))),$Z$79*((#REF!-Option_4!R50)/((#REF!*(#REF!+1))/2)),0)</f>
        <v>#REF!</v>
      </c>
      <c r="AO101" s="23" t="e">
        <f>IF((INDEX($F$50:$BD$50,AO50))&lt;((INDEX($F$50:$BD$50,$AA$50)+(INDEX($F$50:$BD$50,#REF!)))),$Z$79*((#REF!-Option_4!S50)/((#REF!*(#REF!+1))/2)),0)</f>
        <v>#REF!</v>
      </c>
      <c r="AP101" s="23" t="e">
        <f>IF((INDEX($F$50:$BD$50,AP50))&lt;((INDEX($F$50:$BD$50,$AA$50)+(INDEX($F$50:$BD$50,#REF!)))),$Z$79*((#REF!-Option_4!T50)/((#REF!*(#REF!+1))/2)),0)</f>
        <v>#REF!</v>
      </c>
      <c r="AQ101" s="23" t="e">
        <f>IF((INDEX($F$50:$BD$50,AQ50))&lt;((INDEX($F$50:$BD$50,$AA$50)+(INDEX($F$50:$BD$50,#REF!)))),$Z$79*((#REF!-Option_4!U50)/((#REF!*(#REF!+1))/2)),0)</f>
        <v>#REF!</v>
      </c>
      <c r="AR101" s="23" t="e">
        <f>IF((INDEX($F$50:$BD$50,AR50))&lt;((INDEX($F$50:$BD$50,$AA$50)+(INDEX($F$50:$BD$50,#REF!)))),$Z$79*((#REF!-Option_4!V50)/((#REF!*(#REF!+1))/2)),0)</f>
        <v>#REF!</v>
      </c>
      <c r="AS101" s="23" t="e">
        <f>IF((INDEX($F$50:$BD$50,AS50))&lt;((INDEX($F$50:$BD$50,$AA$50)+(INDEX($F$50:$BD$50,#REF!)))),$Z$79*((#REF!-Option_4!W50)/((#REF!*(#REF!+1))/2)),0)</f>
        <v>#REF!</v>
      </c>
      <c r="AT101" s="23" t="e">
        <f>IF((INDEX($F$50:$BD$50,AT50))&lt;((INDEX($F$50:$BD$50,$AA$50)+(INDEX($F$50:$BD$50,#REF!)))),$Z$79*((#REF!-Option_4!X50)/((#REF!*(#REF!+1))/2)),0)</f>
        <v>#REF!</v>
      </c>
      <c r="AU101" s="23" t="e">
        <f>IF((INDEX($F$50:$BD$50,AU50))&lt;((INDEX($F$50:$BD$50,$AA$50)+(INDEX($F$50:$BD$50,#REF!)))),$Z$79*((#REF!-Option_4!Y50)/((#REF!*(#REF!+1))/2)),0)</f>
        <v>#REF!</v>
      </c>
      <c r="AV101" s="23" t="e">
        <f>IF((INDEX($F$50:$BD$50,AV50))&lt;((INDEX($F$50:$BD$50,$AA$50)+(INDEX($F$50:$BD$50,#REF!)))),$Z$79*((#REF!-Option_4!Z50)/((#REF!*(#REF!+1))/2)),0)</f>
        <v>#REF!</v>
      </c>
      <c r="AW101" s="23" t="e">
        <f>IF((INDEX($F$50:$BD$50,AW50))&lt;((INDEX($F$50:$BD$50,$AA$50)+(INDEX($F$50:$BD$50,#REF!)))),$Z$79*((#REF!-Option_4!AA50)/((#REF!*(#REF!+1))/2)),0)</f>
        <v>#REF!</v>
      </c>
      <c r="AX101" s="23" t="e">
        <f>IF((INDEX($F$50:$BD$50,AX50))&lt;((INDEX($F$50:$BD$50,$AA$50)+(INDEX($F$50:$BD$50,#REF!)))),$Z$79*((#REF!-Option_4!AB50)/((#REF!*(#REF!+1))/2)),0)</f>
        <v>#REF!</v>
      </c>
      <c r="AY101" s="23" t="e">
        <f>IF((INDEX($F$50:$BD$50,AY50))&lt;((INDEX($F$50:$BD$50,$AA$50)+(INDEX($F$50:$BD$50,#REF!)))),$Z$79*((#REF!-Option_4!AC50)/((#REF!*(#REF!+1))/2)),0)</f>
        <v>#REF!</v>
      </c>
      <c r="AZ101" s="23" t="e">
        <f>IF((INDEX($F$50:$BD$50,AZ50))&lt;((INDEX($F$50:$BD$50,$AA$50)+(INDEX($F$50:$BD$50,#REF!)))),$Z$79*((#REF!-Option_4!AD50)/((#REF!*(#REF!+1))/2)),0)</f>
        <v>#REF!</v>
      </c>
      <c r="BA101" s="23" t="e">
        <f>IF((INDEX($F$50:$BD$50,BA50))&lt;((INDEX($F$50:$BD$50,$AA$50)+(INDEX($F$50:$BD$50,#REF!)))),$Z$79*((#REF!-Option_4!AE50)/((#REF!*(#REF!+1))/2)),0)</f>
        <v>#REF!</v>
      </c>
      <c r="BB101" s="23" t="e">
        <f>IF((INDEX($F$50:$BD$50,BB50))&lt;((INDEX($F$50:$BD$50,$AA$50)+(INDEX($F$50:$BD$50,#REF!)))),$Z$79*((#REF!-Option_4!AF50)/((#REF!*(#REF!+1))/2)),0)</f>
        <v>#REF!</v>
      </c>
      <c r="BC101" s="23" t="e">
        <f>IF((INDEX($F$50:$BD$50,BC50))&lt;((INDEX($F$50:$BD$50,$AA$50)+(INDEX($F$50:$BD$50,#REF!)))),$Z$79*((#REF!-Option_4!AG50)/((#REF!*(#REF!+1))/2)),0)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IF((INDEX($F$50:$BD$50,AB50))&lt;((INDEX($F$50:$BD$50,$AB$50)+(INDEX($F$50:$BD$50,#REF!)))),$AA$79*((#REF!-Option_4!E50)/((#REF!*(#REF!+1))/2)),0)</f>
        <v>#REF!</v>
      </c>
      <c r="AC102" s="23" t="e">
        <f>IF((INDEX($F$50:$BD$50,AC50))&lt;((INDEX($F$50:$BD$50,$AB$50)+(INDEX($F$50:$BD$50,#REF!)))),$AA$79*((#REF!-Option_4!F50)/((#REF!*(#REF!+1))/2)),0)</f>
        <v>#REF!</v>
      </c>
      <c r="AD102" s="23" t="e">
        <f>IF((INDEX($F$50:$BD$50,AD50))&lt;((INDEX($F$50:$BD$50,$AB$50)+(INDEX($F$50:$BD$50,#REF!)))),$AA$79*((#REF!-Option_4!G50)/((#REF!*(#REF!+1))/2)),0)</f>
        <v>#REF!</v>
      </c>
      <c r="AE102" s="23" t="e">
        <f>IF((INDEX($F$50:$BD$50,AE50))&lt;((INDEX($F$50:$BD$50,$AB$50)+(INDEX($F$50:$BD$50,#REF!)))),$AA$79*((#REF!-Option_4!H50)/((#REF!*(#REF!+1))/2)),0)</f>
        <v>#REF!</v>
      </c>
      <c r="AF102" s="23" t="e">
        <f>IF((INDEX($F$50:$BD$50,AF50))&lt;((INDEX($F$50:$BD$50,$AB$50)+(INDEX($F$50:$BD$50,#REF!)))),$AA$79*((#REF!-Option_4!I50)/((#REF!*(#REF!+1))/2)),0)</f>
        <v>#REF!</v>
      </c>
      <c r="AG102" s="23" t="e">
        <f>IF((INDEX($F$50:$BD$50,AG50))&lt;((INDEX($F$50:$BD$50,$AB$50)+(INDEX($F$50:$BD$50,#REF!)))),$AA$79*((#REF!-Option_4!J50)/((#REF!*(#REF!+1))/2)),0)</f>
        <v>#REF!</v>
      </c>
      <c r="AH102" s="23" t="e">
        <f>IF((INDEX($F$50:$BD$50,AH50))&lt;((INDEX($F$50:$BD$50,$AB$50)+(INDEX($F$50:$BD$50,#REF!)))),$AA$79*((#REF!-Option_4!K50)/((#REF!*(#REF!+1))/2)),0)</f>
        <v>#REF!</v>
      </c>
      <c r="AI102" s="23" t="e">
        <f>IF((INDEX($F$50:$BD$50,AI50))&lt;((INDEX($F$50:$BD$50,$AB$50)+(INDEX($F$50:$BD$50,#REF!)))),$AA$79*((#REF!-Option_4!L50)/((#REF!*(#REF!+1))/2)),0)</f>
        <v>#REF!</v>
      </c>
      <c r="AJ102" s="23" t="e">
        <f>IF((INDEX($F$50:$BD$50,AJ50))&lt;((INDEX($F$50:$BD$50,$AB$50)+(INDEX($F$50:$BD$50,#REF!)))),$AA$79*((#REF!-Option_4!M50)/((#REF!*(#REF!+1))/2)),0)</f>
        <v>#REF!</v>
      </c>
      <c r="AK102" s="23" t="e">
        <f>IF((INDEX($F$50:$BD$50,AK50))&lt;((INDEX($F$50:$BD$50,$AB$50)+(INDEX($F$50:$BD$50,#REF!)))),$AA$79*((#REF!-Option_4!N50)/((#REF!*(#REF!+1))/2)),0)</f>
        <v>#REF!</v>
      </c>
      <c r="AL102" s="23" t="e">
        <f>IF((INDEX($F$50:$BD$50,AL50))&lt;((INDEX($F$50:$BD$50,$AB$50)+(INDEX($F$50:$BD$50,#REF!)))),$AA$79*((#REF!-Option_4!O50)/((#REF!*(#REF!+1))/2)),0)</f>
        <v>#REF!</v>
      </c>
      <c r="AM102" s="23" t="e">
        <f>IF((INDEX($F$50:$BD$50,AM50))&lt;((INDEX($F$50:$BD$50,$AB$50)+(INDEX($F$50:$BD$50,#REF!)))),$AA$79*((#REF!-Option_4!P50)/((#REF!*(#REF!+1))/2)),0)</f>
        <v>#REF!</v>
      </c>
      <c r="AN102" s="23" t="e">
        <f>IF((INDEX($F$50:$BD$50,AN50))&lt;((INDEX($F$50:$BD$50,$AB$50)+(INDEX($F$50:$BD$50,#REF!)))),$AA$79*((#REF!-Option_4!Q50)/((#REF!*(#REF!+1))/2)),0)</f>
        <v>#REF!</v>
      </c>
      <c r="AO102" s="23" t="e">
        <f>IF((INDEX($F$50:$BD$50,AO50))&lt;((INDEX($F$50:$BD$50,$AB$50)+(INDEX($F$50:$BD$50,#REF!)))),$AA$79*((#REF!-Option_4!R50)/((#REF!*(#REF!+1))/2)),0)</f>
        <v>#REF!</v>
      </c>
      <c r="AP102" s="23" t="e">
        <f>IF((INDEX($F$50:$BD$50,AP50))&lt;((INDEX($F$50:$BD$50,$AB$50)+(INDEX($F$50:$BD$50,#REF!)))),$AA$79*((#REF!-Option_4!S50)/((#REF!*(#REF!+1))/2)),0)</f>
        <v>#REF!</v>
      </c>
      <c r="AQ102" s="23" t="e">
        <f>IF((INDEX($F$50:$BD$50,AQ50))&lt;((INDEX($F$50:$BD$50,$AB$50)+(INDEX($F$50:$BD$50,#REF!)))),$AA$79*((#REF!-Option_4!T50)/((#REF!*(#REF!+1))/2)),0)</f>
        <v>#REF!</v>
      </c>
      <c r="AR102" s="23" t="e">
        <f>IF((INDEX($F$50:$BD$50,AR50))&lt;((INDEX($F$50:$BD$50,$AB$50)+(INDEX($F$50:$BD$50,#REF!)))),$AA$79*((#REF!-Option_4!U50)/((#REF!*(#REF!+1))/2)),0)</f>
        <v>#REF!</v>
      </c>
      <c r="AS102" s="23" t="e">
        <f>IF((INDEX($F$50:$BD$50,AS50))&lt;((INDEX($F$50:$BD$50,$AB$50)+(INDEX($F$50:$BD$50,#REF!)))),$AA$79*((#REF!-Option_4!V50)/((#REF!*(#REF!+1))/2)),0)</f>
        <v>#REF!</v>
      </c>
      <c r="AT102" s="23" t="e">
        <f>IF((INDEX($F$50:$BD$50,AT50))&lt;((INDEX($F$50:$BD$50,$AB$50)+(INDEX($F$50:$BD$50,#REF!)))),$AA$79*((#REF!-Option_4!W50)/((#REF!*(#REF!+1))/2)),0)</f>
        <v>#REF!</v>
      </c>
      <c r="AU102" s="23" t="e">
        <f>IF((INDEX($F$50:$BD$50,AU50))&lt;((INDEX($F$50:$BD$50,$AB$50)+(INDEX($F$50:$BD$50,#REF!)))),$AA$79*((#REF!-Option_4!X50)/((#REF!*(#REF!+1))/2)),0)</f>
        <v>#REF!</v>
      </c>
      <c r="AV102" s="23" t="e">
        <f>IF((INDEX($F$50:$BD$50,AV50))&lt;((INDEX($F$50:$BD$50,$AB$50)+(INDEX($F$50:$BD$50,#REF!)))),$AA$79*((#REF!-Option_4!Y50)/((#REF!*(#REF!+1))/2)),0)</f>
        <v>#REF!</v>
      </c>
      <c r="AW102" s="23" t="e">
        <f>IF((INDEX($F$50:$BD$50,AW50))&lt;((INDEX($F$50:$BD$50,$AB$50)+(INDEX($F$50:$BD$50,#REF!)))),$AA$79*((#REF!-Option_4!Z50)/((#REF!*(#REF!+1))/2)),0)</f>
        <v>#REF!</v>
      </c>
      <c r="AX102" s="23" t="e">
        <f>IF((INDEX($F$50:$BD$50,AX50))&lt;((INDEX($F$50:$BD$50,$AB$50)+(INDEX($F$50:$BD$50,#REF!)))),$AA$79*((#REF!-Option_4!AA50)/((#REF!*(#REF!+1))/2)),0)</f>
        <v>#REF!</v>
      </c>
      <c r="AY102" s="23" t="e">
        <f>IF((INDEX($F$50:$BD$50,AY50))&lt;((INDEX($F$50:$BD$50,$AB$50)+(INDEX($F$50:$BD$50,#REF!)))),$AA$79*((#REF!-Option_4!AB50)/((#REF!*(#REF!+1))/2)),0)</f>
        <v>#REF!</v>
      </c>
      <c r="AZ102" s="23" t="e">
        <f>IF((INDEX($F$50:$BD$50,AZ50))&lt;((INDEX($F$50:$BD$50,$AB$50)+(INDEX($F$50:$BD$50,#REF!)))),$AA$79*((#REF!-Option_4!AC50)/((#REF!*(#REF!+1))/2)),0)</f>
        <v>#REF!</v>
      </c>
      <c r="BA102" s="23" t="e">
        <f>IF((INDEX($F$50:$BD$50,BA50))&lt;((INDEX($F$50:$BD$50,$AB$50)+(INDEX($F$50:$BD$50,#REF!)))),$AA$79*((#REF!-Option_4!AD50)/((#REF!*(#REF!+1))/2)),0)</f>
        <v>#REF!</v>
      </c>
      <c r="BB102" s="23" t="e">
        <f>IF((INDEX($F$50:$BD$50,BB50))&lt;((INDEX($F$50:$BD$50,$AB$50)+(INDEX($F$50:$BD$50,#REF!)))),$AA$79*((#REF!-Option_4!AE50)/((#REF!*(#REF!+1))/2)),0)</f>
        <v>#REF!</v>
      </c>
      <c r="BC102" s="23" t="e">
        <f>IF((INDEX($F$50:$BD$50,BC50))&lt;((INDEX($F$50:$BD$50,$AB$50)+(INDEX($F$50:$BD$50,#REF!)))),$AA$79*((#REF!-Option_4!AF50)/((#REF!*(#REF!+1))/2)),0)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IF((INDEX($F$50:$BD$50,AC50))&lt;((INDEX($F$50:$BD$50,$AC$50)+(INDEX($F$50:$BD$50,#REF!)))),$AB$79*((#REF!-Option_4!E50)/((#REF!*(#REF!+1))/2)),0)</f>
        <v>#REF!</v>
      </c>
      <c r="AD103" s="23" t="e">
        <f>IF((INDEX($F$50:$BD$50,AD50))&lt;((INDEX($F$50:$BD$50,$AC$50)+(INDEX($F$50:$BD$50,#REF!)))),$AB$79*((#REF!-Option_4!F50)/((#REF!*(#REF!+1))/2)),0)</f>
        <v>#REF!</v>
      </c>
      <c r="AE103" s="23" t="e">
        <f>IF((INDEX($F$50:$BD$50,AE50))&lt;((INDEX($F$50:$BD$50,$AC$50)+(INDEX($F$50:$BD$50,#REF!)))),$AB$79*((#REF!-Option_4!G50)/((#REF!*(#REF!+1))/2)),0)</f>
        <v>#REF!</v>
      </c>
      <c r="AF103" s="23" t="e">
        <f>IF((INDEX($F$50:$BD$50,AF50))&lt;((INDEX($F$50:$BD$50,$AC$50)+(INDEX($F$50:$BD$50,#REF!)))),$AB$79*((#REF!-Option_4!H50)/((#REF!*(#REF!+1))/2)),0)</f>
        <v>#REF!</v>
      </c>
      <c r="AG103" s="23" t="e">
        <f>IF((INDEX($F$50:$BD$50,AG50))&lt;((INDEX($F$50:$BD$50,$AC$50)+(INDEX($F$50:$BD$50,#REF!)))),$AB$79*((#REF!-Option_4!I50)/((#REF!*(#REF!+1))/2)),0)</f>
        <v>#REF!</v>
      </c>
      <c r="AH103" s="23" t="e">
        <f>IF((INDEX($F$50:$BD$50,AH50))&lt;((INDEX($F$50:$BD$50,$AC$50)+(INDEX($F$50:$BD$50,#REF!)))),$AB$79*((#REF!-Option_4!J50)/((#REF!*(#REF!+1))/2)),0)</f>
        <v>#REF!</v>
      </c>
      <c r="AI103" s="23" t="e">
        <f>IF((INDEX($F$50:$BD$50,AI50))&lt;((INDEX($F$50:$BD$50,$AC$50)+(INDEX($F$50:$BD$50,#REF!)))),$AB$79*((#REF!-Option_4!K50)/((#REF!*(#REF!+1))/2)),0)</f>
        <v>#REF!</v>
      </c>
      <c r="AJ103" s="23" t="e">
        <f>IF((INDEX($F$50:$BD$50,AJ50))&lt;((INDEX($F$50:$BD$50,$AC$50)+(INDEX($F$50:$BD$50,#REF!)))),$AB$79*((#REF!-Option_4!L50)/((#REF!*(#REF!+1))/2)),0)</f>
        <v>#REF!</v>
      </c>
      <c r="AK103" s="23" t="e">
        <f>IF((INDEX($F$50:$BD$50,AK50))&lt;((INDEX($F$50:$BD$50,$AC$50)+(INDEX($F$50:$BD$50,#REF!)))),$AB$79*((#REF!-Option_4!M50)/((#REF!*(#REF!+1))/2)),0)</f>
        <v>#REF!</v>
      </c>
      <c r="AL103" s="23" t="e">
        <f>IF((INDEX($F$50:$BD$50,AL50))&lt;((INDEX($F$50:$BD$50,$AC$50)+(INDEX($F$50:$BD$50,#REF!)))),$AB$79*((#REF!-Option_4!N50)/((#REF!*(#REF!+1))/2)),0)</f>
        <v>#REF!</v>
      </c>
      <c r="AM103" s="23" t="e">
        <f>IF((INDEX($F$50:$BD$50,AM50))&lt;((INDEX($F$50:$BD$50,$AC$50)+(INDEX($F$50:$BD$50,#REF!)))),$AB$79*((#REF!-Option_4!O50)/((#REF!*(#REF!+1))/2)),0)</f>
        <v>#REF!</v>
      </c>
      <c r="AN103" s="23" t="e">
        <f>IF((INDEX($F$50:$BD$50,AN50))&lt;((INDEX($F$50:$BD$50,$AC$50)+(INDEX($F$50:$BD$50,#REF!)))),$AB$79*((#REF!-Option_4!P50)/((#REF!*(#REF!+1))/2)),0)</f>
        <v>#REF!</v>
      </c>
      <c r="AO103" s="23" t="e">
        <f>IF((INDEX($F$50:$BD$50,AO50))&lt;((INDEX($F$50:$BD$50,$AC$50)+(INDEX($F$50:$BD$50,#REF!)))),$AB$79*((#REF!-Option_4!Q50)/((#REF!*(#REF!+1))/2)),0)</f>
        <v>#REF!</v>
      </c>
      <c r="AP103" s="23" t="e">
        <f>IF((INDEX($F$50:$BD$50,AP50))&lt;((INDEX($F$50:$BD$50,$AC$50)+(INDEX($F$50:$BD$50,#REF!)))),$AB$79*((#REF!-Option_4!R50)/((#REF!*(#REF!+1))/2)),0)</f>
        <v>#REF!</v>
      </c>
      <c r="AQ103" s="23" t="e">
        <f>IF((INDEX($F$50:$BD$50,AQ50))&lt;((INDEX($F$50:$BD$50,$AC$50)+(INDEX($F$50:$BD$50,#REF!)))),$AB$79*((#REF!-Option_4!S50)/((#REF!*(#REF!+1))/2)),0)</f>
        <v>#REF!</v>
      </c>
      <c r="AR103" s="23" t="e">
        <f>IF((INDEX($F$50:$BD$50,AR50))&lt;((INDEX($F$50:$BD$50,$AC$50)+(INDEX($F$50:$BD$50,#REF!)))),$AB$79*((#REF!-Option_4!T50)/((#REF!*(#REF!+1))/2)),0)</f>
        <v>#REF!</v>
      </c>
      <c r="AS103" s="23" t="e">
        <f>IF((INDEX($F$50:$BD$50,AS50))&lt;((INDEX($F$50:$BD$50,$AC$50)+(INDEX($F$50:$BD$50,#REF!)))),$AB$79*((#REF!-Option_4!U50)/((#REF!*(#REF!+1))/2)),0)</f>
        <v>#REF!</v>
      </c>
      <c r="AT103" s="23" t="e">
        <f>IF((INDEX($F$50:$BD$50,AT50))&lt;((INDEX($F$50:$BD$50,$AC$50)+(INDEX($F$50:$BD$50,#REF!)))),$AB$79*((#REF!-Option_4!V50)/((#REF!*(#REF!+1))/2)),0)</f>
        <v>#REF!</v>
      </c>
      <c r="AU103" s="23" t="e">
        <f>IF((INDEX($F$50:$BD$50,AU50))&lt;((INDEX($F$50:$BD$50,$AC$50)+(INDEX($F$50:$BD$50,#REF!)))),$AB$79*((#REF!-Option_4!W50)/((#REF!*(#REF!+1))/2)),0)</f>
        <v>#REF!</v>
      </c>
      <c r="AV103" s="23" t="e">
        <f>IF((INDEX($F$50:$BD$50,AV50))&lt;((INDEX($F$50:$BD$50,$AC$50)+(INDEX($F$50:$BD$50,#REF!)))),$AB$79*((#REF!-Option_4!X50)/((#REF!*(#REF!+1))/2)),0)</f>
        <v>#REF!</v>
      </c>
      <c r="AW103" s="23" t="e">
        <f>IF((INDEX($F$50:$BD$50,AW50))&lt;((INDEX($F$50:$BD$50,$AC$50)+(INDEX($F$50:$BD$50,#REF!)))),$AB$79*((#REF!-Option_4!Y50)/((#REF!*(#REF!+1))/2)),0)</f>
        <v>#REF!</v>
      </c>
      <c r="AX103" s="23" t="e">
        <f>IF((INDEX($F$50:$BD$50,AX50))&lt;((INDEX($F$50:$BD$50,$AC$50)+(INDEX($F$50:$BD$50,#REF!)))),$AB$79*((#REF!-Option_4!Z50)/((#REF!*(#REF!+1))/2)),0)</f>
        <v>#REF!</v>
      </c>
      <c r="AY103" s="23" t="e">
        <f>IF((INDEX($F$50:$BD$50,AY50))&lt;((INDEX($F$50:$BD$50,$AC$50)+(INDEX($F$50:$BD$50,#REF!)))),$AB$79*((#REF!-Option_4!AA50)/((#REF!*(#REF!+1))/2)),0)</f>
        <v>#REF!</v>
      </c>
      <c r="AZ103" s="23" t="e">
        <f>IF((INDEX($F$50:$BD$50,AZ50))&lt;((INDEX($F$50:$BD$50,$AC$50)+(INDEX($F$50:$BD$50,#REF!)))),$AB$79*((#REF!-Option_4!AB50)/((#REF!*(#REF!+1))/2)),0)</f>
        <v>#REF!</v>
      </c>
      <c r="BA103" s="23" t="e">
        <f>IF((INDEX($F$50:$BD$50,BA50))&lt;((INDEX($F$50:$BD$50,$AC$50)+(INDEX($F$50:$BD$50,#REF!)))),$AB$79*((#REF!-Option_4!AC50)/((#REF!*(#REF!+1))/2)),0)</f>
        <v>#REF!</v>
      </c>
      <c r="BB103" s="23" t="e">
        <f>IF((INDEX($F$50:$BD$50,BB50))&lt;((INDEX($F$50:$BD$50,$AC$50)+(INDEX($F$50:$BD$50,#REF!)))),$AB$79*((#REF!-Option_4!AD50)/((#REF!*(#REF!+1))/2)),0)</f>
        <v>#REF!</v>
      </c>
      <c r="BC103" s="23" t="e">
        <f>IF((INDEX($F$50:$BD$50,BC50))&lt;((INDEX($F$50:$BD$50,$AC$50)+(INDEX($F$50:$BD$50,#REF!)))),$AB$79*((#REF!-Option_4!AE50)/((#REF!*(#REF!+1))/2)),0)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IF((INDEX($F$50:$BD$50,AD50))&lt;((INDEX($F$50:$BD$50,$AD$50)+(INDEX($F$50:$BD$50,#REF!)))),$AC$79*((#REF!-Option_4!E50)/((#REF!*(#REF!+1))/2)),0)</f>
        <v>#REF!</v>
      </c>
      <c r="AE104" s="23" t="e">
        <f>IF((INDEX($F$50:$BD$50,AE50))&lt;((INDEX($F$50:$BD$50,$AD$50)+(INDEX($F$50:$BD$50,#REF!)))),$AC$79*((#REF!-Option_4!F50)/((#REF!*(#REF!+1))/2)),0)</f>
        <v>#REF!</v>
      </c>
      <c r="AF104" s="23" t="e">
        <f>IF((INDEX($F$50:$BD$50,AF50))&lt;((INDEX($F$50:$BD$50,$AD$50)+(INDEX($F$50:$BD$50,#REF!)))),$AC$79*((#REF!-Option_4!G50)/((#REF!*(#REF!+1))/2)),0)</f>
        <v>#REF!</v>
      </c>
      <c r="AG104" s="23" t="e">
        <f>IF((INDEX($F$50:$BD$50,AG50))&lt;((INDEX($F$50:$BD$50,$AD$50)+(INDEX($F$50:$BD$50,#REF!)))),$AC$79*((#REF!-Option_4!H50)/((#REF!*(#REF!+1))/2)),0)</f>
        <v>#REF!</v>
      </c>
      <c r="AH104" s="23" t="e">
        <f>IF((INDEX($F$50:$BD$50,AH50))&lt;((INDEX($F$50:$BD$50,$AD$50)+(INDEX($F$50:$BD$50,#REF!)))),$AC$79*((#REF!-Option_4!I50)/((#REF!*(#REF!+1))/2)),0)</f>
        <v>#REF!</v>
      </c>
      <c r="AI104" s="23" t="e">
        <f>IF((INDEX($F$50:$BD$50,AI50))&lt;((INDEX($F$50:$BD$50,$AD$50)+(INDEX($F$50:$BD$50,#REF!)))),$AC$79*((#REF!-Option_4!J50)/((#REF!*(#REF!+1))/2)),0)</f>
        <v>#REF!</v>
      </c>
      <c r="AJ104" s="23" t="e">
        <f>IF((INDEX($F$50:$BD$50,AJ50))&lt;((INDEX($F$50:$BD$50,$AD$50)+(INDEX($F$50:$BD$50,#REF!)))),$AC$79*((#REF!-Option_4!K50)/((#REF!*(#REF!+1))/2)),0)</f>
        <v>#REF!</v>
      </c>
      <c r="AK104" s="23" t="e">
        <f>IF((INDEX($F$50:$BD$50,AK50))&lt;((INDEX($F$50:$BD$50,$AD$50)+(INDEX($F$50:$BD$50,#REF!)))),$AC$79*((#REF!-Option_4!L50)/((#REF!*(#REF!+1))/2)),0)</f>
        <v>#REF!</v>
      </c>
      <c r="AL104" s="23" t="e">
        <f>IF((INDEX($F$50:$BD$50,AL50))&lt;((INDEX($F$50:$BD$50,$AD$50)+(INDEX($F$50:$BD$50,#REF!)))),$AC$79*((#REF!-Option_4!M50)/((#REF!*(#REF!+1))/2)),0)</f>
        <v>#REF!</v>
      </c>
      <c r="AM104" s="23" t="e">
        <f>IF((INDEX($F$50:$BD$50,AM50))&lt;((INDEX($F$50:$BD$50,$AD$50)+(INDEX($F$50:$BD$50,#REF!)))),$AC$79*((#REF!-Option_4!N50)/((#REF!*(#REF!+1))/2)),0)</f>
        <v>#REF!</v>
      </c>
      <c r="AN104" s="23" t="e">
        <f>IF((INDEX($F$50:$BD$50,AN50))&lt;((INDEX($F$50:$BD$50,$AD$50)+(INDEX($F$50:$BD$50,#REF!)))),$AC$79*((#REF!-Option_4!O50)/((#REF!*(#REF!+1))/2)),0)</f>
        <v>#REF!</v>
      </c>
      <c r="AO104" s="23" t="e">
        <f>IF((INDEX($F$50:$BD$50,AO50))&lt;((INDEX($F$50:$BD$50,$AD$50)+(INDEX($F$50:$BD$50,#REF!)))),$AC$79*((#REF!-Option_4!P50)/((#REF!*(#REF!+1))/2)),0)</f>
        <v>#REF!</v>
      </c>
      <c r="AP104" s="23" t="e">
        <f>IF((INDEX($F$50:$BD$50,AP50))&lt;((INDEX($F$50:$BD$50,$AD$50)+(INDEX($F$50:$BD$50,#REF!)))),$AC$79*((#REF!-Option_4!Q50)/((#REF!*(#REF!+1))/2)),0)</f>
        <v>#REF!</v>
      </c>
      <c r="AQ104" s="23" t="e">
        <f>IF((INDEX($F$50:$BD$50,AQ50))&lt;((INDEX($F$50:$BD$50,$AD$50)+(INDEX($F$50:$BD$50,#REF!)))),$AC$79*((#REF!-Option_4!R50)/((#REF!*(#REF!+1))/2)),0)</f>
        <v>#REF!</v>
      </c>
      <c r="AR104" s="23" t="e">
        <f>IF((INDEX($F$50:$BD$50,AR50))&lt;((INDEX($F$50:$BD$50,$AD$50)+(INDEX($F$50:$BD$50,#REF!)))),$AC$79*((#REF!-Option_4!S50)/((#REF!*(#REF!+1))/2)),0)</f>
        <v>#REF!</v>
      </c>
      <c r="AS104" s="23" t="e">
        <f>IF((INDEX($F$50:$BD$50,AS50))&lt;((INDEX($F$50:$BD$50,$AD$50)+(INDEX($F$50:$BD$50,#REF!)))),$AC$79*((#REF!-Option_4!T50)/((#REF!*(#REF!+1))/2)),0)</f>
        <v>#REF!</v>
      </c>
      <c r="AT104" s="23" t="e">
        <f>IF((INDEX($F$50:$BD$50,AT50))&lt;((INDEX($F$50:$BD$50,$AD$50)+(INDEX($F$50:$BD$50,#REF!)))),$AC$79*((#REF!-Option_4!U50)/((#REF!*(#REF!+1))/2)),0)</f>
        <v>#REF!</v>
      </c>
      <c r="AU104" s="23" t="e">
        <f>IF((INDEX($F$50:$BD$50,AU50))&lt;((INDEX($F$50:$BD$50,$AD$50)+(INDEX($F$50:$BD$50,#REF!)))),$AC$79*((#REF!-Option_4!V50)/((#REF!*(#REF!+1))/2)),0)</f>
        <v>#REF!</v>
      </c>
      <c r="AV104" s="23" t="e">
        <f>IF((INDEX($F$50:$BD$50,AV50))&lt;((INDEX($F$50:$BD$50,$AD$50)+(INDEX($F$50:$BD$50,#REF!)))),$AC$79*((#REF!-Option_4!W50)/((#REF!*(#REF!+1))/2)),0)</f>
        <v>#REF!</v>
      </c>
      <c r="AW104" s="23" t="e">
        <f>IF((INDEX($F$50:$BD$50,AW50))&lt;((INDEX($F$50:$BD$50,$AD$50)+(INDEX($F$50:$BD$50,#REF!)))),$AC$79*((#REF!-Option_4!X50)/((#REF!*(#REF!+1))/2)),0)</f>
        <v>#REF!</v>
      </c>
      <c r="AX104" s="23" t="e">
        <f>IF((INDEX($F$50:$BD$50,AX50))&lt;((INDEX($F$50:$BD$50,$AD$50)+(INDEX($F$50:$BD$50,#REF!)))),$AC$79*((#REF!-Option_4!Y50)/((#REF!*(#REF!+1))/2)),0)</f>
        <v>#REF!</v>
      </c>
      <c r="AY104" s="23" t="e">
        <f>IF((INDEX($F$50:$BD$50,AY50))&lt;((INDEX($F$50:$BD$50,$AD$50)+(INDEX($F$50:$BD$50,#REF!)))),$AC$79*((#REF!-Option_4!Z50)/((#REF!*(#REF!+1))/2)),0)</f>
        <v>#REF!</v>
      </c>
      <c r="AZ104" s="23" t="e">
        <f>IF((INDEX($F$50:$BD$50,AZ50))&lt;((INDEX($F$50:$BD$50,$AD$50)+(INDEX($F$50:$BD$50,#REF!)))),$AC$79*((#REF!-Option_4!AA50)/((#REF!*(#REF!+1))/2)),0)</f>
        <v>#REF!</v>
      </c>
      <c r="BA104" s="23" t="e">
        <f>IF((INDEX($F$50:$BD$50,BA50))&lt;((INDEX($F$50:$BD$50,$AD$50)+(INDEX($F$50:$BD$50,#REF!)))),$AC$79*((#REF!-Option_4!AB50)/((#REF!*(#REF!+1))/2)),0)</f>
        <v>#REF!</v>
      </c>
      <c r="BB104" s="23" t="e">
        <f>IF((INDEX($F$50:$BD$50,BB50))&lt;((INDEX($F$50:$BD$50,$AD$50)+(INDEX($F$50:$BD$50,#REF!)))),$AC$79*((#REF!-Option_4!AC50)/((#REF!*(#REF!+1))/2)),0)</f>
        <v>#REF!</v>
      </c>
      <c r="BC104" s="23" t="e">
        <f>IF((INDEX($F$50:$BD$50,BC50))&lt;((INDEX($F$50:$BD$50,$AD$50)+(INDEX($F$50:$BD$50,#REF!)))),$AC$79*((#REF!-Option_4!AD50)/((#REF!*(#REF!+1))/2)),0)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IF((INDEX($F$50:$BD$50,AE50))&lt;((INDEX($F$50:$BD$50,$AE$50)+(INDEX($F$50:$BD$50,#REF!)))),$AD$79*((#REF!-Option_4!E50)/((#REF!*(#REF!+1))/2)),0)</f>
        <v>#REF!</v>
      </c>
      <c r="AF105" s="23" t="e">
        <f>IF((INDEX($F$50:$BD$50,AF50))&lt;((INDEX($F$50:$BD$50,$AE$50)+(INDEX($F$50:$BD$50,#REF!)))),$AD$79*((#REF!-Option_4!F50)/((#REF!*(#REF!+1))/2)),0)</f>
        <v>#REF!</v>
      </c>
      <c r="AG105" s="23" t="e">
        <f>IF((INDEX($F$50:$BD$50,AG50))&lt;((INDEX($F$50:$BD$50,$AE$50)+(INDEX($F$50:$BD$50,#REF!)))),$AD$79*((#REF!-Option_4!G50)/((#REF!*(#REF!+1))/2)),0)</f>
        <v>#REF!</v>
      </c>
      <c r="AH105" s="23" t="e">
        <f>IF((INDEX($F$50:$BD$50,AH50))&lt;((INDEX($F$50:$BD$50,$AE$50)+(INDEX($F$50:$BD$50,#REF!)))),$AD$79*((#REF!-Option_4!H50)/((#REF!*(#REF!+1))/2)),0)</f>
        <v>#REF!</v>
      </c>
      <c r="AI105" s="23" t="e">
        <f>IF((INDEX($F$50:$BD$50,AI50))&lt;((INDEX($F$50:$BD$50,$AE$50)+(INDEX($F$50:$BD$50,#REF!)))),$AD$79*((#REF!-Option_4!I50)/((#REF!*(#REF!+1))/2)),0)</f>
        <v>#REF!</v>
      </c>
      <c r="AJ105" s="23" t="e">
        <f>IF((INDEX($F$50:$BD$50,AJ50))&lt;((INDEX($F$50:$BD$50,$AE$50)+(INDEX($F$50:$BD$50,#REF!)))),$AD$79*((#REF!-Option_4!J50)/((#REF!*(#REF!+1))/2)),0)</f>
        <v>#REF!</v>
      </c>
      <c r="AK105" s="23" t="e">
        <f>IF((INDEX($F$50:$BD$50,AK50))&lt;((INDEX($F$50:$BD$50,$AE$50)+(INDEX($F$50:$BD$50,#REF!)))),$AD$79*((#REF!-Option_4!K50)/((#REF!*(#REF!+1))/2)),0)</f>
        <v>#REF!</v>
      </c>
      <c r="AL105" s="23" t="e">
        <f>IF((INDEX($F$50:$BD$50,AL50))&lt;((INDEX($F$50:$BD$50,$AE$50)+(INDEX($F$50:$BD$50,#REF!)))),$AD$79*((#REF!-Option_4!L50)/((#REF!*(#REF!+1))/2)),0)</f>
        <v>#REF!</v>
      </c>
      <c r="AM105" s="23" t="e">
        <f>IF((INDEX($F$50:$BD$50,AM50))&lt;((INDEX($F$50:$BD$50,$AE$50)+(INDEX($F$50:$BD$50,#REF!)))),$AD$79*((#REF!-Option_4!M50)/((#REF!*(#REF!+1))/2)),0)</f>
        <v>#REF!</v>
      </c>
      <c r="AN105" s="23" t="e">
        <f>IF((INDEX($F$50:$BD$50,AN50))&lt;((INDEX($F$50:$BD$50,$AE$50)+(INDEX($F$50:$BD$50,#REF!)))),$AD$79*((#REF!-Option_4!N50)/((#REF!*(#REF!+1))/2)),0)</f>
        <v>#REF!</v>
      </c>
      <c r="AO105" s="23" t="e">
        <f>IF((INDEX($F$50:$BD$50,AO50))&lt;((INDEX($F$50:$BD$50,$AE$50)+(INDEX($F$50:$BD$50,#REF!)))),$AD$79*((#REF!-Option_4!O50)/((#REF!*(#REF!+1))/2)),0)</f>
        <v>#REF!</v>
      </c>
      <c r="AP105" s="23" t="e">
        <f>IF((INDEX($F$50:$BD$50,AP50))&lt;((INDEX($F$50:$BD$50,$AE$50)+(INDEX($F$50:$BD$50,#REF!)))),$AD$79*((#REF!-Option_4!P50)/((#REF!*(#REF!+1))/2)),0)</f>
        <v>#REF!</v>
      </c>
      <c r="AQ105" s="23" t="e">
        <f>IF((INDEX($F$50:$BD$50,AQ50))&lt;((INDEX($F$50:$BD$50,$AE$50)+(INDEX($F$50:$BD$50,#REF!)))),$AD$79*((#REF!-Option_4!Q50)/((#REF!*(#REF!+1))/2)),0)</f>
        <v>#REF!</v>
      </c>
      <c r="AR105" s="23" t="e">
        <f>IF((INDEX($F$50:$BD$50,AR50))&lt;((INDEX($F$50:$BD$50,$AE$50)+(INDEX($F$50:$BD$50,#REF!)))),$AD$79*((#REF!-Option_4!R50)/((#REF!*(#REF!+1))/2)),0)</f>
        <v>#REF!</v>
      </c>
      <c r="AS105" s="23" t="e">
        <f>IF((INDEX($F$50:$BD$50,AS50))&lt;((INDEX($F$50:$BD$50,$AE$50)+(INDEX($F$50:$BD$50,#REF!)))),$AD$79*((#REF!-Option_4!S50)/((#REF!*(#REF!+1))/2)),0)</f>
        <v>#REF!</v>
      </c>
      <c r="AT105" s="23" t="e">
        <f>IF((INDEX($F$50:$BD$50,AT50))&lt;((INDEX($F$50:$BD$50,$AE$50)+(INDEX($F$50:$BD$50,#REF!)))),$AD$79*((#REF!-Option_4!T50)/((#REF!*(#REF!+1))/2)),0)</f>
        <v>#REF!</v>
      </c>
      <c r="AU105" s="23" t="e">
        <f>IF((INDEX($F$50:$BD$50,AU50))&lt;((INDEX($F$50:$BD$50,$AE$50)+(INDEX($F$50:$BD$50,#REF!)))),$AD$79*((#REF!-Option_4!U50)/((#REF!*(#REF!+1))/2)),0)</f>
        <v>#REF!</v>
      </c>
      <c r="AV105" s="23" t="e">
        <f>IF((INDEX($F$50:$BD$50,AV50))&lt;((INDEX($F$50:$BD$50,$AE$50)+(INDEX($F$50:$BD$50,#REF!)))),$AD$79*((#REF!-Option_4!V50)/((#REF!*(#REF!+1))/2)),0)</f>
        <v>#REF!</v>
      </c>
      <c r="AW105" s="23" t="e">
        <f>IF((INDEX($F$50:$BD$50,AW50))&lt;((INDEX($F$50:$BD$50,$AE$50)+(INDEX($F$50:$BD$50,#REF!)))),$AD$79*((#REF!-Option_4!W50)/((#REF!*(#REF!+1))/2)),0)</f>
        <v>#REF!</v>
      </c>
      <c r="AX105" s="23" t="e">
        <f>IF((INDEX($F$50:$BD$50,AX50))&lt;((INDEX($F$50:$BD$50,$AE$50)+(INDEX($F$50:$BD$50,#REF!)))),$AD$79*((#REF!-Option_4!X50)/((#REF!*(#REF!+1))/2)),0)</f>
        <v>#REF!</v>
      </c>
      <c r="AY105" s="23" t="e">
        <f>IF((INDEX($F$50:$BD$50,AY50))&lt;((INDEX($F$50:$BD$50,$AE$50)+(INDEX($F$50:$BD$50,#REF!)))),$AD$79*((#REF!-Option_4!Y50)/((#REF!*(#REF!+1))/2)),0)</f>
        <v>#REF!</v>
      </c>
      <c r="AZ105" s="23" t="e">
        <f>IF((INDEX($F$50:$BD$50,AZ50))&lt;((INDEX($F$50:$BD$50,$AE$50)+(INDEX($F$50:$BD$50,#REF!)))),$AD$79*((#REF!-Option_4!Z50)/((#REF!*(#REF!+1))/2)),0)</f>
        <v>#REF!</v>
      </c>
      <c r="BA105" s="23" t="e">
        <f>IF((INDEX($F$50:$BD$50,BA50))&lt;((INDEX($F$50:$BD$50,$AE$50)+(INDEX($F$50:$BD$50,#REF!)))),$AD$79*((#REF!-Option_4!AA50)/((#REF!*(#REF!+1))/2)),0)</f>
        <v>#REF!</v>
      </c>
      <c r="BB105" s="23" t="e">
        <f>IF((INDEX($F$50:$BD$50,BB50))&lt;((INDEX($F$50:$BD$50,$AE$50)+(INDEX($F$50:$BD$50,#REF!)))),$AD$79*((#REF!-Option_4!AB50)/((#REF!*(#REF!+1))/2)),0)</f>
        <v>#REF!</v>
      </c>
      <c r="BC105" s="23" t="e">
        <f>IF((INDEX($F$50:$BD$50,BC50))&lt;((INDEX($F$50:$BD$50,$AE$50)+(INDEX($F$50:$BD$50,#REF!)))),$AD$79*((#REF!-Option_4!AC50)/((#REF!*(#REF!+1))/2)),0)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IF((INDEX($F$50:$BD$50,AF50))&lt;((INDEX($F$50:$BD$50,$AF$50)+(INDEX($F$50:$BD$50,#REF!)))),$AE$79*((#REF!-Option_4!E50)/((#REF!*(#REF!+1))/2)),0)</f>
        <v>#REF!</v>
      </c>
      <c r="AG106" s="23" t="e">
        <f>IF((INDEX($F$50:$BD$50,AG50))&lt;((INDEX($F$50:$BD$50,$AF$50)+(INDEX($F$50:$BD$50,#REF!)))),$AE$79*((#REF!-Option_4!F50)/((#REF!*(#REF!+1))/2)),0)</f>
        <v>#REF!</v>
      </c>
      <c r="AH106" s="23" t="e">
        <f>IF((INDEX($F$50:$BD$50,AH50))&lt;((INDEX($F$50:$BD$50,$AF$50)+(INDEX($F$50:$BD$50,#REF!)))),$AE$79*((#REF!-Option_4!G50)/((#REF!*(#REF!+1))/2)),0)</f>
        <v>#REF!</v>
      </c>
      <c r="AI106" s="23" t="e">
        <f>IF((INDEX($F$50:$BD$50,AI50))&lt;((INDEX($F$50:$BD$50,$AF$50)+(INDEX($F$50:$BD$50,#REF!)))),$AE$79*((#REF!-Option_4!H50)/((#REF!*(#REF!+1))/2)),0)</f>
        <v>#REF!</v>
      </c>
      <c r="AJ106" s="23" t="e">
        <f>IF((INDEX($F$50:$BD$50,AJ50))&lt;((INDEX($F$50:$BD$50,$AF$50)+(INDEX($F$50:$BD$50,#REF!)))),$AE$79*((#REF!-Option_4!I50)/((#REF!*(#REF!+1))/2)),0)</f>
        <v>#REF!</v>
      </c>
      <c r="AK106" s="23" t="e">
        <f>IF((INDEX($F$50:$BD$50,AK50))&lt;((INDEX($F$50:$BD$50,$AF$50)+(INDEX($F$50:$BD$50,#REF!)))),$AE$79*((#REF!-Option_4!J50)/((#REF!*(#REF!+1))/2)),0)</f>
        <v>#REF!</v>
      </c>
      <c r="AL106" s="23" t="e">
        <f>IF((INDEX($F$50:$BD$50,AL50))&lt;((INDEX($F$50:$BD$50,$AF$50)+(INDEX($F$50:$BD$50,#REF!)))),$AE$79*((#REF!-Option_4!K50)/((#REF!*(#REF!+1))/2)),0)</f>
        <v>#REF!</v>
      </c>
      <c r="AM106" s="23" t="e">
        <f>IF((INDEX($F$50:$BD$50,AM50))&lt;((INDEX($F$50:$BD$50,$AF$50)+(INDEX($F$50:$BD$50,#REF!)))),$AE$79*((#REF!-Option_4!L50)/((#REF!*(#REF!+1))/2)),0)</f>
        <v>#REF!</v>
      </c>
      <c r="AN106" s="23" t="e">
        <f>IF((INDEX($F$50:$BD$50,AN50))&lt;((INDEX($F$50:$BD$50,$AF$50)+(INDEX($F$50:$BD$50,#REF!)))),$AE$79*((#REF!-Option_4!M50)/((#REF!*(#REF!+1))/2)),0)</f>
        <v>#REF!</v>
      </c>
      <c r="AO106" s="23" t="e">
        <f>IF((INDEX($F$50:$BD$50,AO50))&lt;((INDEX($F$50:$BD$50,$AF$50)+(INDEX($F$50:$BD$50,#REF!)))),$AE$79*((#REF!-Option_4!N50)/((#REF!*(#REF!+1))/2)),0)</f>
        <v>#REF!</v>
      </c>
      <c r="AP106" s="23" t="e">
        <f>IF((INDEX($F$50:$BD$50,AP50))&lt;((INDEX($F$50:$BD$50,$AF$50)+(INDEX($F$50:$BD$50,#REF!)))),$AE$79*((#REF!-Option_4!O50)/((#REF!*(#REF!+1))/2)),0)</f>
        <v>#REF!</v>
      </c>
      <c r="AQ106" s="23" t="e">
        <f>IF((INDEX($F$50:$BD$50,AQ50))&lt;((INDEX($F$50:$BD$50,$AF$50)+(INDEX($F$50:$BD$50,#REF!)))),$AE$79*((#REF!-Option_4!P50)/((#REF!*(#REF!+1))/2)),0)</f>
        <v>#REF!</v>
      </c>
      <c r="AR106" s="23" t="e">
        <f>IF((INDEX($F$50:$BD$50,AR50))&lt;((INDEX($F$50:$BD$50,$AF$50)+(INDEX($F$50:$BD$50,#REF!)))),$AE$79*((#REF!-Option_4!Q50)/((#REF!*(#REF!+1))/2)),0)</f>
        <v>#REF!</v>
      </c>
      <c r="AS106" s="23" t="e">
        <f>IF((INDEX($F$50:$BD$50,AS50))&lt;((INDEX($F$50:$BD$50,$AF$50)+(INDEX($F$50:$BD$50,#REF!)))),$AE$79*((#REF!-Option_4!R50)/((#REF!*(#REF!+1))/2)),0)</f>
        <v>#REF!</v>
      </c>
      <c r="AT106" s="23" t="e">
        <f>IF((INDEX($F$50:$BD$50,AT50))&lt;((INDEX($F$50:$BD$50,$AF$50)+(INDEX($F$50:$BD$50,#REF!)))),$AE$79*((#REF!-Option_4!S50)/((#REF!*(#REF!+1))/2)),0)</f>
        <v>#REF!</v>
      </c>
      <c r="AU106" s="23" t="e">
        <f>IF((INDEX($F$50:$BD$50,AU50))&lt;((INDEX($F$50:$BD$50,$AF$50)+(INDEX($F$50:$BD$50,#REF!)))),$AE$79*((#REF!-Option_4!T50)/((#REF!*(#REF!+1))/2)),0)</f>
        <v>#REF!</v>
      </c>
      <c r="AV106" s="23" t="e">
        <f>IF((INDEX($F$50:$BD$50,AV50))&lt;((INDEX($F$50:$BD$50,$AF$50)+(INDEX($F$50:$BD$50,#REF!)))),$AE$79*((#REF!-Option_4!U50)/((#REF!*(#REF!+1))/2)),0)</f>
        <v>#REF!</v>
      </c>
      <c r="AW106" s="23" t="e">
        <f>IF((INDEX($F$50:$BD$50,AW50))&lt;((INDEX($F$50:$BD$50,$AF$50)+(INDEX($F$50:$BD$50,#REF!)))),$AE$79*((#REF!-Option_4!V50)/((#REF!*(#REF!+1))/2)),0)</f>
        <v>#REF!</v>
      </c>
      <c r="AX106" s="23" t="e">
        <f>IF((INDEX($F$50:$BD$50,AX50))&lt;((INDEX($F$50:$BD$50,$AF$50)+(INDEX($F$50:$BD$50,#REF!)))),$AE$79*((#REF!-Option_4!W50)/((#REF!*(#REF!+1))/2)),0)</f>
        <v>#REF!</v>
      </c>
      <c r="AY106" s="23" t="e">
        <f>IF((INDEX($F$50:$BD$50,AY50))&lt;((INDEX($F$50:$BD$50,$AF$50)+(INDEX($F$50:$BD$50,#REF!)))),$AE$79*((#REF!-Option_4!X50)/((#REF!*(#REF!+1))/2)),0)</f>
        <v>#REF!</v>
      </c>
      <c r="AZ106" s="23" t="e">
        <f>IF((INDEX($F$50:$BD$50,AZ50))&lt;((INDEX($F$50:$BD$50,$AF$50)+(INDEX($F$50:$BD$50,#REF!)))),$AE$79*((#REF!-Option_4!Y50)/((#REF!*(#REF!+1))/2)),0)</f>
        <v>#REF!</v>
      </c>
      <c r="BA106" s="23" t="e">
        <f>IF((INDEX($F$50:$BD$50,BA50))&lt;((INDEX($F$50:$BD$50,$AF$50)+(INDEX($F$50:$BD$50,#REF!)))),$AE$79*((#REF!-Option_4!Z50)/((#REF!*(#REF!+1))/2)),0)</f>
        <v>#REF!</v>
      </c>
      <c r="BB106" s="23" t="e">
        <f>IF((INDEX($F$50:$BD$50,BB50))&lt;((INDEX($F$50:$BD$50,$AF$50)+(INDEX($F$50:$BD$50,#REF!)))),$AE$79*((#REF!-Option_4!AA50)/((#REF!*(#REF!+1))/2)),0)</f>
        <v>#REF!</v>
      </c>
      <c r="BC106" s="23" t="e">
        <f>IF((INDEX($F$50:$BD$50,BC50))&lt;((INDEX($F$50:$BD$50,$AF$50)+(INDEX($F$50:$BD$50,#REF!)))),$AE$79*((#REF!-Option_4!AB50)/((#REF!*(#REF!+1))/2)),0)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IF((INDEX($F$50:$BD$50,AG50))&lt;((INDEX($F$50:$BD$50,$AG$50)+(INDEX($F$50:$BD$50,#REF!)))),$AF$79*((#REF!-Option_4!E50)/((#REF!*(#REF!+1))/2)),0)</f>
        <v>#REF!</v>
      </c>
      <c r="AH107" s="23" t="e">
        <f>IF((INDEX($F$50:$BD$50,AH50))&lt;((INDEX($F$50:$BD$50,$AG$50)+(INDEX($F$50:$BD$50,#REF!)))),$AF$79*((#REF!-Option_4!F50)/((#REF!*(#REF!+1))/2)),0)</f>
        <v>#REF!</v>
      </c>
      <c r="AI107" s="23" t="e">
        <f>IF((INDEX($F$50:$BD$50,AI50))&lt;((INDEX($F$50:$BD$50,$AG$50)+(INDEX($F$50:$BD$50,#REF!)))),$AF$79*((#REF!-Option_4!G50)/((#REF!*(#REF!+1))/2)),0)</f>
        <v>#REF!</v>
      </c>
      <c r="AJ107" s="23" t="e">
        <f>IF((INDEX($F$50:$BD$50,AJ50))&lt;((INDEX($F$50:$BD$50,$AG$50)+(INDEX($F$50:$BD$50,#REF!)))),$AF$79*((#REF!-Option_4!H50)/((#REF!*(#REF!+1))/2)),0)</f>
        <v>#REF!</v>
      </c>
      <c r="AK107" s="23" t="e">
        <f>IF((INDEX($F$50:$BD$50,AK50))&lt;((INDEX($F$50:$BD$50,$AG$50)+(INDEX($F$50:$BD$50,#REF!)))),$AF$79*((#REF!-Option_4!I50)/((#REF!*(#REF!+1))/2)),0)</f>
        <v>#REF!</v>
      </c>
      <c r="AL107" s="23" t="e">
        <f>IF((INDEX($F$50:$BD$50,AL50))&lt;((INDEX($F$50:$BD$50,$AG$50)+(INDEX($F$50:$BD$50,#REF!)))),$AF$79*((#REF!-Option_4!J50)/((#REF!*(#REF!+1))/2)),0)</f>
        <v>#REF!</v>
      </c>
      <c r="AM107" s="23" t="e">
        <f>IF((INDEX($F$50:$BD$50,AM50))&lt;((INDEX($F$50:$BD$50,$AG$50)+(INDEX($F$50:$BD$50,#REF!)))),$AF$79*((#REF!-Option_4!K50)/((#REF!*(#REF!+1))/2)),0)</f>
        <v>#REF!</v>
      </c>
      <c r="AN107" s="23" t="e">
        <f>IF((INDEX($F$50:$BD$50,AN50))&lt;((INDEX($F$50:$BD$50,$AG$50)+(INDEX($F$50:$BD$50,#REF!)))),$AF$79*((#REF!-Option_4!L50)/((#REF!*(#REF!+1))/2)),0)</f>
        <v>#REF!</v>
      </c>
      <c r="AO107" s="23" t="e">
        <f>IF((INDEX($F$50:$BD$50,AO50))&lt;((INDEX($F$50:$BD$50,$AG$50)+(INDEX($F$50:$BD$50,#REF!)))),$AF$79*((#REF!-Option_4!M50)/((#REF!*(#REF!+1))/2)),0)</f>
        <v>#REF!</v>
      </c>
      <c r="AP107" s="23" t="e">
        <f>IF((INDEX($F$50:$BD$50,AP50))&lt;((INDEX($F$50:$BD$50,$AG$50)+(INDEX($F$50:$BD$50,#REF!)))),$AF$79*((#REF!-Option_4!N50)/((#REF!*(#REF!+1))/2)),0)</f>
        <v>#REF!</v>
      </c>
      <c r="AQ107" s="23" t="e">
        <f>IF((INDEX($F$50:$BD$50,AQ50))&lt;((INDEX($F$50:$BD$50,$AG$50)+(INDEX($F$50:$BD$50,#REF!)))),$AF$79*((#REF!-Option_4!O50)/((#REF!*(#REF!+1))/2)),0)</f>
        <v>#REF!</v>
      </c>
      <c r="AR107" s="23" t="e">
        <f>IF((INDEX($F$50:$BD$50,AR50))&lt;((INDEX($F$50:$BD$50,$AG$50)+(INDEX($F$50:$BD$50,#REF!)))),$AF$79*((#REF!-Option_4!P50)/((#REF!*(#REF!+1))/2)),0)</f>
        <v>#REF!</v>
      </c>
      <c r="AS107" s="23" t="e">
        <f>IF((INDEX($F$50:$BD$50,AS50))&lt;((INDEX($F$50:$BD$50,$AG$50)+(INDEX($F$50:$BD$50,#REF!)))),$AF$79*((#REF!-Option_4!Q50)/((#REF!*(#REF!+1))/2)),0)</f>
        <v>#REF!</v>
      </c>
      <c r="AT107" s="23" t="e">
        <f>IF((INDEX($F$50:$BD$50,AT50))&lt;((INDEX($F$50:$BD$50,$AG$50)+(INDEX($F$50:$BD$50,#REF!)))),$AF$79*((#REF!-Option_4!R50)/((#REF!*(#REF!+1))/2)),0)</f>
        <v>#REF!</v>
      </c>
      <c r="AU107" s="23" t="e">
        <f>IF((INDEX($F$50:$BD$50,AU50))&lt;((INDEX($F$50:$BD$50,$AG$50)+(INDEX($F$50:$BD$50,#REF!)))),$AF$79*((#REF!-Option_4!S50)/((#REF!*(#REF!+1))/2)),0)</f>
        <v>#REF!</v>
      </c>
      <c r="AV107" s="23" t="e">
        <f>IF((INDEX($F$50:$BD$50,AV50))&lt;((INDEX($F$50:$BD$50,$AG$50)+(INDEX($F$50:$BD$50,#REF!)))),$AF$79*((#REF!-Option_4!T50)/((#REF!*(#REF!+1))/2)),0)</f>
        <v>#REF!</v>
      </c>
      <c r="AW107" s="23" t="e">
        <f>IF((INDEX($F$50:$BD$50,AW50))&lt;((INDEX($F$50:$BD$50,$AG$50)+(INDEX($F$50:$BD$50,#REF!)))),$AF$79*((#REF!-Option_4!U50)/((#REF!*(#REF!+1))/2)),0)</f>
        <v>#REF!</v>
      </c>
      <c r="AX107" s="23" t="e">
        <f>IF((INDEX($F$50:$BD$50,AX50))&lt;((INDEX($F$50:$BD$50,$AG$50)+(INDEX($F$50:$BD$50,#REF!)))),$AF$79*((#REF!-Option_4!V50)/((#REF!*(#REF!+1))/2)),0)</f>
        <v>#REF!</v>
      </c>
      <c r="AY107" s="23" t="e">
        <f>IF((INDEX($F$50:$BD$50,AY50))&lt;((INDEX($F$50:$BD$50,$AG$50)+(INDEX($F$50:$BD$50,#REF!)))),$AF$79*((#REF!-Option_4!W50)/((#REF!*(#REF!+1))/2)),0)</f>
        <v>#REF!</v>
      </c>
      <c r="AZ107" s="23" t="e">
        <f>IF((INDEX($F$50:$BD$50,AZ50))&lt;((INDEX($F$50:$BD$50,$AG$50)+(INDEX($F$50:$BD$50,#REF!)))),$AF$79*((#REF!-Option_4!X50)/((#REF!*(#REF!+1))/2)),0)</f>
        <v>#REF!</v>
      </c>
      <c r="BA107" s="23" t="e">
        <f>IF((INDEX($F$50:$BD$50,BA50))&lt;((INDEX($F$50:$BD$50,$AG$50)+(INDEX($F$50:$BD$50,#REF!)))),$AF$79*((#REF!-Option_4!Y50)/((#REF!*(#REF!+1))/2)),0)</f>
        <v>#REF!</v>
      </c>
      <c r="BB107" s="23" t="e">
        <f>IF((INDEX($F$50:$BD$50,BB50))&lt;((INDEX($F$50:$BD$50,$AG$50)+(INDEX($F$50:$BD$50,#REF!)))),$AF$79*((#REF!-Option_4!Z50)/((#REF!*(#REF!+1))/2)),0)</f>
        <v>#REF!</v>
      </c>
      <c r="BC107" s="23" t="e">
        <f>IF((INDEX($F$50:$BD$50,BC50))&lt;((INDEX($F$50:$BD$50,$AG$50)+(INDEX($F$50:$BD$50,#REF!)))),$AF$79*((#REF!-Option_4!AA50)/((#REF!*(#REF!+1))/2)),0)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IF((INDEX($F$50:$BD$50,AH50))&lt;((INDEX($F$50:$BD$50,$AH$50)+(INDEX($F$50:$BD$50,#REF!)))),$AG$79*((#REF!-Option_4!E50)/((#REF!*(#REF!+1))/2)),0)</f>
        <v>#REF!</v>
      </c>
      <c r="AI108" s="23" t="e">
        <f>IF((INDEX($F$50:$BD$50,AI50))&lt;((INDEX($F$50:$BD$50,$AH$50)+(INDEX($F$50:$BD$50,#REF!)))),$AG$79*((#REF!-Option_4!F50)/((#REF!*(#REF!+1))/2)),0)</f>
        <v>#REF!</v>
      </c>
      <c r="AJ108" s="23" t="e">
        <f>IF((INDEX($F$50:$BD$50,AJ50))&lt;((INDEX($F$50:$BD$50,$AH$50)+(INDEX($F$50:$BD$50,#REF!)))),$AG$79*((#REF!-Option_4!G50)/((#REF!*(#REF!+1))/2)),0)</f>
        <v>#REF!</v>
      </c>
      <c r="AK108" s="23" t="e">
        <f>IF((INDEX($F$50:$BD$50,AK50))&lt;((INDEX($F$50:$BD$50,$AH$50)+(INDEX($F$50:$BD$50,#REF!)))),$AG$79*((#REF!-Option_4!H50)/((#REF!*(#REF!+1))/2)),0)</f>
        <v>#REF!</v>
      </c>
      <c r="AL108" s="23" t="e">
        <f>IF((INDEX($F$50:$BD$50,AL50))&lt;((INDEX($F$50:$BD$50,$AH$50)+(INDEX($F$50:$BD$50,#REF!)))),$AG$79*((#REF!-Option_4!I50)/((#REF!*(#REF!+1))/2)),0)</f>
        <v>#REF!</v>
      </c>
      <c r="AM108" s="23" t="e">
        <f>IF((INDEX($F$50:$BD$50,AM50))&lt;((INDEX($F$50:$BD$50,$AH$50)+(INDEX($F$50:$BD$50,#REF!)))),$AG$79*((#REF!-Option_4!J50)/((#REF!*(#REF!+1))/2)),0)</f>
        <v>#REF!</v>
      </c>
      <c r="AN108" s="23" t="e">
        <f>IF((INDEX($F$50:$BD$50,AN50))&lt;((INDEX($F$50:$BD$50,$AH$50)+(INDEX($F$50:$BD$50,#REF!)))),$AG$79*((#REF!-Option_4!K50)/((#REF!*(#REF!+1))/2)),0)</f>
        <v>#REF!</v>
      </c>
      <c r="AO108" s="23" t="e">
        <f>IF((INDEX($F$50:$BD$50,AO50))&lt;((INDEX($F$50:$BD$50,$AH$50)+(INDEX($F$50:$BD$50,#REF!)))),$AG$79*((#REF!-Option_4!L50)/((#REF!*(#REF!+1))/2)),0)</f>
        <v>#REF!</v>
      </c>
      <c r="AP108" s="23" t="e">
        <f>IF((INDEX($F$50:$BD$50,AP50))&lt;((INDEX($F$50:$BD$50,$AH$50)+(INDEX($F$50:$BD$50,#REF!)))),$AG$79*((#REF!-Option_4!M50)/((#REF!*(#REF!+1))/2)),0)</f>
        <v>#REF!</v>
      </c>
      <c r="AQ108" s="23" t="e">
        <f>IF((INDEX($F$50:$BD$50,AQ50))&lt;((INDEX($F$50:$BD$50,$AH$50)+(INDEX($F$50:$BD$50,#REF!)))),$AG$79*((#REF!-Option_4!N50)/((#REF!*(#REF!+1))/2)),0)</f>
        <v>#REF!</v>
      </c>
      <c r="AR108" s="23" t="e">
        <f>IF((INDEX($F$50:$BD$50,AR50))&lt;((INDEX($F$50:$BD$50,$AH$50)+(INDEX($F$50:$BD$50,#REF!)))),$AG$79*((#REF!-Option_4!O50)/((#REF!*(#REF!+1))/2)),0)</f>
        <v>#REF!</v>
      </c>
      <c r="AS108" s="23" t="e">
        <f>IF((INDEX($F$50:$BD$50,AS50))&lt;((INDEX($F$50:$BD$50,$AH$50)+(INDEX($F$50:$BD$50,#REF!)))),$AG$79*((#REF!-Option_4!P50)/((#REF!*(#REF!+1))/2)),0)</f>
        <v>#REF!</v>
      </c>
      <c r="AT108" s="23" t="e">
        <f>IF((INDEX($F$50:$BD$50,AT50))&lt;((INDEX($F$50:$BD$50,$AH$50)+(INDEX($F$50:$BD$50,#REF!)))),$AG$79*((#REF!-Option_4!Q50)/((#REF!*(#REF!+1))/2)),0)</f>
        <v>#REF!</v>
      </c>
      <c r="AU108" s="23" t="e">
        <f>IF((INDEX($F$50:$BD$50,AU50))&lt;((INDEX($F$50:$BD$50,$AH$50)+(INDEX($F$50:$BD$50,#REF!)))),$AG$79*((#REF!-Option_4!R50)/((#REF!*(#REF!+1))/2)),0)</f>
        <v>#REF!</v>
      </c>
      <c r="AV108" s="23" t="e">
        <f>IF((INDEX($F$50:$BD$50,AV50))&lt;((INDEX($F$50:$BD$50,$AH$50)+(INDEX($F$50:$BD$50,#REF!)))),$AG$79*((#REF!-Option_4!S50)/((#REF!*(#REF!+1))/2)),0)</f>
        <v>#REF!</v>
      </c>
      <c r="AW108" s="23" t="e">
        <f>IF((INDEX($F$50:$BD$50,AW50))&lt;((INDEX($F$50:$BD$50,$AH$50)+(INDEX($F$50:$BD$50,#REF!)))),$AG$79*((#REF!-Option_4!T50)/((#REF!*(#REF!+1))/2)),0)</f>
        <v>#REF!</v>
      </c>
      <c r="AX108" s="23" t="e">
        <f>IF((INDEX($F$50:$BD$50,AX50))&lt;((INDEX($F$50:$BD$50,$AH$50)+(INDEX($F$50:$BD$50,#REF!)))),$AG$79*((#REF!-Option_4!U50)/((#REF!*(#REF!+1))/2)),0)</f>
        <v>#REF!</v>
      </c>
      <c r="AY108" s="23" t="e">
        <f>IF((INDEX($F$50:$BD$50,AY50))&lt;((INDEX($F$50:$BD$50,$AH$50)+(INDEX($F$50:$BD$50,#REF!)))),$AG$79*((#REF!-Option_4!V50)/((#REF!*(#REF!+1))/2)),0)</f>
        <v>#REF!</v>
      </c>
      <c r="AZ108" s="23" t="e">
        <f>IF((INDEX($F$50:$BD$50,AZ50))&lt;((INDEX($F$50:$BD$50,$AH$50)+(INDEX($F$50:$BD$50,#REF!)))),$AG$79*((#REF!-Option_4!W50)/((#REF!*(#REF!+1))/2)),0)</f>
        <v>#REF!</v>
      </c>
      <c r="BA108" s="23" t="e">
        <f>IF((INDEX($F$50:$BD$50,BA50))&lt;((INDEX($F$50:$BD$50,$AH$50)+(INDEX($F$50:$BD$50,#REF!)))),$AG$79*((#REF!-Option_4!X50)/((#REF!*(#REF!+1))/2)),0)</f>
        <v>#REF!</v>
      </c>
      <c r="BB108" s="23" t="e">
        <f>IF((INDEX($F$50:$BD$50,BB50))&lt;((INDEX($F$50:$BD$50,$AH$50)+(INDEX($F$50:$BD$50,#REF!)))),$AG$79*((#REF!-Option_4!Y50)/((#REF!*(#REF!+1))/2)),0)</f>
        <v>#REF!</v>
      </c>
      <c r="BC108" s="23" t="e">
        <f>IF((INDEX($F$50:$BD$50,BC50))&lt;((INDEX($F$50:$BD$50,$AH$50)+(INDEX($F$50:$BD$50,#REF!)))),$AG$79*((#REF!-Option_4!Z50)/((#REF!*(#REF!+1))/2)),0)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IF((INDEX($F$50:$BD$50,AI50))&lt;((INDEX($F$50:$BD$50,$AI$50)+(INDEX($F$50:$BD$50,#REF!)))),$AH$79*((#REF!-Option_4!E50)/((#REF!*(#REF!+1))/2)),0)</f>
        <v>#REF!</v>
      </c>
      <c r="AJ109" s="23" t="e">
        <f>IF((INDEX($F$50:$BD$50,AJ50))&lt;((INDEX($F$50:$BD$50,$AI$50)+(INDEX($F$50:$BD$50,#REF!)))),$AH$79*((#REF!-Option_4!F50)/((#REF!*(#REF!+1))/2)),0)</f>
        <v>#REF!</v>
      </c>
      <c r="AK109" s="23" t="e">
        <f>IF((INDEX($F$50:$BD$50,AK50))&lt;((INDEX($F$50:$BD$50,$AI$50)+(INDEX($F$50:$BD$50,#REF!)))),$AH$79*((#REF!-Option_4!G50)/((#REF!*(#REF!+1))/2)),0)</f>
        <v>#REF!</v>
      </c>
      <c r="AL109" s="23" t="e">
        <f>IF((INDEX($F$50:$BD$50,AL50))&lt;((INDEX($F$50:$BD$50,$AI$50)+(INDEX($F$50:$BD$50,#REF!)))),$AH$79*((#REF!-Option_4!H50)/((#REF!*(#REF!+1))/2)),0)</f>
        <v>#REF!</v>
      </c>
      <c r="AM109" s="23" t="e">
        <f>IF((INDEX($F$50:$BD$50,AM50))&lt;((INDEX($F$50:$BD$50,$AI$50)+(INDEX($F$50:$BD$50,#REF!)))),$AH$79*((#REF!-Option_4!I50)/((#REF!*(#REF!+1))/2)),0)</f>
        <v>#REF!</v>
      </c>
      <c r="AN109" s="23" t="e">
        <f>IF((INDEX($F$50:$BD$50,AN50))&lt;((INDEX($F$50:$BD$50,$AI$50)+(INDEX($F$50:$BD$50,#REF!)))),$AH$79*((#REF!-Option_4!J50)/((#REF!*(#REF!+1))/2)),0)</f>
        <v>#REF!</v>
      </c>
      <c r="AO109" s="23" t="e">
        <f>IF((INDEX($F$50:$BD$50,AO50))&lt;((INDEX($F$50:$BD$50,$AI$50)+(INDEX($F$50:$BD$50,#REF!)))),$AH$79*((#REF!-Option_4!K50)/((#REF!*(#REF!+1))/2)),0)</f>
        <v>#REF!</v>
      </c>
      <c r="AP109" s="23" t="e">
        <f>IF((INDEX($F$50:$BD$50,AP50))&lt;((INDEX($F$50:$BD$50,$AI$50)+(INDEX($F$50:$BD$50,#REF!)))),$AH$79*((#REF!-Option_4!L50)/((#REF!*(#REF!+1))/2)),0)</f>
        <v>#REF!</v>
      </c>
      <c r="AQ109" s="23" t="e">
        <f>IF((INDEX($F$50:$BD$50,AQ50))&lt;((INDEX($F$50:$BD$50,$AI$50)+(INDEX($F$50:$BD$50,#REF!)))),$AH$79*((#REF!-Option_4!M50)/((#REF!*(#REF!+1))/2)),0)</f>
        <v>#REF!</v>
      </c>
      <c r="AR109" s="23" t="e">
        <f>IF((INDEX($F$50:$BD$50,AR50))&lt;((INDEX($F$50:$BD$50,$AI$50)+(INDEX($F$50:$BD$50,#REF!)))),$AH$79*((#REF!-Option_4!N50)/((#REF!*(#REF!+1))/2)),0)</f>
        <v>#REF!</v>
      </c>
      <c r="AS109" s="23" t="e">
        <f>IF((INDEX($F$50:$BD$50,AS50))&lt;((INDEX($F$50:$BD$50,$AI$50)+(INDEX($F$50:$BD$50,#REF!)))),$AH$79*((#REF!-Option_4!O50)/((#REF!*(#REF!+1))/2)),0)</f>
        <v>#REF!</v>
      </c>
      <c r="AT109" s="23" t="e">
        <f>IF((INDEX($F$50:$BD$50,AT50))&lt;((INDEX($F$50:$BD$50,$AI$50)+(INDEX($F$50:$BD$50,#REF!)))),$AH$79*((#REF!-Option_4!P50)/((#REF!*(#REF!+1))/2)),0)</f>
        <v>#REF!</v>
      </c>
      <c r="AU109" s="23" t="e">
        <f>IF((INDEX($F$50:$BD$50,AU50))&lt;((INDEX($F$50:$BD$50,$AI$50)+(INDEX($F$50:$BD$50,#REF!)))),$AH$79*((#REF!-Option_4!Q50)/((#REF!*(#REF!+1))/2)),0)</f>
        <v>#REF!</v>
      </c>
      <c r="AV109" s="23" t="e">
        <f>IF((INDEX($F$50:$BD$50,AV50))&lt;((INDEX($F$50:$BD$50,$AI$50)+(INDEX($F$50:$BD$50,#REF!)))),$AH$79*((#REF!-Option_4!R50)/((#REF!*(#REF!+1))/2)),0)</f>
        <v>#REF!</v>
      </c>
      <c r="AW109" s="23" t="e">
        <f>IF((INDEX($F$50:$BD$50,AW50))&lt;((INDEX($F$50:$BD$50,$AI$50)+(INDEX($F$50:$BD$50,#REF!)))),$AH$79*((#REF!-Option_4!S50)/((#REF!*(#REF!+1))/2)),0)</f>
        <v>#REF!</v>
      </c>
      <c r="AX109" s="23" t="e">
        <f>IF((INDEX($F$50:$BD$50,AX50))&lt;((INDEX($F$50:$BD$50,$AI$50)+(INDEX($F$50:$BD$50,#REF!)))),$AH$79*((#REF!-Option_4!T50)/((#REF!*(#REF!+1))/2)),0)</f>
        <v>#REF!</v>
      </c>
      <c r="AY109" s="23" t="e">
        <f>IF((INDEX($F$50:$BD$50,AY50))&lt;((INDEX($F$50:$BD$50,$AI$50)+(INDEX($F$50:$BD$50,#REF!)))),$AH$79*((#REF!-Option_4!U50)/((#REF!*(#REF!+1))/2)),0)</f>
        <v>#REF!</v>
      </c>
      <c r="AZ109" s="23" t="e">
        <f>IF((INDEX($F$50:$BD$50,AZ50))&lt;((INDEX($F$50:$BD$50,$AI$50)+(INDEX($F$50:$BD$50,#REF!)))),$AH$79*((#REF!-Option_4!V50)/((#REF!*(#REF!+1))/2)),0)</f>
        <v>#REF!</v>
      </c>
      <c r="BA109" s="23" t="e">
        <f>IF((INDEX($F$50:$BD$50,BA50))&lt;((INDEX($F$50:$BD$50,$AI$50)+(INDEX($F$50:$BD$50,#REF!)))),$AH$79*((#REF!-Option_4!W50)/((#REF!*(#REF!+1))/2)),0)</f>
        <v>#REF!</v>
      </c>
      <c r="BB109" s="23" t="e">
        <f>IF((INDEX($F$50:$BD$50,BB50))&lt;((INDEX($F$50:$BD$50,$AI$50)+(INDEX($F$50:$BD$50,#REF!)))),$AH$79*((#REF!-Option_4!X50)/((#REF!*(#REF!+1))/2)),0)</f>
        <v>#REF!</v>
      </c>
      <c r="BC109" s="23" t="e">
        <f>IF((INDEX($F$50:$BD$50,BC50))&lt;((INDEX($F$50:$BD$50,$AI$50)+(INDEX($F$50:$BD$50,#REF!)))),$AH$79*((#REF!-Option_4!Y50)/((#REF!*(#REF!+1))/2)),0)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IF((INDEX($F$50:$BD$50,AJ50))&lt;((INDEX($F$50:$BD$50,$AJ$50)+(INDEX($F$50:$BD$50,#REF!)))),$AI$79*((#REF!-Option_4!E50)/((#REF!*(#REF!+1))/2)),0)</f>
        <v>#REF!</v>
      </c>
      <c r="AK110" s="23" t="e">
        <f>IF((INDEX($F$50:$BD$50,AK50))&lt;((INDEX($F$50:$BD$50,$AJ$50)+(INDEX($F$50:$BD$50,#REF!)))),$AI$79*((#REF!-Option_4!F50)/((#REF!*(#REF!+1))/2)),0)</f>
        <v>#REF!</v>
      </c>
      <c r="AL110" s="23" t="e">
        <f>IF((INDEX($F$50:$BD$50,AL50))&lt;((INDEX($F$50:$BD$50,$AJ$50)+(INDEX($F$50:$BD$50,#REF!)))),$AI$79*((#REF!-Option_4!G50)/((#REF!*(#REF!+1))/2)),0)</f>
        <v>#REF!</v>
      </c>
      <c r="AM110" s="23" t="e">
        <f>IF((INDEX($F$50:$BD$50,AM50))&lt;((INDEX($F$50:$BD$50,$AJ$50)+(INDEX($F$50:$BD$50,#REF!)))),$AI$79*((#REF!-Option_4!H50)/((#REF!*(#REF!+1))/2)),0)</f>
        <v>#REF!</v>
      </c>
      <c r="AN110" s="23" t="e">
        <f>IF((INDEX($F$50:$BD$50,AN50))&lt;((INDEX($F$50:$BD$50,$AJ$50)+(INDEX($F$50:$BD$50,#REF!)))),$AI$79*((#REF!-Option_4!I50)/((#REF!*(#REF!+1))/2)),0)</f>
        <v>#REF!</v>
      </c>
      <c r="AO110" s="23" t="e">
        <f>IF((INDEX($F$50:$BD$50,AO50))&lt;((INDEX($F$50:$BD$50,$AJ$50)+(INDEX($F$50:$BD$50,#REF!)))),$AI$79*((#REF!-Option_4!J50)/((#REF!*(#REF!+1))/2)),0)</f>
        <v>#REF!</v>
      </c>
      <c r="AP110" s="23" t="e">
        <f>IF((INDEX($F$50:$BD$50,AP50))&lt;((INDEX($F$50:$BD$50,$AJ$50)+(INDEX($F$50:$BD$50,#REF!)))),$AI$79*((#REF!-Option_4!K50)/((#REF!*(#REF!+1))/2)),0)</f>
        <v>#REF!</v>
      </c>
      <c r="AQ110" s="23" t="e">
        <f>IF((INDEX($F$50:$BD$50,AQ50))&lt;((INDEX($F$50:$BD$50,$AJ$50)+(INDEX($F$50:$BD$50,#REF!)))),$AI$79*((#REF!-Option_4!L50)/((#REF!*(#REF!+1))/2)),0)</f>
        <v>#REF!</v>
      </c>
      <c r="AR110" s="23" t="e">
        <f>IF((INDEX($F$50:$BD$50,AR50))&lt;((INDEX($F$50:$BD$50,$AJ$50)+(INDEX($F$50:$BD$50,#REF!)))),$AI$79*((#REF!-Option_4!M50)/((#REF!*(#REF!+1))/2)),0)</f>
        <v>#REF!</v>
      </c>
      <c r="AS110" s="23" t="e">
        <f>IF((INDEX($F$50:$BD$50,AS50))&lt;((INDEX($F$50:$BD$50,$AJ$50)+(INDEX($F$50:$BD$50,#REF!)))),$AI$79*((#REF!-Option_4!N50)/((#REF!*(#REF!+1))/2)),0)</f>
        <v>#REF!</v>
      </c>
      <c r="AT110" s="23" t="e">
        <f>IF((INDEX($F$50:$BD$50,AT50))&lt;((INDEX($F$50:$BD$50,$AJ$50)+(INDEX($F$50:$BD$50,#REF!)))),$AI$79*((#REF!-Option_4!O50)/((#REF!*(#REF!+1))/2)),0)</f>
        <v>#REF!</v>
      </c>
      <c r="AU110" s="23" t="e">
        <f>IF((INDEX($F$50:$BD$50,AU50))&lt;((INDEX($F$50:$BD$50,$AJ$50)+(INDEX($F$50:$BD$50,#REF!)))),$AI$79*((#REF!-Option_4!P50)/((#REF!*(#REF!+1))/2)),0)</f>
        <v>#REF!</v>
      </c>
      <c r="AV110" s="23" t="e">
        <f>IF((INDEX($F$50:$BD$50,AV50))&lt;((INDEX($F$50:$BD$50,$AJ$50)+(INDEX($F$50:$BD$50,#REF!)))),$AI$79*((#REF!-Option_4!Q50)/((#REF!*(#REF!+1))/2)),0)</f>
        <v>#REF!</v>
      </c>
      <c r="AW110" s="23" t="e">
        <f>IF((INDEX($F$50:$BD$50,AW50))&lt;((INDEX($F$50:$BD$50,$AJ$50)+(INDEX($F$50:$BD$50,#REF!)))),$AI$79*((#REF!-Option_4!R50)/((#REF!*(#REF!+1))/2)),0)</f>
        <v>#REF!</v>
      </c>
      <c r="AX110" s="23" t="e">
        <f>IF((INDEX($F$50:$BD$50,AX50))&lt;((INDEX($F$50:$BD$50,$AJ$50)+(INDEX($F$50:$BD$50,#REF!)))),$AI$79*((#REF!-Option_4!S50)/((#REF!*(#REF!+1))/2)),0)</f>
        <v>#REF!</v>
      </c>
      <c r="AY110" s="23" t="e">
        <f>IF((INDEX($F$50:$BD$50,AY50))&lt;((INDEX($F$50:$BD$50,$AJ$50)+(INDEX($F$50:$BD$50,#REF!)))),$AI$79*((#REF!-Option_4!T50)/((#REF!*(#REF!+1))/2)),0)</f>
        <v>#REF!</v>
      </c>
      <c r="AZ110" s="23" t="e">
        <f>IF((INDEX($F$50:$BD$50,AZ50))&lt;((INDEX($F$50:$BD$50,$AJ$50)+(INDEX($F$50:$BD$50,#REF!)))),$AI$79*((#REF!-Option_4!U50)/((#REF!*(#REF!+1))/2)),0)</f>
        <v>#REF!</v>
      </c>
      <c r="BA110" s="23" t="e">
        <f>IF((INDEX($F$50:$BD$50,BA50))&lt;((INDEX($F$50:$BD$50,$AJ$50)+(INDEX($F$50:$BD$50,#REF!)))),$AI$79*((#REF!-Option_4!V50)/((#REF!*(#REF!+1))/2)),0)</f>
        <v>#REF!</v>
      </c>
      <c r="BB110" s="23" t="e">
        <f>IF((INDEX($F$50:$BD$50,BB50))&lt;((INDEX($F$50:$BD$50,$AJ$50)+(INDEX($F$50:$BD$50,#REF!)))),$AI$79*((#REF!-Option_4!W50)/((#REF!*(#REF!+1))/2)),0)</f>
        <v>#REF!</v>
      </c>
      <c r="BC110" s="23" t="e">
        <f>IF((INDEX($F$50:$BD$50,BC50))&lt;((INDEX($F$50:$BD$50,$AJ$50)+(INDEX($F$50:$BD$50,#REF!)))),$AI$79*((#REF!-Option_4!X50)/((#REF!*(#REF!+1))/2)),0)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IF((INDEX($F$50:$BD$50,AK50))&lt;((INDEX($F$50:$BD$50,$AK$50)+(INDEX($F$50:$BD$50,#REF!)))),$AJ$79*((#REF!-Option_4!E50)/((#REF!*(#REF!+1))/2)),0)</f>
        <v>#REF!</v>
      </c>
      <c r="AL111" s="23" t="e">
        <f>IF((INDEX($F$50:$BD$50,AL50))&lt;((INDEX($F$50:$BD$50,$AK$50)+(INDEX($F$50:$BD$50,#REF!)))),$AJ$79*((#REF!-Option_4!F50)/((#REF!*(#REF!+1))/2)),0)</f>
        <v>#REF!</v>
      </c>
      <c r="AM111" s="23" t="e">
        <f>IF((INDEX($F$50:$BD$50,AM50))&lt;((INDEX($F$50:$BD$50,$AK$50)+(INDEX($F$50:$BD$50,#REF!)))),$AJ$79*((#REF!-Option_4!G50)/((#REF!*(#REF!+1))/2)),0)</f>
        <v>#REF!</v>
      </c>
      <c r="AN111" s="23" t="e">
        <f>IF((INDEX($F$50:$BD$50,AN50))&lt;((INDEX($F$50:$BD$50,$AK$50)+(INDEX($F$50:$BD$50,#REF!)))),$AJ$79*((#REF!-Option_4!H50)/((#REF!*(#REF!+1))/2)),0)</f>
        <v>#REF!</v>
      </c>
      <c r="AO111" s="23" t="e">
        <f>IF((INDEX($F$50:$BD$50,AO50))&lt;((INDEX($F$50:$BD$50,$AK$50)+(INDEX($F$50:$BD$50,#REF!)))),$AJ$79*((#REF!-Option_4!I50)/((#REF!*(#REF!+1))/2)),0)</f>
        <v>#REF!</v>
      </c>
      <c r="AP111" s="23" t="e">
        <f>IF((INDEX($F$50:$BD$50,AP50))&lt;((INDEX($F$50:$BD$50,$AK$50)+(INDEX($F$50:$BD$50,#REF!)))),$AJ$79*((#REF!-Option_4!J50)/((#REF!*(#REF!+1))/2)),0)</f>
        <v>#REF!</v>
      </c>
      <c r="AQ111" s="23" t="e">
        <f>IF((INDEX($F$50:$BD$50,AQ50))&lt;((INDEX($F$50:$BD$50,$AK$50)+(INDEX($F$50:$BD$50,#REF!)))),$AJ$79*((#REF!-Option_4!K50)/((#REF!*(#REF!+1))/2)),0)</f>
        <v>#REF!</v>
      </c>
      <c r="AR111" s="23" t="e">
        <f>IF((INDEX($F$50:$BD$50,AR50))&lt;((INDEX($F$50:$BD$50,$AK$50)+(INDEX($F$50:$BD$50,#REF!)))),$AJ$79*((#REF!-Option_4!L50)/((#REF!*(#REF!+1))/2)),0)</f>
        <v>#REF!</v>
      </c>
      <c r="AS111" s="23" t="e">
        <f>IF((INDEX($F$50:$BD$50,AS50))&lt;((INDEX($F$50:$BD$50,$AK$50)+(INDEX($F$50:$BD$50,#REF!)))),$AJ$79*((#REF!-Option_4!M50)/((#REF!*(#REF!+1))/2)),0)</f>
        <v>#REF!</v>
      </c>
      <c r="AT111" s="23" t="e">
        <f>IF((INDEX($F$50:$BD$50,AT50))&lt;((INDEX($F$50:$BD$50,$AK$50)+(INDEX($F$50:$BD$50,#REF!)))),$AJ$79*((#REF!-Option_4!N50)/((#REF!*(#REF!+1))/2)),0)</f>
        <v>#REF!</v>
      </c>
      <c r="AU111" s="23" t="e">
        <f>IF((INDEX($F$50:$BD$50,AU50))&lt;((INDEX($F$50:$BD$50,$AK$50)+(INDEX($F$50:$BD$50,#REF!)))),$AJ$79*((#REF!-Option_4!O50)/((#REF!*(#REF!+1))/2)),0)</f>
        <v>#REF!</v>
      </c>
      <c r="AV111" s="23" t="e">
        <f>IF((INDEX($F$50:$BD$50,AV50))&lt;((INDEX($F$50:$BD$50,$AK$50)+(INDEX($F$50:$BD$50,#REF!)))),$AJ$79*((#REF!-Option_4!P50)/((#REF!*(#REF!+1))/2)),0)</f>
        <v>#REF!</v>
      </c>
      <c r="AW111" s="23" t="e">
        <f>IF((INDEX($F$50:$BD$50,AW50))&lt;((INDEX($F$50:$BD$50,$AK$50)+(INDEX($F$50:$BD$50,#REF!)))),$AJ$79*((#REF!-Option_4!Q50)/((#REF!*(#REF!+1))/2)),0)</f>
        <v>#REF!</v>
      </c>
      <c r="AX111" s="23" t="e">
        <f>IF((INDEX($F$50:$BD$50,AX50))&lt;((INDEX($F$50:$BD$50,$AK$50)+(INDEX($F$50:$BD$50,#REF!)))),$AJ$79*((#REF!-Option_4!R50)/((#REF!*(#REF!+1))/2)),0)</f>
        <v>#REF!</v>
      </c>
      <c r="AY111" s="23" t="e">
        <f>IF((INDEX($F$50:$BD$50,AY50))&lt;((INDEX($F$50:$BD$50,$AK$50)+(INDEX($F$50:$BD$50,#REF!)))),$AJ$79*((#REF!-Option_4!S50)/((#REF!*(#REF!+1))/2)),0)</f>
        <v>#REF!</v>
      </c>
      <c r="AZ111" s="23" t="e">
        <f>IF((INDEX($F$50:$BD$50,AZ50))&lt;((INDEX($F$50:$BD$50,$AK$50)+(INDEX($F$50:$BD$50,#REF!)))),$AJ$79*((#REF!-Option_4!T50)/((#REF!*(#REF!+1))/2)),0)</f>
        <v>#REF!</v>
      </c>
      <c r="BA111" s="23" t="e">
        <f>IF((INDEX($F$50:$BD$50,BA50))&lt;((INDEX($F$50:$BD$50,$AK$50)+(INDEX($F$50:$BD$50,#REF!)))),$AJ$79*((#REF!-Option_4!U50)/((#REF!*(#REF!+1))/2)),0)</f>
        <v>#REF!</v>
      </c>
      <c r="BB111" s="23" t="e">
        <f>IF((INDEX($F$50:$BD$50,BB50))&lt;((INDEX($F$50:$BD$50,$AK$50)+(INDEX($F$50:$BD$50,#REF!)))),$AJ$79*((#REF!-Option_4!V50)/((#REF!*(#REF!+1))/2)),0)</f>
        <v>#REF!</v>
      </c>
      <c r="BC111" s="23" t="e">
        <f>IF((INDEX($F$50:$BD$50,BC50))&lt;((INDEX($F$50:$BD$50,$AK$50)+(INDEX($F$50:$BD$50,#REF!)))),$AJ$79*((#REF!-Option_4!W50)/((#REF!*(#REF!+1))/2)),0)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IF((INDEX($F$50:$BD$50,AL50))&lt;((INDEX($F$50:$BD$50,$AL$50)+(INDEX($F$50:$BD$50,#REF!)))),$AK$79*((#REF!-Option_4!E50)/((#REF!*(#REF!+1))/2)),0)</f>
        <v>#REF!</v>
      </c>
      <c r="AM112" s="23" t="e">
        <f>IF((INDEX($F$50:$BD$50,AM50))&lt;((INDEX($F$50:$BD$50,$AL$50)+(INDEX($F$50:$BD$50,#REF!)))),$AK$79*((#REF!-Option_4!F50)/((#REF!*(#REF!+1))/2)),0)</f>
        <v>#REF!</v>
      </c>
      <c r="AN112" s="23" t="e">
        <f>IF((INDEX($F$50:$BD$50,AN50))&lt;((INDEX($F$50:$BD$50,$AL$50)+(INDEX($F$50:$BD$50,#REF!)))),$AK$79*((#REF!-Option_4!G50)/((#REF!*(#REF!+1))/2)),0)</f>
        <v>#REF!</v>
      </c>
      <c r="AO112" s="23" t="e">
        <f>IF((INDEX($F$50:$BD$50,AO50))&lt;((INDEX($F$50:$BD$50,$AL$50)+(INDEX($F$50:$BD$50,#REF!)))),$AK$79*((#REF!-Option_4!H50)/((#REF!*(#REF!+1))/2)),0)</f>
        <v>#REF!</v>
      </c>
      <c r="AP112" s="23" t="e">
        <f>IF((INDEX($F$50:$BD$50,AP50))&lt;((INDEX($F$50:$BD$50,$AL$50)+(INDEX($F$50:$BD$50,#REF!)))),$AK$79*((#REF!-Option_4!I50)/((#REF!*(#REF!+1))/2)),0)</f>
        <v>#REF!</v>
      </c>
      <c r="AQ112" s="23" t="e">
        <f>IF((INDEX($F$50:$BD$50,AQ50))&lt;((INDEX($F$50:$BD$50,$AL$50)+(INDEX($F$50:$BD$50,#REF!)))),$AK$79*((#REF!-Option_4!J50)/((#REF!*(#REF!+1))/2)),0)</f>
        <v>#REF!</v>
      </c>
      <c r="AR112" s="23" t="e">
        <f>IF((INDEX($F$50:$BD$50,AR50))&lt;((INDEX($F$50:$BD$50,$AL$50)+(INDEX($F$50:$BD$50,#REF!)))),$AK$79*((#REF!-Option_4!K50)/((#REF!*(#REF!+1))/2)),0)</f>
        <v>#REF!</v>
      </c>
      <c r="AS112" s="23" t="e">
        <f>IF((INDEX($F$50:$BD$50,AS50))&lt;((INDEX($F$50:$BD$50,$AL$50)+(INDEX($F$50:$BD$50,#REF!)))),$AK$79*((#REF!-Option_4!L50)/((#REF!*(#REF!+1))/2)),0)</f>
        <v>#REF!</v>
      </c>
      <c r="AT112" s="23" t="e">
        <f>IF((INDEX($F$50:$BD$50,AT50))&lt;((INDEX($F$50:$BD$50,$AL$50)+(INDEX($F$50:$BD$50,#REF!)))),$AK$79*((#REF!-Option_4!M50)/((#REF!*(#REF!+1))/2)),0)</f>
        <v>#REF!</v>
      </c>
      <c r="AU112" s="23" t="e">
        <f>IF((INDEX($F$50:$BD$50,AU50))&lt;((INDEX($F$50:$BD$50,$AL$50)+(INDEX($F$50:$BD$50,#REF!)))),$AK$79*((#REF!-Option_4!N50)/((#REF!*(#REF!+1))/2)),0)</f>
        <v>#REF!</v>
      </c>
      <c r="AV112" s="23" t="e">
        <f>IF((INDEX($F$50:$BD$50,AV50))&lt;((INDEX($F$50:$BD$50,$AL$50)+(INDEX($F$50:$BD$50,#REF!)))),$AK$79*((#REF!-Option_4!O50)/((#REF!*(#REF!+1))/2)),0)</f>
        <v>#REF!</v>
      </c>
      <c r="AW112" s="23" t="e">
        <f>IF((INDEX($F$50:$BD$50,AW50))&lt;((INDEX($F$50:$BD$50,$AL$50)+(INDEX($F$50:$BD$50,#REF!)))),$AK$79*((#REF!-Option_4!P50)/((#REF!*(#REF!+1))/2)),0)</f>
        <v>#REF!</v>
      </c>
      <c r="AX112" s="23" t="e">
        <f>IF((INDEX($F$50:$BD$50,AX50))&lt;((INDEX($F$50:$BD$50,$AL$50)+(INDEX($F$50:$BD$50,#REF!)))),$AK$79*((#REF!-Option_4!Q50)/((#REF!*(#REF!+1))/2)),0)</f>
        <v>#REF!</v>
      </c>
      <c r="AY112" s="23" t="e">
        <f>IF((INDEX($F$50:$BD$50,AY50))&lt;((INDEX($F$50:$BD$50,$AL$50)+(INDEX($F$50:$BD$50,#REF!)))),$AK$79*((#REF!-Option_4!R50)/((#REF!*(#REF!+1))/2)),0)</f>
        <v>#REF!</v>
      </c>
      <c r="AZ112" s="23" t="e">
        <f>IF((INDEX($F$50:$BD$50,AZ50))&lt;((INDEX($F$50:$BD$50,$AL$50)+(INDEX($F$50:$BD$50,#REF!)))),$AK$79*((#REF!-Option_4!S50)/((#REF!*(#REF!+1))/2)),0)</f>
        <v>#REF!</v>
      </c>
      <c r="BA112" s="23" t="e">
        <f>IF((INDEX($F$50:$BD$50,BA50))&lt;((INDEX($F$50:$BD$50,$AL$50)+(INDEX($F$50:$BD$50,#REF!)))),$AK$79*((#REF!-Option_4!T50)/((#REF!*(#REF!+1))/2)),0)</f>
        <v>#REF!</v>
      </c>
      <c r="BB112" s="23" t="e">
        <f>IF((INDEX($F$50:$BD$50,BB50))&lt;((INDEX($F$50:$BD$50,$AL$50)+(INDEX($F$50:$BD$50,#REF!)))),$AK$79*((#REF!-Option_4!U50)/((#REF!*(#REF!+1))/2)),0)</f>
        <v>#REF!</v>
      </c>
      <c r="BC112" s="23" t="e">
        <f>IF((INDEX($F$50:$BD$50,BC50))&lt;((INDEX($F$50:$BD$50,$AL$50)+(INDEX($F$50:$BD$50,#REF!)))),$AK$79*((#REF!-Option_4!V50)/((#REF!*(#REF!+1))/2)),0)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IF((INDEX($F$50:$BD$50,AM50))&lt;((INDEX($F$50:$BD$50,$AM$50)+(INDEX($F$50:$BD$50,#REF!)))),$AL$79*((#REF!-Option_4!E50)/((#REF!*(#REF!+1))/2)),0)</f>
        <v>#REF!</v>
      </c>
      <c r="AN113" s="23" t="e">
        <f>IF((INDEX($F$50:$BD$50,AN50))&lt;((INDEX($F$50:$BD$50,$AM$50)+(INDEX($F$50:$BD$50,#REF!)))),$AL$79*((#REF!-Option_4!F50)/((#REF!*(#REF!+1))/2)),0)</f>
        <v>#REF!</v>
      </c>
      <c r="AO113" s="23" t="e">
        <f>IF((INDEX($F$50:$BD$50,AO50))&lt;((INDEX($F$50:$BD$50,$AM$50)+(INDEX($F$50:$BD$50,#REF!)))),$AL$79*((#REF!-Option_4!G50)/((#REF!*(#REF!+1))/2)),0)</f>
        <v>#REF!</v>
      </c>
      <c r="AP113" s="23" t="e">
        <f>IF((INDEX($F$50:$BD$50,AP50))&lt;((INDEX($F$50:$BD$50,$AM$50)+(INDEX($F$50:$BD$50,#REF!)))),$AL$79*((#REF!-Option_4!H50)/((#REF!*(#REF!+1))/2)),0)</f>
        <v>#REF!</v>
      </c>
      <c r="AQ113" s="23" t="e">
        <f>IF((INDEX($F$50:$BD$50,AQ50))&lt;((INDEX($F$50:$BD$50,$AM$50)+(INDEX($F$50:$BD$50,#REF!)))),$AL$79*((#REF!-Option_4!I50)/((#REF!*(#REF!+1))/2)),0)</f>
        <v>#REF!</v>
      </c>
      <c r="AR113" s="23" t="e">
        <f>IF((INDEX($F$50:$BD$50,AR50))&lt;((INDEX($F$50:$BD$50,$AM$50)+(INDEX($F$50:$BD$50,#REF!)))),$AL$79*((#REF!-Option_4!J50)/((#REF!*(#REF!+1))/2)),0)</f>
        <v>#REF!</v>
      </c>
      <c r="AS113" s="23" t="e">
        <f>IF((INDEX($F$50:$BD$50,AS50))&lt;((INDEX($F$50:$BD$50,$AM$50)+(INDEX($F$50:$BD$50,#REF!)))),$AL$79*((#REF!-Option_4!K50)/((#REF!*(#REF!+1))/2)),0)</f>
        <v>#REF!</v>
      </c>
      <c r="AT113" s="23" t="e">
        <f>IF((INDEX($F$50:$BD$50,AT50))&lt;((INDEX($F$50:$BD$50,$AM$50)+(INDEX($F$50:$BD$50,#REF!)))),$AL$79*((#REF!-Option_4!L50)/((#REF!*(#REF!+1))/2)),0)</f>
        <v>#REF!</v>
      </c>
      <c r="AU113" s="23" t="e">
        <f>IF((INDEX($F$50:$BD$50,AU50))&lt;((INDEX($F$50:$BD$50,$AM$50)+(INDEX($F$50:$BD$50,#REF!)))),$AL$79*((#REF!-Option_4!M50)/((#REF!*(#REF!+1))/2)),0)</f>
        <v>#REF!</v>
      </c>
      <c r="AV113" s="23" t="e">
        <f>IF((INDEX($F$50:$BD$50,AV50))&lt;((INDEX($F$50:$BD$50,$AM$50)+(INDEX($F$50:$BD$50,#REF!)))),$AL$79*((#REF!-Option_4!N50)/((#REF!*(#REF!+1))/2)),0)</f>
        <v>#REF!</v>
      </c>
      <c r="AW113" s="23" t="e">
        <f>IF((INDEX($F$50:$BD$50,AW50))&lt;((INDEX($F$50:$BD$50,$AM$50)+(INDEX($F$50:$BD$50,#REF!)))),$AL$79*((#REF!-Option_4!O50)/((#REF!*(#REF!+1))/2)),0)</f>
        <v>#REF!</v>
      </c>
      <c r="AX113" s="23" t="e">
        <f>IF((INDEX($F$50:$BD$50,AX50))&lt;((INDEX($F$50:$BD$50,$AM$50)+(INDEX($F$50:$BD$50,#REF!)))),$AL$79*((#REF!-Option_4!P50)/((#REF!*(#REF!+1))/2)),0)</f>
        <v>#REF!</v>
      </c>
      <c r="AY113" s="23" t="e">
        <f>IF((INDEX($F$50:$BD$50,AY50))&lt;((INDEX($F$50:$BD$50,$AM$50)+(INDEX($F$50:$BD$50,#REF!)))),$AL$79*((#REF!-Option_4!Q50)/((#REF!*(#REF!+1))/2)),0)</f>
        <v>#REF!</v>
      </c>
      <c r="AZ113" s="23" t="e">
        <f>IF((INDEX($F$50:$BD$50,AZ50))&lt;((INDEX($F$50:$BD$50,$AM$50)+(INDEX($F$50:$BD$50,#REF!)))),$AL$79*((#REF!-Option_4!R50)/((#REF!*(#REF!+1))/2)),0)</f>
        <v>#REF!</v>
      </c>
      <c r="BA113" s="23" t="e">
        <f>IF((INDEX($F$50:$BD$50,BA50))&lt;((INDEX($F$50:$BD$50,$AM$50)+(INDEX($F$50:$BD$50,#REF!)))),$AL$79*((#REF!-Option_4!S50)/((#REF!*(#REF!+1))/2)),0)</f>
        <v>#REF!</v>
      </c>
      <c r="BB113" s="23" t="e">
        <f>IF((INDEX($F$50:$BD$50,BB50))&lt;((INDEX($F$50:$BD$50,$AM$50)+(INDEX($F$50:$BD$50,#REF!)))),$AL$79*((#REF!-Option_4!T50)/((#REF!*(#REF!+1))/2)),0)</f>
        <v>#REF!</v>
      </c>
      <c r="BC113" s="23" t="e">
        <f>IF((INDEX($F$50:$BD$50,BC50))&lt;((INDEX($F$50:$BD$50,$AM$50)+(INDEX($F$50:$BD$50,#REF!)))),$AL$79*((#REF!-Option_4!U50)/((#REF!*(#REF!+1))/2)),0)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IF((INDEX($F$50:$BD$50,AN50))&lt;((INDEX($F$50:$BD$50,$AN$50)+(INDEX($F$50:$BD$50,#REF!)))),$AM$79*((#REF!-Option_4!E50)/((#REF!*(#REF!+1))/2)),0)</f>
        <v>#REF!</v>
      </c>
      <c r="AO114" s="23" t="e">
        <f>IF((INDEX($F$50:$BD$50,AO50))&lt;((INDEX($F$50:$BD$50,$AN$50)+(INDEX($F$50:$BD$50,#REF!)))),$AM$79*((#REF!-Option_4!F50)/((#REF!*(#REF!+1))/2)),0)</f>
        <v>#REF!</v>
      </c>
      <c r="AP114" s="23" t="e">
        <f>IF((INDEX($F$50:$BD$50,AP50))&lt;((INDEX($F$50:$BD$50,$AN$50)+(INDEX($F$50:$BD$50,#REF!)))),$AM$79*((#REF!-Option_4!G50)/((#REF!*(#REF!+1))/2)),0)</f>
        <v>#REF!</v>
      </c>
      <c r="AQ114" s="23" t="e">
        <f>IF((INDEX($F$50:$BD$50,AQ50))&lt;((INDEX($F$50:$BD$50,$AN$50)+(INDEX($F$50:$BD$50,#REF!)))),$AM$79*((#REF!-Option_4!H50)/((#REF!*(#REF!+1))/2)),0)</f>
        <v>#REF!</v>
      </c>
      <c r="AR114" s="23" t="e">
        <f>IF((INDEX($F$50:$BD$50,AR50))&lt;((INDEX($F$50:$BD$50,$AN$50)+(INDEX($F$50:$BD$50,#REF!)))),$AM$79*((#REF!-Option_4!I50)/((#REF!*(#REF!+1))/2)),0)</f>
        <v>#REF!</v>
      </c>
      <c r="AS114" s="23" t="e">
        <f>IF((INDEX($F$50:$BD$50,AS50))&lt;((INDEX($F$50:$BD$50,$AN$50)+(INDEX($F$50:$BD$50,#REF!)))),$AM$79*((#REF!-Option_4!J50)/((#REF!*(#REF!+1))/2)),0)</f>
        <v>#REF!</v>
      </c>
      <c r="AT114" s="23" t="e">
        <f>IF((INDEX($F$50:$BD$50,AT50))&lt;((INDEX($F$50:$BD$50,$AN$50)+(INDEX($F$50:$BD$50,#REF!)))),$AM$79*((#REF!-Option_4!K50)/((#REF!*(#REF!+1))/2)),0)</f>
        <v>#REF!</v>
      </c>
      <c r="AU114" s="23" t="e">
        <f>IF((INDEX($F$50:$BD$50,AU50))&lt;((INDEX($F$50:$BD$50,$AN$50)+(INDEX($F$50:$BD$50,#REF!)))),$AM$79*((#REF!-Option_4!L50)/((#REF!*(#REF!+1))/2)),0)</f>
        <v>#REF!</v>
      </c>
      <c r="AV114" s="23" t="e">
        <f>IF((INDEX($F$50:$BD$50,AV50))&lt;((INDEX($F$50:$BD$50,$AN$50)+(INDEX($F$50:$BD$50,#REF!)))),$AM$79*((#REF!-Option_4!M50)/((#REF!*(#REF!+1))/2)),0)</f>
        <v>#REF!</v>
      </c>
      <c r="AW114" s="23" t="e">
        <f>IF((INDEX($F$50:$BD$50,AW50))&lt;((INDEX($F$50:$BD$50,$AN$50)+(INDEX($F$50:$BD$50,#REF!)))),$AM$79*((#REF!-Option_4!N50)/((#REF!*(#REF!+1))/2)),0)</f>
        <v>#REF!</v>
      </c>
      <c r="AX114" s="23" t="e">
        <f>IF((INDEX($F$50:$BD$50,AX50))&lt;((INDEX($F$50:$BD$50,$AN$50)+(INDEX($F$50:$BD$50,#REF!)))),$AM$79*((#REF!-Option_4!O50)/((#REF!*(#REF!+1))/2)),0)</f>
        <v>#REF!</v>
      </c>
      <c r="AY114" s="23" t="e">
        <f>IF((INDEX($F$50:$BD$50,AY50))&lt;((INDEX($F$50:$BD$50,$AN$50)+(INDEX($F$50:$BD$50,#REF!)))),$AM$79*((#REF!-Option_4!P50)/((#REF!*(#REF!+1))/2)),0)</f>
        <v>#REF!</v>
      </c>
      <c r="AZ114" s="23" t="e">
        <f>IF((INDEX($F$50:$BD$50,AZ50))&lt;((INDEX($F$50:$BD$50,$AN$50)+(INDEX($F$50:$BD$50,#REF!)))),$AM$79*((#REF!-Option_4!Q50)/((#REF!*(#REF!+1))/2)),0)</f>
        <v>#REF!</v>
      </c>
      <c r="BA114" s="23" t="e">
        <f>IF((INDEX($F$50:$BD$50,BA50))&lt;((INDEX($F$50:$BD$50,$AN$50)+(INDEX($F$50:$BD$50,#REF!)))),$AM$79*((#REF!-Option_4!R50)/((#REF!*(#REF!+1))/2)),0)</f>
        <v>#REF!</v>
      </c>
      <c r="BB114" s="23" t="e">
        <f>IF((INDEX($F$50:$BD$50,BB50))&lt;((INDEX($F$50:$BD$50,$AN$50)+(INDEX($F$50:$BD$50,#REF!)))),$AM$79*((#REF!-Option_4!S50)/((#REF!*(#REF!+1))/2)),0)</f>
        <v>#REF!</v>
      </c>
      <c r="BC114" s="23" t="e">
        <f>IF((INDEX($F$50:$BD$50,BC50))&lt;((INDEX($F$50:$BD$50,$AN$50)+(INDEX($F$50:$BD$50,#REF!)))),$AM$79*((#REF!-Option_4!T50)/((#REF!*(#REF!+1))/2)),0)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IF((INDEX($F$50:$BD$50,AO50))&lt;((INDEX($F$50:$BD$50,$AO$50)+(INDEX($F$50:$BD$50,#REF!)))),$AN$79*((#REF!-Option_4!E50)/((#REF!*(#REF!+1))/2)),0)</f>
        <v>#REF!</v>
      </c>
      <c r="AP115" s="23" t="e">
        <f>IF((INDEX($F$50:$BD$50,AP50))&lt;((INDEX($F$50:$BD$50,$AO$50)+(INDEX($F$50:$BD$50,#REF!)))),$AN$79*((#REF!-Option_4!F50)/((#REF!*(#REF!+1))/2)),0)</f>
        <v>#REF!</v>
      </c>
      <c r="AQ115" s="23" t="e">
        <f>IF((INDEX($F$50:$BD$50,AQ50))&lt;((INDEX($F$50:$BD$50,$AO$50)+(INDEX($F$50:$BD$50,#REF!)))),$AN$79*((#REF!-Option_4!G50)/((#REF!*(#REF!+1))/2)),0)</f>
        <v>#REF!</v>
      </c>
      <c r="AR115" s="23" t="e">
        <f>IF((INDEX($F$50:$BD$50,AR50))&lt;((INDEX($F$50:$BD$50,$AO$50)+(INDEX($F$50:$BD$50,#REF!)))),$AN$79*((#REF!-Option_4!H50)/((#REF!*(#REF!+1))/2)),0)</f>
        <v>#REF!</v>
      </c>
      <c r="AS115" s="23" t="e">
        <f>IF((INDEX($F$50:$BD$50,AS50))&lt;((INDEX($F$50:$BD$50,$AO$50)+(INDEX($F$50:$BD$50,#REF!)))),$AN$79*((#REF!-Option_4!I50)/((#REF!*(#REF!+1))/2)),0)</f>
        <v>#REF!</v>
      </c>
      <c r="AT115" s="23" t="e">
        <f>IF((INDEX($F$50:$BD$50,AT50))&lt;((INDEX($F$50:$BD$50,$AO$50)+(INDEX($F$50:$BD$50,#REF!)))),$AN$79*((#REF!-Option_4!J50)/((#REF!*(#REF!+1))/2)),0)</f>
        <v>#REF!</v>
      </c>
      <c r="AU115" s="23" t="e">
        <f>IF((INDEX($F$50:$BD$50,AU50))&lt;((INDEX($F$50:$BD$50,$AO$50)+(INDEX($F$50:$BD$50,#REF!)))),$AN$79*((#REF!-Option_4!K50)/((#REF!*(#REF!+1))/2)),0)</f>
        <v>#REF!</v>
      </c>
      <c r="AV115" s="23" t="e">
        <f>IF((INDEX($F$50:$BD$50,AV50))&lt;((INDEX($F$50:$BD$50,$AO$50)+(INDEX($F$50:$BD$50,#REF!)))),$AN$79*((#REF!-Option_4!L50)/((#REF!*(#REF!+1))/2)),0)</f>
        <v>#REF!</v>
      </c>
      <c r="AW115" s="23" t="e">
        <f>IF((INDEX($F$50:$BD$50,AW50))&lt;((INDEX($F$50:$BD$50,$AO$50)+(INDEX($F$50:$BD$50,#REF!)))),$AN$79*((#REF!-Option_4!M50)/((#REF!*(#REF!+1))/2)),0)</f>
        <v>#REF!</v>
      </c>
      <c r="AX115" s="23" t="e">
        <f>IF((INDEX($F$50:$BD$50,AX50))&lt;((INDEX($F$50:$BD$50,$AO$50)+(INDEX($F$50:$BD$50,#REF!)))),$AN$79*((#REF!-Option_4!N50)/((#REF!*(#REF!+1))/2)),0)</f>
        <v>#REF!</v>
      </c>
      <c r="AY115" s="23" t="e">
        <f>IF((INDEX($F$50:$BD$50,AY50))&lt;((INDEX($F$50:$BD$50,$AO$50)+(INDEX($F$50:$BD$50,#REF!)))),$AN$79*((#REF!-Option_4!O50)/((#REF!*(#REF!+1))/2)),0)</f>
        <v>#REF!</v>
      </c>
      <c r="AZ115" s="23" t="e">
        <f>IF((INDEX($F$50:$BD$50,AZ50))&lt;((INDEX($F$50:$BD$50,$AO$50)+(INDEX($F$50:$BD$50,#REF!)))),$AN$79*((#REF!-Option_4!P50)/((#REF!*(#REF!+1))/2)),0)</f>
        <v>#REF!</v>
      </c>
      <c r="BA115" s="23" t="e">
        <f>IF((INDEX($F$50:$BD$50,BA50))&lt;((INDEX($F$50:$BD$50,$AO$50)+(INDEX($F$50:$BD$50,#REF!)))),$AN$79*((#REF!-Option_4!Q50)/((#REF!*(#REF!+1))/2)),0)</f>
        <v>#REF!</v>
      </c>
      <c r="BB115" s="23" t="e">
        <f>IF((INDEX($F$50:$BD$50,BB50))&lt;((INDEX($F$50:$BD$50,$AO$50)+(INDEX($F$50:$BD$50,#REF!)))),$AN$79*((#REF!-Option_4!R50)/((#REF!*(#REF!+1))/2)),0)</f>
        <v>#REF!</v>
      </c>
      <c r="BC115" s="23" t="e">
        <f>IF((INDEX($F$50:$BD$50,BC50))&lt;((INDEX($F$50:$BD$50,$AO$50)+(INDEX($F$50:$BD$50,#REF!)))),$AN$79*((#REF!-Option_4!S50)/((#REF!*(#REF!+1))/2)),0)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IF((INDEX($F$50:$BD$50,AP50))&lt;((INDEX($F$50:$BD$50,$AP$50)+(INDEX($F$50:$BD$50,#REF!)))),$AO$79*((#REF!-Option_4!E50)/((#REF!*(#REF!+1))/2)),0)</f>
        <v>#REF!</v>
      </c>
      <c r="AQ116" s="23" t="e">
        <f>IF((INDEX($F$50:$BD$50,AQ50))&lt;((INDEX($F$50:$BD$50,$AP$50)+(INDEX($F$50:$BD$50,#REF!)))),$AO$79*((#REF!-Option_4!F50)/((#REF!*(#REF!+1))/2)),0)</f>
        <v>#REF!</v>
      </c>
      <c r="AR116" s="23" t="e">
        <f>IF((INDEX($F$50:$BD$50,AR50))&lt;((INDEX($F$50:$BD$50,$AP$50)+(INDEX($F$50:$BD$50,#REF!)))),$AO$79*((#REF!-Option_4!G50)/((#REF!*(#REF!+1))/2)),0)</f>
        <v>#REF!</v>
      </c>
      <c r="AS116" s="23" t="e">
        <f>IF((INDEX($F$50:$BD$50,AS50))&lt;((INDEX($F$50:$BD$50,$AP$50)+(INDEX($F$50:$BD$50,#REF!)))),$AO$79*((#REF!-Option_4!H50)/((#REF!*(#REF!+1))/2)),0)</f>
        <v>#REF!</v>
      </c>
      <c r="AT116" s="23" t="e">
        <f>IF((INDEX($F$50:$BD$50,AT50))&lt;((INDEX($F$50:$BD$50,$AP$50)+(INDEX($F$50:$BD$50,#REF!)))),$AO$79*((#REF!-Option_4!I50)/((#REF!*(#REF!+1))/2)),0)</f>
        <v>#REF!</v>
      </c>
      <c r="AU116" s="23" t="e">
        <f>IF((INDEX($F$50:$BD$50,AU50))&lt;((INDEX($F$50:$BD$50,$AP$50)+(INDEX($F$50:$BD$50,#REF!)))),$AO$79*((#REF!-Option_4!J50)/((#REF!*(#REF!+1))/2)),0)</f>
        <v>#REF!</v>
      </c>
      <c r="AV116" s="23" t="e">
        <f>IF((INDEX($F$50:$BD$50,AV50))&lt;((INDEX($F$50:$BD$50,$AP$50)+(INDEX($F$50:$BD$50,#REF!)))),$AO$79*((#REF!-Option_4!K50)/((#REF!*(#REF!+1))/2)),0)</f>
        <v>#REF!</v>
      </c>
      <c r="AW116" s="23" t="e">
        <f>IF((INDEX($F$50:$BD$50,AW50))&lt;((INDEX($F$50:$BD$50,$AP$50)+(INDEX($F$50:$BD$50,#REF!)))),$AO$79*((#REF!-Option_4!L50)/((#REF!*(#REF!+1))/2)),0)</f>
        <v>#REF!</v>
      </c>
      <c r="AX116" s="23" t="e">
        <f>IF((INDEX($F$50:$BD$50,AX50))&lt;((INDEX($F$50:$BD$50,$AP$50)+(INDEX($F$50:$BD$50,#REF!)))),$AO$79*((#REF!-Option_4!M50)/((#REF!*(#REF!+1))/2)),0)</f>
        <v>#REF!</v>
      </c>
      <c r="AY116" s="23" t="e">
        <f>IF((INDEX($F$50:$BD$50,AY50))&lt;((INDEX($F$50:$BD$50,$AP$50)+(INDEX($F$50:$BD$50,#REF!)))),$AO$79*((#REF!-Option_4!N50)/((#REF!*(#REF!+1))/2)),0)</f>
        <v>#REF!</v>
      </c>
      <c r="AZ116" s="23" t="e">
        <f>IF((INDEX($F$50:$BD$50,AZ50))&lt;((INDEX($F$50:$BD$50,$AP$50)+(INDEX($F$50:$BD$50,#REF!)))),$AO$79*((#REF!-Option_4!O50)/((#REF!*(#REF!+1))/2)),0)</f>
        <v>#REF!</v>
      </c>
      <c r="BA116" s="23" t="e">
        <f>IF((INDEX($F$50:$BD$50,BA50))&lt;((INDEX($F$50:$BD$50,$AP$50)+(INDEX($F$50:$BD$50,#REF!)))),$AO$79*((#REF!-Option_4!P50)/((#REF!*(#REF!+1))/2)),0)</f>
        <v>#REF!</v>
      </c>
      <c r="BB116" s="23" t="e">
        <f>IF((INDEX($F$50:$BD$50,BB50))&lt;((INDEX($F$50:$BD$50,$AP$50)+(INDEX($F$50:$BD$50,#REF!)))),$AO$79*((#REF!-Option_4!Q50)/((#REF!*(#REF!+1))/2)),0)</f>
        <v>#REF!</v>
      </c>
      <c r="BC116" s="23" t="e">
        <f>IF((INDEX($F$50:$BD$50,BC50))&lt;((INDEX($F$50:$BD$50,$AP$50)+(INDEX($F$50:$BD$50,#REF!)))),$AO$79*((#REF!-Option_4!R50)/((#REF!*(#REF!+1))/2)),0)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IF((INDEX($F$50:$BD$50,AQ50))&lt;((INDEX($F$50:$BD$50,$AQ$50)+(INDEX($F$50:$BD$50,#REF!)))),$AP$79*((#REF!-Option_4!E50)/((#REF!*(#REF!+1))/2)),0)</f>
        <v>#REF!</v>
      </c>
      <c r="AR117" s="23" t="e">
        <f>IF((INDEX($F$50:$BD$50,AR50))&lt;((INDEX($F$50:$BD$50,$AQ$50)+(INDEX($F$50:$BD$50,#REF!)))),$AP$79*((#REF!-Option_4!F50)/((#REF!*(#REF!+1))/2)),0)</f>
        <v>#REF!</v>
      </c>
      <c r="AS117" s="23" t="e">
        <f>IF((INDEX($F$50:$BD$50,AS50))&lt;((INDEX($F$50:$BD$50,$AQ$50)+(INDEX($F$50:$BD$50,#REF!)))),$AP$79*((#REF!-Option_4!G50)/((#REF!*(#REF!+1))/2)),0)</f>
        <v>#REF!</v>
      </c>
      <c r="AT117" s="23" t="e">
        <f>IF((INDEX($F$50:$BD$50,AT50))&lt;((INDEX($F$50:$BD$50,$AQ$50)+(INDEX($F$50:$BD$50,#REF!)))),$AP$79*((#REF!-Option_4!H50)/((#REF!*(#REF!+1))/2)),0)</f>
        <v>#REF!</v>
      </c>
      <c r="AU117" s="23" t="e">
        <f>IF((INDEX($F$50:$BD$50,AU50))&lt;((INDEX($F$50:$BD$50,$AQ$50)+(INDEX($F$50:$BD$50,#REF!)))),$AP$79*((#REF!-Option_4!I50)/((#REF!*(#REF!+1))/2)),0)</f>
        <v>#REF!</v>
      </c>
      <c r="AV117" s="23" t="e">
        <f>IF((INDEX($F$50:$BD$50,AV50))&lt;((INDEX($F$50:$BD$50,$AQ$50)+(INDEX($F$50:$BD$50,#REF!)))),$AP$79*((#REF!-Option_4!J50)/((#REF!*(#REF!+1))/2)),0)</f>
        <v>#REF!</v>
      </c>
      <c r="AW117" s="23" t="e">
        <f>IF((INDEX($F$50:$BD$50,AW50))&lt;((INDEX($F$50:$BD$50,$AQ$50)+(INDEX($F$50:$BD$50,#REF!)))),$AP$79*((#REF!-Option_4!K50)/((#REF!*(#REF!+1))/2)),0)</f>
        <v>#REF!</v>
      </c>
      <c r="AX117" s="23" t="e">
        <f>IF((INDEX($F$50:$BD$50,AX50))&lt;((INDEX($F$50:$BD$50,$AQ$50)+(INDEX($F$50:$BD$50,#REF!)))),$AP$79*((#REF!-Option_4!L50)/((#REF!*(#REF!+1))/2)),0)</f>
        <v>#REF!</v>
      </c>
      <c r="AY117" s="23" t="e">
        <f>IF((INDEX($F$50:$BD$50,AY50))&lt;((INDEX($F$50:$BD$50,$AQ$50)+(INDEX($F$50:$BD$50,#REF!)))),$AP$79*((#REF!-Option_4!M50)/((#REF!*(#REF!+1))/2)),0)</f>
        <v>#REF!</v>
      </c>
      <c r="AZ117" s="23" t="e">
        <f>IF((INDEX($F$50:$BD$50,AZ50))&lt;((INDEX($F$50:$BD$50,$AQ$50)+(INDEX($F$50:$BD$50,#REF!)))),$AP$79*((#REF!-Option_4!N50)/((#REF!*(#REF!+1))/2)),0)</f>
        <v>#REF!</v>
      </c>
      <c r="BA117" s="23" t="e">
        <f>IF((INDEX($F$50:$BD$50,BA50))&lt;((INDEX($F$50:$BD$50,$AQ$50)+(INDEX($F$50:$BD$50,#REF!)))),$AP$79*((#REF!-Option_4!O50)/((#REF!*(#REF!+1))/2)),0)</f>
        <v>#REF!</v>
      </c>
      <c r="BB117" s="23" t="e">
        <f>IF((INDEX($F$50:$BD$50,BB50))&lt;((INDEX($F$50:$BD$50,$AQ$50)+(INDEX($F$50:$BD$50,#REF!)))),$AP$79*((#REF!-Option_4!P50)/((#REF!*(#REF!+1))/2)),0)</f>
        <v>#REF!</v>
      </c>
      <c r="BC117" s="23" t="e">
        <f>IF((INDEX($F$50:$BD$50,BC50))&lt;((INDEX($F$50:$BD$50,$AQ$50)+(INDEX($F$50:$BD$50,#REF!)))),$AP$79*((#REF!-Option_4!Q50)/((#REF!*(#REF!+1))/2)),0)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IF((INDEX($F$50:$BD$50,AR50))&lt;((INDEX($F$50:$BD$50,$AR$50)+(INDEX($F$50:$BD$50,#REF!)))),$AQ$79*((#REF!-Option_4!E50)/((#REF!*(#REF!+1))/2)),0)</f>
        <v>#REF!</v>
      </c>
      <c r="AS118" s="23" t="e">
        <f>IF((INDEX($F$50:$BD$50,AS50))&lt;((INDEX($F$50:$BD$50,$AR$50)+(INDEX($F$50:$BD$50,#REF!)))),$AQ$79*((#REF!-Option_4!F50)/((#REF!*(#REF!+1))/2)),0)</f>
        <v>#REF!</v>
      </c>
      <c r="AT118" s="23" t="e">
        <f>IF((INDEX($F$50:$BD$50,AT50))&lt;((INDEX($F$50:$BD$50,$AR$50)+(INDEX($F$50:$BD$50,#REF!)))),$AQ$79*((#REF!-Option_4!G50)/((#REF!*(#REF!+1))/2)),0)</f>
        <v>#REF!</v>
      </c>
      <c r="AU118" s="23" t="e">
        <f>IF((INDEX($F$50:$BD$50,AU50))&lt;((INDEX($F$50:$BD$50,$AR$50)+(INDEX($F$50:$BD$50,#REF!)))),$AQ$79*((#REF!-Option_4!H50)/((#REF!*(#REF!+1))/2)),0)</f>
        <v>#REF!</v>
      </c>
      <c r="AV118" s="23" t="e">
        <f>IF((INDEX($F$50:$BD$50,AV50))&lt;((INDEX($F$50:$BD$50,$AR$50)+(INDEX($F$50:$BD$50,#REF!)))),$AQ$79*((#REF!-Option_4!I50)/((#REF!*(#REF!+1))/2)),0)</f>
        <v>#REF!</v>
      </c>
      <c r="AW118" s="23" t="e">
        <f>IF((INDEX($F$50:$BD$50,AW50))&lt;((INDEX($F$50:$BD$50,$AR$50)+(INDEX($F$50:$BD$50,#REF!)))),$AQ$79*((#REF!-Option_4!J50)/((#REF!*(#REF!+1))/2)),0)</f>
        <v>#REF!</v>
      </c>
      <c r="AX118" s="23" t="e">
        <f>IF((INDEX($F$50:$BD$50,AX50))&lt;((INDEX($F$50:$BD$50,$AR$50)+(INDEX($F$50:$BD$50,#REF!)))),$AQ$79*((#REF!-Option_4!K50)/((#REF!*(#REF!+1))/2)),0)</f>
        <v>#REF!</v>
      </c>
      <c r="AY118" s="23" t="e">
        <f>IF((INDEX($F$50:$BD$50,AY50))&lt;((INDEX($F$50:$BD$50,$AR$50)+(INDEX($F$50:$BD$50,#REF!)))),$AQ$79*((#REF!-Option_4!L50)/((#REF!*(#REF!+1))/2)),0)</f>
        <v>#REF!</v>
      </c>
      <c r="AZ118" s="23" t="e">
        <f>IF((INDEX($F$50:$BD$50,AZ50))&lt;((INDEX($F$50:$BD$50,$AR$50)+(INDEX($F$50:$BD$50,#REF!)))),$AQ$79*((#REF!-Option_4!M50)/((#REF!*(#REF!+1))/2)),0)</f>
        <v>#REF!</v>
      </c>
      <c r="BA118" s="23" t="e">
        <f>IF((INDEX($F$50:$BD$50,BA50))&lt;((INDEX($F$50:$BD$50,$AR$50)+(INDEX($F$50:$BD$50,#REF!)))),$AQ$79*((#REF!-Option_4!N50)/((#REF!*(#REF!+1))/2)),0)</f>
        <v>#REF!</v>
      </c>
      <c r="BB118" s="23" t="e">
        <f>IF((INDEX($F$50:$BD$50,BB50))&lt;((INDEX($F$50:$BD$50,$AR$50)+(INDEX($F$50:$BD$50,#REF!)))),$AQ$79*((#REF!-Option_4!O50)/((#REF!*(#REF!+1))/2)),0)</f>
        <v>#REF!</v>
      </c>
      <c r="BC118" s="23" t="e">
        <f>IF((INDEX($F$50:$BD$50,BC50))&lt;((INDEX($F$50:$BD$50,$AR$50)+(INDEX($F$50:$BD$50,#REF!)))),$AQ$79*((#REF!-Option_4!P50)/((#REF!*(#REF!+1))/2)),0)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IF((INDEX($F$50:$BD$50,AS50))&lt;((INDEX($F$50:$BD$50,$AS$50)+(INDEX($F$50:$BD$50,#REF!)))),$AR$79*((#REF!-Option_4!E50)/((#REF!*(#REF!+1))/2)),0)</f>
        <v>#REF!</v>
      </c>
      <c r="AT119" s="23" t="e">
        <f>IF((INDEX($F$50:$BD$50,AT50))&lt;((INDEX($F$50:$BD$50,$AS$50)+(INDEX($F$50:$BD$50,#REF!)))),$AR$79*((#REF!-Option_4!F50)/((#REF!*(#REF!+1))/2)),0)</f>
        <v>#REF!</v>
      </c>
      <c r="AU119" s="23" t="e">
        <f>IF((INDEX($F$50:$BD$50,AU50))&lt;((INDEX($F$50:$BD$50,$AS$50)+(INDEX($F$50:$BD$50,#REF!)))),$AR$79*((#REF!-Option_4!G50)/((#REF!*(#REF!+1))/2)),0)</f>
        <v>#REF!</v>
      </c>
      <c r="AV119" s="23" t="e">
        <f>IF((INDEX($F$50:$BD$50,AV50))&lt;((INDEX($F$50:$BD$50,$AS$50)+(INDEX($F$50:$BD$50,#REF!)))),$AR$79*((#REF!-Option_4!H50)/((#REF!*(#REF!+1))/2)),0)</f>
        <v>#REF!</v>
      </c>
      <c r="AW119" s="23" t="e">
        <f>IF((INDEX($F$50:$BD$50,AW50))&lt;((INDEX($F$50:$BD$50,$AS$50)+(INDEX($F$50:$BD$50,#REF!)))),$AR$79*((#REF!-Option_4!I50)/((#REF!*(#REF!+1))/2)),0)</f>
        <v>#REF!</v>
      </c>
      <c r="AX119" s="23" t="e">
        <f>IF((INDEX($F$50:$BD$50,AX50))&lt;((INDEX($F$50:$BD$50,$AS$50)+(INDEX($F$50:$BD$50,#REF!)))),$AR$79*((#REF!-Option_4!J50)/((#REF!*(#REF!+1))/2)),0)</f>
        <v>#REF!</v>
      </c>
      <c r="AY119" s="23" t="e">
        <f>IF((INDEX($F$50:$BD$50,AY50))&lt;((INDEX($F$50:$BD$50,$AS$50)+(INDEX($F$50:$BD$50,#REF!)))),$AR$79*((#REF!-Option_4!K50)/((#REF!*(#REF!+1))/2)),0)</f>
        <v>#REF!</v>
      </c>
      <c r="AZ119" s="23" t="e">
        <f>IF((INDEX($F$50:$BD$50,AZ50))&lt;((INDEX($F$50:$BD$50,$AS$50)+(INDEX($F$50:$BD$50,#REF!)))),$AR$79*((#REF!-Option_4!L50)/((#REF!*(#REF!+1))/2)),0)</f>
        <v>#REF!</v>
      </c>
      <c r="BA119" s="23" t="e">
        <f>IF((INDEX($F$50:$BD$50,BA50))&lt;((INDEX($F$50:$BD$50,$AS$50)+(INDEX($F$50:$BD$50,#REF!)))),$AR$79*((#REF!-Option_4!M50)/((#REF!*(#REF!+1))/2)),0)</f>
        <v>#REF!</v>
      </c>
      <c r="BB119" s="23" t="e">
        <f>IF((INDEX($F$50:$BD$50,BB50))&lt;((INDEX($F$50:$BD$50,$AS$50)+(INDEX($F$50:$BD$50,#REF!)))),$AR$79*((#REF!-Option_4!N50)/((#REF!*(#REF!+1))/2)),0)</f>
        <v>#REF!</v>
      </c>
      <c r="BC119" s="23" t="e">
        <f>IF((INDEX($F$50:$BD$50,BC50))&lt;((INDEX($F$50:$BD$50,$AS$50)+(INDEX($F$50:$BD$50,#REF!)))),$AR$79*((#REF!-Option_4!O50)/((#REF!*(#REF!+1))/2)),0)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IF((INDEX($F$50:$BD$50,AT50))&lt;((INDEX($F$50:$BD$50,$AT$50)+(INDEX($F$50:$BD$50,#REF!)))),$AS$79*((#REF!-Option_4!E50)/((#REF!*(#REF!+1))/2)),0)</f>
        <v>#REF!</v>
      </c>
      <c r="AU120" s="23" t="e">
        <f>IF((INDEX($F$50:$BD$50,AU50))&lt;((INDEX($F$50:$BD$50,$AT$50)+(INDEX($F$50:$BD$50,#REF!)))),$AS$79*((#REF!-Option_4!F50)/((#REF!*(#REF!+1))/2)),0)</f>
        <v>#REF!</v>
      </c>
      <c r="AV120" s="23" t="e">
        <f>IF((INDEX($F$50:$BD$50,AV50))&lt;((INDEX($F$50:$BD$50,$AT$50)+(INDEX($F$50:$BD$50,#REF!)))),$AS$79*((#REF!-Option_4!G50)/((#REF!*(#REF!+1))/2)),0)</f>
        <v>#REF!</v>
      </c>
      <c r="AW120" s="23" t="e">
        <f>IF((INDEX($F$50:$BD$50,AW50))&lt;((INDEX($F$50:$BD$50,$AT$50)+(INDEX($F$50:$BD$50,#REF!)))),$AS$79*((#REF!-Option_4!H50)/((#REF!*(#REF!+1))/2)),0)</f>
        <v>#REF!</v>
      </c>
      <c r="AX120" s="23" t="e">
        <f>IF((INDEX($F$50:$BD$50,AX50))&lt;((INDEX($F$50:$BD$50,$AT$50)+(INDEX($F$50:$BD$50,#REF!)))),$AS$79*((#REF!-Option_4!I50)/((#REF!*(#REF!+1))/2)),0)</f>
        <v>#REF!</v>
      </c>
      <c r="AY120" s="23" t="e">
        <f>IF((INDEX($F$50:$BD$50,AY50))&lt;((INDEX($F$50:$BD$50,$AT$50)+(INDEX($F$50:$BD$50,#REF!)))),$AS$79*((#REF!-Option_4!J50)/((#REF!*(#REF!+1))/2)),0)</f>
        <v>#REF!</v>
      </c>
      <c r="AZ120" s="23" t="e">
        <f>IF((INDEX($F$50:$BD$50,AZ50))&lt;((INDEX($F$50:$BD$50,$AT$50)+(INDEX($F$50:$BD$50,#REF!)))),$AS$79*((#REF!-Option_4!K50)/((#REF!*(#REF!+1))/2)),0)</f>
        <v>#REF!</v>
      </c>
      <c r="BA120" s="23" t="e">
        <f>IF((INDEX($F$50:$BD$50,BA50))&lt;((INDEX($F$50:$BD$50,$AT$50)+(INDEX($F$50:$BD$50,#REF!)))),$AS$79*((#REF!-Option_4!L50)/((#REF!*(#REF!+1))/2)),0)</f>
        <v>#REF!</v>
      </c>
      <c r="BB120" s="23" t="e">
        <f>IF((INDEX($F$50:$BD$50,BB50))&lt;((INDEX($F$50:$BD$50,$AT$50)+(INDEX($F$50:$BD$50,#REF!)))),$AS$79*((#REF!-Option_4!M50)/((#REF!*(#REF!+1))/2)),0)</f>
        <v>#REF!</v>
      </c>
      <c r="BC120" s="23" t="e">
        <f>IF((INDEX($F$50:$BD$50,BC50))&lt;((INDEX($F$50:$BD$50,$AT$50)+(INDEX($F$50:$BD$50,#REF!)))),$AS$79*((#REF!-Option_4!N50)/((#REF!*(#REF!+1))/2)),0)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IF((INDEX($F$50:$BD$50,AU50))&lt;((INDEX($F$50:$BD$50,$AU$50)+(INDEX($F$50:$BD$50,#REF!)))),$AT$79*((#REF!-Option_4!E50)/((#REF!*(#REF!+1))/2)),0)</f>
        <v>#REF!</v>
      </c>
      <c r="AV121" s="23" t="e">
        <f>IF((INDEX($F$50:$BD$50,AV50))&lt;((INDEX($F$50:$BD$50,$AU$50)+(INDEX($F$50:$BD$50,#REF!)))),$AT$79*((#REF!-Option_4!F50)/((#REF!*(#REF!+1))/2)),0)</f>
        <v>#REF!</v>
      </c>
      <c r="AW121" s="23" t="e">
        <f>IF((INDEX($F$50:$BD$50,AW50))&lt;((INDEX($F$50:$BD$50,$AU$50)+(INDEX($F$50:$BD$50,#REF!)))),$AT$79*((#REF!-Option_4!G50)/((#REF!*(#REF!+1))/2)),0)</f>
        <v>#REF!</v>
      </c>
      <c r="AX121" s="23" t="e">
        <f>IF((INDEX($F$50:$BD$50,AX50))&lt;((INDEX($F$50:$BD$50,$AU$50)+(INDEX($F$50:$BD$50,#REF!)))),$AT$79*((#REF!-Option_4!H50)/((#REF!*(#REF!+1))/2)),0)</f>
        <v>#REF!</v>
      </c>
      <c r="AY121" s="23" t="e">
        <f>IF((INDEX($F$50:$BD$50,AY50))&lt;((INDEX($F$50:$BD$50,$AU$50)+(INDEX($F$50:$BD$50,#REF!)))),$AT$79*((#REF!-Option_4!I50)/((#REF!*(#REF!+1))/2)),0)</f>
        <v>#REF!</v>
      </c>
      <c r="AZ121" s="23" t="e">
        <f>IF((INDEX($F$50:$BD$50,AZ50))&lt;((INDEX($F$50:$BD$50,$AU$50)+(INDEX($F$50:$BD$50,#REF!)))),$AT$79*((#REF!-Option_4!J50)/((#REF!*(#REF!+1))/2)),0)</f>
        <v>#REF!</v>
      </c>
      <c r="BA121" s="23" t="e">
        <f>IF((INDEX($F$50:$BD$50,BA50))&lt;((INDEX($F$50:$BD$50,$AU$50)+(INDEX($F$50:$BD$50,#REF!)))),$AT$79*((#REF!-Option_4!K50)/((#REF!*(#REF!+1))/2)),0)</f>
        <v>#REF!</v>
      </c>
      <c r="BB121" s="23" t="e">
        <f>IF((INDEX($F$50:$BD$50,BB50))&lt;((INDEX($F$50:$BD$50,$AU$50)+(INDEX($F$50:$BD$50,#REF!)))),$AT$79*((#REF!-Option_4!L50)/((#REF!*(#REF!+1))/2)),0)</f>
        <v>#REF!</v>
      </c>
      <c r="BC121" s="23" t="e">
        <f>IF((INDEX($F$50:$BD$50,BC50))&lt;((INDEX($F$50:$BD$50,$AU$50)+(INDEX($F$50:$BD$50,#REF!)))),$AT$79*((#REF!-Option_4!M50)/((#REF!*(#REF!+1))/2)),0)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IF((INDEX($F$50:$BD$50,AV50))&lt;((INDEX($F$50:$BD$50,$AV$50)+(INDEX($F$50:$BD$50,#REF!)))),$AU$79*((#REF!-Option_4!E50)/((#REF!*(#REF!+1))/2)),0)</f>
        <v>#REF!</v>
      </c>
      <c r="AW122" s="23" t="e">
        <f>IF((INDEX($F$50:$BD$50,AW50))&lt;((INDEX($F$50:$BD$50,$AV$50)+(INDEX($F$50:$BD$50,#REF!)))),$AU$79*((#REF!-Option_4!F50)/((#REF!*(#REF!+1))/2)),0)</f>
        <v>#REF!</v>
      </c>
      <c r="AX122" s="23" t="e">
        <f>IF((INDEX($F$50:$BD$50,AX50))&lt;((INDEX($F$50:$BD$50,$AV$50)+(INDEX($F$50:$BD$50,#REF!)))),$AU$79*((#REF!-Option_4!G50)/((#REF!*(#REF!+1))/2)),0)</f>
        <v>#REF!</v>
      </c>
      <c r="AY122" s="23" t="e">
        <f>IF((INDEX($F$50:$BD$50,AY50))&lt;((INDEX($F$50:$BD$50,$AV$50)+(INDEX($F$50:$BD$50,#REF!)))),$AU$79*((#REF!-Option_4!H50)/((#REF!*(#REF!+1))/2)),0)</f>
        <v>#REF!</v>
      </c>
      <c r="AZ122" s="23" t="e">
        <f>IF((INDEX($F$50:$BD$50,AZ50))&lt;((INDEX($F$50:$BD$50,$AV$50)+(INDEX($F$50:$BD$50,#REF!)))),$AU$79*((#REF!-Option_4!I50)/((#REF!*(#REF!+1))/2)),0)</f>
        <v>#REF!</v>
      </c>
      <c r="BA122" s="23" t="e">
        <f>IF((INDEX($F$50:$BD$50,BA50))&lt;((INDEX($F$50:$BD$50,$AV$50)+(INDEX($F$50:$BD$50,#REF!)))),$AU$79*((#REF!-Option_4!J50)/((#REF!*(#REF!+1))/2)),0)</f>
        <v>#REF!</v>
      </c>
      <c r="BB122" s="23" t="e">
        <f>IF((INDEX($F$50:$BD$50,BB50))&lt;((INDEX($F$50:$BD$50,$AV$50)+(INDEX($F$50:$BD$50,#REF!)))),$AU$79*((#REF!-Option_4!K50)/((#REF!*(#REF!+1))/2)),0)</f>
        <v>#REF!</v>
      </c>
      <c r="BC122" s="23" t="e">
        <f>IF((INDEX($F$50:$BD$50,BC50))&lt;((INDEX($F$50:$BD$50,$AV$50)+(INDEX($F$50:$BD$50,#REF!)))),$AU$79*((#REF!-Option_4!L50)/((#REF!*(#REF!+1))/2)),0)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IF((INDEX($F$50:$BD$50,AW50))&lt;((INDEX($F$50:$BD$50,$AW$50)+(INDEX($F$50:$BD$50,#REF!)))),$AV$79*((#REF!-Option_4!E50)/((#REF!*(#REF!+1))/2)),0)</f>
        <v>#REF!</v>
      </c>
      <c r="AX123" s="23" t="e">
        <f>IF((INDEX($F$50:$BD$50,AX50))&lt;((INDEX($F$50:$BD$50,$AW$50)+(INDEX($F$50:$BD$50,#REF!)))),$AV$79*((#REF!-Option_4!F50)/((#REF!*(#REF!+1))/2)),0)</f>
        <v>#REF!</v>
      </c>
      <c r="AY123" s="23" t="e">
        <f>IF((INDEX($F$50:$BD$50,AY50))&lt;((INDEX($F$50:$BD$50,$AW$50)+(INDEX($F$50:$BD$50,#REF!)))),$AV$79*((#REF!-Option_4!G50)/((#REF!*(#REF!+1))/2)),0)</f>
        <v>#REF!</v>
      </c>
      <c r="AZ123" s="23" t="e">
        <f>IF((INDEX($F$50:$BD$50,AZ50))&lt;((INDEX($F$50:$BD$50,$AW$50)+(INDEX($F$50:$BD$50,#REF!)))),$AV$79*((#REF!-Option_4!H50)/((#REF!*(#REF!+1))/2)),0)</f>
        <v>#REF!</v>
      </c>
      <c r="BA123" s="23" t="e">
        <f>IF((INDEX($F$50:$BD$50,BA50))&lt;((INDEX($F$50:$BD$50,$AW$50)+(INDEX($F$50:$BD$50,#REF!)))),$AV$79*((#REF!-Option_4!I50)/((#REF!*(#REF!+1))/2)),0)</f>
        <v>#REF!</v>
      </c>
      <c r="BB123" s="23" t="e">
        <f>IF((INDEX($F$50:$BD$50,BB50))&lt;((INDEX($F$50:$BD$50,$AW$50)+(INDEX($F$50:$BD$50,#REF!)))),$AV$79*((#REF!-Option_4!J50)/((#REF!*(#REF!+1))/2)),0)</f>
        <v>#REF!</v>
      </c>
      <c r="BC123" s="23" t="e">
        <f>IF((INDEX($F$50:$BD$50,BC50))&lt;((INDEX($F$50:$BD$50,$AW$50)+(INDEX($F$50:$BD$50,#REF!)))),$AV$79*((#REF!-Option_4!K50)/((#REF!*(#REF!+1))/2)),0)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IF((INDEX($F$50:$BD$50,AX50))&lt;((INDEX($F$50:$BD$50,$AX$50)+(INDEX($F$50:$BD$50,#REF!)))),$AW$79*((#REF!-Option_4!E50)/((#REF!*(#REF!+1))/2)),0)</f>
        <v>#REF!</v>
      </c>
      <c r="AY124" s="23" t="e">
        <f>IF((INDEX($F$50:$BD$50,AY50))&lt;((INDEX($F$50:$BD$50,$AX$50)+(INDEX($F$50:$BD$50,#REF!)))),$AW$79*((#REF!-Option_4!F50)/((#REF!*(#REF!+1))/2)),0)</f>
        <v>#REF!</v>
      </c>
      <c r="AZ124" s="23" t="e">
        <f>IF((INDEX($F$50:$BD$50,AZ50))&lt;((INDEX($F$50:$BD$50,$AX$50)+(INDEX($F$50:$BD$50,#REF!)))),$AW$79*((#REF!-Option_4!G50)/((#REF!*(#REF!+1))/2)),0)</f>
        <v>#REF!</v>
      </c>
      <c r="BA124" s="23" t="e">
        <f>IF((INDEX($F$50:$BD$50,BA50))&lt;((INDEX($F$50:$BD$50,$AX$50)+(INDEX($F$50:$BD$50,#REF!)))),$AW$79*((#REF!-Option_4!H50)/((#REF!*(#REF!+1))/2)),0)</f>
        <v>#REF!</v>
      </c>
      <c r="BB124" s="23" t="e">
        <f>IF((INDEX($F$50:$BD$50,BB50))&lt;((INDEX($F$50:$BD$50,$AX$50)+(INDEX($F$50:$BD$50,#REF!)))),$AW$79*((#REF!-Option_4!I50)/((#REF!*(#REF!+1))/2)),0)</f>
        <v>#REF!</v>
      </c>
      <c r="BC124" s="23" t="e">
        <f>IF((INDEX($F$50:$BD$50,BC50))&lt;((INDEX($F$50:$BD$50,$AX$50)+(INDEX($F$50:$BD$50,#REF!)))),$AW$79*((#REF!-Option_4!J50)/((#REF!*(#REF!+1))/2)),0)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IF((INDEX($F$50:$BD$50,AY50))&lt;((INDEX($F$50:$BD$50,$AY$50)+(INDEX($F$50:$BD$50,#REF!)))),$AX$79*((#REF!-Option_4!E50)/((#REF!*(#REF!+1))/2)),0)</f>
        <v>#REF!</v>
      </c>
      <c r="AZ125" s="23" t="e">
        <f>IF((INDEX($F$50:$BD$50,AZ50))&lt;((INDEX($F$50:$BD$50,$AY$50)+(INDEX($F$50:$BD$50,#REF!)))),$AX$79*((#REF!-Option_4!F50)/((#REF!*(#REF!+1))/2)),0)</f>
        <v>#REF!</v>
      </c>
      <c r="BA125" s="23" t="e">
        <f>IF((INDEX($F$50:$BD$50,BA50))&lt;((INDEX($F$50:$BD$50,$AY$50)+(INDEX($F$50:$BD$50,#REF!)))),$AX$79*((#REF!-Option_4!G50)/((#REF!*(#REF!+1))/2)),0)</f>
        <v>#REF!</v>
      </c>
      <c r="BB125" s="23" t="e">
        <f>IF((INDEX($F$50:$BD$50,BB50))&lt;((INDEX($F$50:$BD$50,$AY$50)+(INDEX($F$50:$BD$50,#REF!)))),$AX$79*((#REF!-Option_4!H50)/((#REF!*(#REF!+1))/2)),0)</f>
        <v>#REF!</v>
      </c>
      <c r="BC125" s="23" t="e">
        <f>IF((INDEX($F$50:$BD$50,BC50))&lt;((INDEX($F$50:$BD$50,$AY$50)+(INDEX($F$50:$BD$50,#REF!)))),$AX$79*((#REF!-Option_4!I50)/((#REF!*(#REF!+1))/2)),0)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IF((INDEX($F$50:$BD$50,AZ50))&lt;((INDEX($F$50:$BD$50,$AZ$50)+(INDEX($F$50:$BD$50,#REF!)))),$AY$79*((#REF!-Option_4!E50)/((#REF!*(#REF!+1))/2)),0)</f>
        <v>#REF!</v>
      </c>
      <c r="BA126" s="23" t="e">
        <f>IF((INDEX($F$50:$BD$50,BA50))&lt;((INDEX($F$50:$BD$50,$AZ$50)+(INDEX($F$50:$BD$50,#REF!)))),$AY$79*((#REF!-Option_4!F50)/((#REF!*(#REF!+1))/2)),0)</f>
        <v>#REF!</v>
      </c>
      <c r="BB126" s="23" t="e">
        <f>IF((INDEX($F$50:$BD$50,BB50))&lt;((INDEX($F$50:$BD$50,$AZ$50)+(INDEX($F$50:$BD$50,#REF!)))),$AY$79*((#REF!-Option_4!G50)/((#REF!*(#REF!+1))/2)),0)</f>
        <v>#REF!</v>
      </c>
      <c r="BC126" s="23" t="e">
        <f>IF((INDEX($F$50:$BD$50,BC50))&lt;((INDEX($F$50:$BD$50,$AZ$50)+(INDEX($F$50:$BD$50,#REF!)))),$AY$79*((#REF!-Option_4!H50)/((#REF!*(#REF!+1))/2)),0)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IF((INDEX($F$50:$BD$50,BA50))&lt;((INDEX($F$50:$BD$50,$BA$50)+(INDEX($F$50:$BD$50,#REF!)))),$AZ$79*((#REF!-Option_4!E50)/((#REF!*(#REF!+1))/2)),0)</f>
        <v>#REF!</v>
      </c>
      <c r="BB127" s="23" t="e">
        <f>IF((INDEX($F$50:$BD$50,BB50))&lt;((INDEX($F$50:$BD$50,$BA$50)+(INDEX($F$50:$BD$50,#REF!)))),$AZ$79*((#REF!-Option_4!F50)/((#REF!*(#REF!+1))/2)),0)</f>
        <v>#REF!</v>
      </c>
      <c r="BC127" s="23" t="e">
        <f>IF((INDEX($F$50:$BD$50,BC50))&lt;((INDEX($F$50:$BD$50,$BA$50)+(INDEX($F$50:$BD$50,#REF!)))),$AZ$79*((#REF!-Option_4!G50)/((#REF!*(#REF!+1))/2)),0)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IF((INDEX($F$50:$BD$50,BB50))&lt;((INDEX($F$50:$BD$50,$BB$50)+(INDEX($F$50:$BD$50,#REF!)))),$BA$79*((#REF!-Option_4!E50)/((#REF!*(#REF!+1))/2)),0)</f>
        <v>#REF!</v>
      </c>
      <c r="BC128" s="23" t="e">
        <f>IF((INDEX($F$50:$BD$50,BC50))&lt;((INDEX($F$50:$BD$50,$BB$50)+(INDEX($F$50:$BD$50,#REF!)))),$BA$79*((#REF!-Option_4!F50)/((#REF!*(#REF!+1))/2)),0)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IF((INDEX($F$50:$BD$50,BC50))&lt;((INDEX($F$50:$BD$50,$BC$50)+(INDEX($F$50:$BD$50,#REF!)))),$BB$79*((#REF!-Option_4!E50)/((#REF!*(#REF!+1))/2)),0)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66:B75 B9 B52:C61 B37:B46" xr:uid="{00000000-0002-0000-0E00-000000000000}">
      <formula1>#REF!</formula1>
    </dataValidation>
  </dataValidations>
  <pageMargins left="0.7" right="0.7" top="0.75" bottom="0.75" header="0.3" footer="0.3"/>
  <pageSetup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sheetPr>
  <dimension ref="A1:CS239"/>
  <sheetViews>
    <sheetView topLeftCell="A58"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IF((INDEX($F$50:$BD$50,G50))&lt;((INDEX($F$50:$BD$50,$G$50)+(INDEX($F$50:$BD$50,#REF!)))),$F$79*((#REF!-Option_5!E50)/((#REF!*(#REF!+1))/2)),0)</f>
        <v>#REF!</v>
      </c>
      <c r="H81" s="23" t="e">
        <f>IF((INDEX($F$50:$BD$50,H50))&lt;((INDEX($F$50:$BD$50,$G$50)+(INDEX($F$50:$BD$50,#REF!)))),$F$79*((#REF!-Option_5!F50)/((#REF!*(#REF!+1))/2)),0)</f>
        <v>#REF!</v>
      </c>
      <c r="I81" s="23" t="e">
        <f>IF((INDEX($F$50:$BD$50,I50))&lt;((INDEX($F$50:$BD$50,$G$50)+(INDEX($F$50:$BD$50,#REF!)))),$F$79*((#REF!-Option_5!G50)/((#REF!*(#REF!+1))/2)),0)</f>
        <v>#REF!</v>
      </c>
      <c r="J81" s="23" t="e">
        <f>IF((INDEX($F$50:$BD$50,J50))&lt;((INDEX($F$50:$BD$50,$G$50)+(INDEX($F$50:$BD$50,#REF!)))),$F$79*((#REF!-Option_5!H50)/((#REF!*(#REF!+1))/2)),0)</f>
        <v>#REF!</v>
      </c>
      <c r="K81" s="23" t="e">
        <f>IF((INDEX($F$50:$BD$50,K50))&lt;((INDEX($F$50:$BD$50,$G$50)+(INDEX($F$50:$BD$50,#REF!)))),$F$79*((#REF!-Option_5!I50)/((#REF!*(#REF!+1))/2)),0)</f>
        <v>#REF!</v>
      </c>
      <c r="L81" s="23" t="e">
        <f>IF((INDEX($F$50:$BD$50,L50))&lt;((INDEX($F$50:$BD$50,$G$50)+(INDEX($F$50:$BD$50,#REF!)))),$F$79*((#REF!-Option_5!J50)/((#REF!*(#REF!+1))/2)),0)</f>
        <v>#REF!</v>
      </c>
      <c r="M81" s="23" t="e">
        <f>IF((INDEX($F$50:$BD$50,M50))&lt;((INDEX($F$50:$BD$50,$G$50)+(INDEX($F$50:$BD$50,#REF!)))),$F$79*((#REF!-Option_5!K50)/((#REF!*(#REF!+1))/2)),0)</f>
        <v>#REF!</v>
      </c>
      <c r="N81" s="23" t="e">
        <f>IF((INDEX($F$50:$BD$50,N50))&lt;((INDEX($F$50:$BD$50,$G$50)+(INDEX($F$50:$BD$50,#REF!)))),$F$79*((#REF!-Option_5!L50)/((#REF!*(#REF!+1))/2)),0)</f>
        <v>#REF!</v>
      </c>
      <c r="O81" s="23" t="e">
        <f>IF((INDEX($F$50:$BD$50,O50))&lt;((INDEX($F$50:$BD$50,$G$50)+(INDEX($F$50:$BD$50,#REF!)))),$F$79*((#REF!-Option_5!M50)/((#REF!*(#REF!+1))/2)),0)</f>
        <v>#REF!</v>
      </c>
      <c r="P81" s="23" t="e">
        <f>IF((INDEX($F$50:$BD$50,P50))&lt;((INDEX($F$50:$BD$50,$G$50)+(INDEX($F$50:$BD$50,#REF!)))),$F$79*((#REF!-Option_5!N50)/((#REF!*(#REF!+1))/2)),0)</f>
        <v>#REF!</v>
      </c>
      <c r="Q81" s="23" t="e">
        <f>IF((INDEX($F$50:$BD$50,Q50))&lt;((INDEX($F$50:$BD$50,$G$50)+(INDEX($F$50:$BD$50,#REF!)))),$F$79*((#REF!-Option_5!O50)/((#REF!*(#REF!+1))/2)),0)</f>
        <v>#REF!</v>
      </c>
      <c r="R81" s="23" t="e">
        <f>IF((INDEX($F$50:$BD$50,R50))&lt;((INDEX($F$50:$BD$50,$G$50)+(INDEX($F$50:$BD$50,#REF!)))),$F$79*((#REF!-Option_5!P50)/((#REF!*(#REF!+1))/2)),0)</f>
        <v>#REF!</v>
      </c>
      <c r="S81" s="23" t="e">
        <f>IF((INDEX($F$50:$BD$50,S50))&lt;((INDEX($F$50:$BD$50,$G$50)+(INDEX($F$50:$BD$50,#REF!)))),$F$79*((#REF!-Option_5!Q50)/((#REF!*(#REF!+1))/2)),0)</f>
        <v>#REF!</v>
      </c>
      <c r="T81" s="23" t="e">
        <f>IF((INDEX($F$50:$BD$50,T50))&lt;((INDEX($F$50:$BD$50,$G$50)+(INDEX($F$50:$BD$50,#REF!)))),$F$79*((#REF!-Option_5!R50)/((#REF!*(#REF!+1))/2)),0)</f>
        <v>#REF!</v>
      </c>
      <c r="U81" s="23" t="e">
        <f>IF((INDEX($F$50:$BD$50,U50))&lt;((INDEX($F$50:$BD$50,$G$50)+(INDEX($F$50:$BD$50,#REF!)))),$F$79*((#REF!-Option_5!S50)/((#REF!*(#REF!+1))/2)),0)</f>
        <v>#REF!</v>
      </c>
      <c r="V81" s="23" t="e">
        <f>IF((INDEX($F$50:$BD$50,V50))&lt;((INDEX($F$50:$BD$50,$G$50)+(INDEX($F$50:$BD$50,#REF!)))),$F$79*((#REF!-Option_5!T50)/((#REF!*(#REF!+1))/2)),0)</f>
        <v>#REF!</v>
      </c>
      <c r="W81" s="23" t="e">
        <f>IF((INDEX($F$50:$BD$50,W50))&lt;((INDEX($F$50:$BD$50,$G$50)+(INDEX($F$50:$BD$50,#REF!)))),$F$79*((#REF!-Option_5!U50)/((#REF!*(#REF!+1))/2)),0)</f>
        <v>#REF!</v>
      </c>
      <c r="X81" s="23" t="e">
        <f>IF((INDEX($F$50:$BD$50,X50))&lt;((INDEX($F$50:$BD$50,$G$50)+(INDEX($F$50:$BD$50,#REF!)))),$F$79*((#REF!-Option_5!V50)/((#REF!*(#REF!+1))/2)),0)</f>
        <v>#REF!</v>
      </c>
      <c r="Y81" s="23" t="e">
        <f>IF((INDEX($F$50:$BD$50,Y50))&lt;((INDEX($F$50:$BD$50,$G$50)+(INDEX($F$50:$BD$50,#REF!)))),$F$79*((#REF!-Option_5!W50)/((#REF!*(#REF!+1))/2)),0)</f>
        <v>#REF!</v>
      </c>
      <c r="Z81" s="23" t="e">
        <f>IF((INDEX($F$50:$BD$50,Z50))&lt;((INDEX($F$50:$BD$50,$G$50)+(INDEX($F$50:$BD$50,#REF!)))),$F$79*((#REF!-Option_5!X50)/((#REF!*(#REF!+1))/2)),0)</f>
        <v>#REF!</v>
      </c>
      <c r="AA81" s="23" t="e">
        <f>IF((INDEX($F$50:$BD$50,AA50))&lt;((INDEX($F$50:$BD$50,$G$50)+(INDEX($F$50:$BD$50,#REF!)))),$F$79*((#REF!-Option_5!Y50)/((#REF!*(#REF!+1))/2)),0)</f>
        <v>#REF!</v>
      </c>
      <c r="AB81" s="23" t="e">
        <f>IF((INDEX($F$50:$BD$50,AB50))&lt;((INDEX($F$50:$BD$50,$G$50)+(INDEX($F$50:$BD$50,#REF!)))),$F$79*((#REF!-Option_5!Z50)/((#REF!*(#REF!+1))/2)),0)</f>
        <v>#REF!</v>
      </c>
      <c r="AC81" s="23" t="e">
        <f>IF((INDEX($F$50:$BD$50,AC50))&lt;((INDEX($F$50:$BD$50,$G$50)+(INDEX($F$50:$BD$50,#REF!)))),$F$79*((#REF!-Option_5!AA50)/((#REF!*(#REF!+1))/2)),0)</f>
        <v>#REF!</v>
      </c>
      <c r="AD81" s="23" t="e">
        <f>IF((INDEX($F$50:$BD$50,AD50))&lt;((INDEX($F$50:$BD$50,$G$50)+(INDEX($F$50:$BD$50,#REF!)))),$F$79*((#REF!-Option_5!AB50)/((#REF!*(#REF!+1))/2)),0)</f>
        <v>#REF!</v>
      </c>
      <c r="AE81" s="23" t="e">
        <f>IF((INDEX($F$50:$BD$50,AE50))&lt;((INDEX($F$50:$BD$50,$G$50)+(INDEX($F$50:$BD$50,#REF!)))),$F$79*((#REF!-Option_5!AC50)/((#REF!*(#REF!+1))/2)),0)</f>
        <v>#REF!</v>
      </c>
      <c r="AF81" s="23" t="e">
        <f>IF((INDEX($F$50:$BD$50,AF50))&lt;((INDEX($F$50:$BD$50,$G$50)+(INDEX($F$50:$BD$50,#REF!)))),$F$79*((#REF!-Option_5!AD50)/((#REF!*(#REF!+1))/2)),0)</f>
        <v>#REF!</v>
      </c>
      <c r="AG81" s="23" t="e">
        <f>IF((INDEX($F$50:$BD$50,AG50))&lt;((INDEX($F$50:$BD$50,$G$50)+(INDEX($F$50:$BD$50,#REF!)))),$F$79*((#REF!-Option_5!AE50)/((#REF!*(#REF!+1))/2)),0)</f>
        <v>#REF!</v>
      </c>
      <c r="AH81" s="23" t="e">
        <f>IF((INDEX($F$50:$BD$50,AH50))&lt;((INDEX($F$50:$BD$50,$G$50)+(INDEX($F$50:$BD$50,#REF!)))),$F$79*((#REF!-Option_5!AF50)/((#REF!*(#REF!+1))/2)),0)</f>
        <v>#REF!</v>
      </c>
      <c r="AI81" s="23" t="e">
        <f>IF((INDEX($F$50:$BD$50,AI50))&lt;((INDEX($F$50:$BD$50,$G$50)+(INDEX($F$50:$BD$50,#REF!)))),$F$79*((#REF!-Option_5!AG50)/((#REF!*(#REF!+1))/2)),0)</f>
        <v>#REF!</v>
      </c>
      <c r="AJ81" s="23" t="e">
        <f>IF((INDEX($F$50:$BD$50,AJ50))&lt;((INDEX($F$50:$BD$50,$G$50)+(INDEX($F$50:$BD$50,#REF!)))),$F$79*((#REF!-Option_5!AH50)/((#REF!*(#REF!+1))/2)),0)</f>
        <v>#REF!</v>
      </c>
      <c r="AK81" s="23" t="e">
        <f>IF((INDEX($F$50:$BD$50,AK50))&lt;((INDEX($F$50:$BD$50,$G$50)+(INDEX($F$50:$BD$50,#REF!)))),$F$79*((#REF!-Option_5!AI50)/((#REF!*(#REF!+1))/2)),0)</f>
        <v>#REF!</v>
      </c>
      <c r="AL81" s="23" t="e">
        <f>IF((INDEX($F$50:$BD$50,AL50))&lt;((INDEX($F$50:$BD$50,$G$50)+(INDEX($F$50:$BD$50,#REF!)))),$F$79*((#REF!-Option_5!AJ50)/((#REF!*(#REF!+1))/2)),0)</f>
        <v>#REF!</v>
      </c>
      <c r="AM81" s="23" t="e">
        <f>IF((INDEX($F$50:$BD$50,AM50))&lt;((INDEX($F$50:$BD$50,$G$50)+(INDEX($F$50:$BD$50,#REF!)))),$F$79*((#REF!-Option_5!AK50)/((#REF!*(#REF!+1))/2)),0)</f>
        <v>#REF!</v>
      </c>
      <c r="AN81" s="23" t="e">
        <f>IF((INDEX($F$50:$BD$50,AN50))&lt;((INDEX($F$50:$BD$50,$G$50)+(INDEX($F$50:$BD$50,#REF!)))),$F$79*((#REF!-Option_5!AL50)/((#REF!*(#REF!+1))/2)),0)</f>
        <v>#REF!</v>
      </c>
      <c r="AO81" s="23" t="e">
        <f>IF((INDEX($F$50:$BD$50,AO50))&lt;((INDEX($F$50:$BD$50,$G$50)+(INDEX($F$50:$BD$50,#REF!)))),$F$79*((#REF!-Option_5!AM50)/((#REF!*(#REF!+1))/2)),0)</f>
        <v>#REF!</v>
      </c>
      <c r="AP81" s="23" t="e">
        <f>IF((INDEX($F$50:$BD$50,AP50))&lt;((INDEX($F$50:$BD$50,$G$50)+(INDEX($F$50:$BD$50,#REF!)))),$F$79*((#REF!-Option_5!AN50)/((#REF!*(#REF!+1))/2)),0)</f>
        <v>#REF!</v>
      </c>
      <c r="AQ81" s="23" t="e">
        <f>IF((INDEX($F$50:$BD$50,AQ50))&lt;((INDEX($F$50:$BD$50,$G$50)+(INDEX($F$50:$BD$50,#REF!)))),$F$79*((#REF!-Option_5!AO50)/((#REF!*(#REF!+1))/2)),0)</f>
        <v>#REF!</v>
      </c>
      <c r="AR81" s="23" t="e">
        <f>IF((INDEX($F$50:$BD$50,AR50))&lt;((INDEX($F$50:$BD$50,$G$50)+(INDEX($F$50:$BD$50,#REF!)))),$F$79*((#REF!-Option_5!AP50)/((#REF!*(#REF!+1))/2)),0)</f>
        <v>#REF!</v>
      </c>
      <c r="AS81" s="23" t="e">
        <f>IF((INDEX($F$50:$BD$50,AS50))&lt;((INDEX($F$50:$BD$50,$G$50)+(INDEX($F$50:$BD$50,#REF!)))),$F$79*((#REF!-Option_5!AQ50)/((#REF!*(#REF!+1))/2)),0)</f>
        <v>#REF!</v>
      </c>
      <c r="AT81" s="23" t="e">
        <f>IF((INDEX($F$50:$BD$50,AT50))&lt;((INDEX($F$50:$BD$50,$G$50)+(INDEX($F$50:$BD$50,#REF!)))),$F$79*((#REF!-Option_5!AR50)/((#REF!*(#REF!+1))/2)),0)</f>
        <v>#REF!</v>
      </c>
      <c r="AU81" s="23" t="e">
        <f>IF((INDEX($F$50:$BD$50,AU50))&lt;((INDEX($F$50:$BD$50,$G$50)+(INDEX($F$50:$BD$50,#REF!)))),$F$79*((#REF!-Option_5!AS50)/((#REF!*(#REF!+1))/2)),0)</f>
        <v>#REF!</v>
      </c>
      <c r="AV81" s="23" t="e">
        <f>IF((INDEX($F$50:$BD$50,AV50))&lt;((INDEX($F$50:$BD$50,$G$50)+(INDEX($F$50:$BD$50,#REF!)))),$F$79*((#REF!-Option_5!AT50)/((#REF!*(#REF!+1))/2)),0)</f>
        <v>#REF!</v>
      </c>
      <c r="AW81" s="23" t="e">
        <f>IF((INDEX($F$50:$BD$50,AW50))&lt;((INDEX($F$50:$BD$50,$G$50)+(INDEX($F$50:$BD$50,#REF!)))),$F$79*((#REF!-Option_5!AU50)/((#REF!*(#REF!+1))/2)),0)</f>
        <v>#REF!</v>
      </c>
      <c r="AX81" s="23" t="e">
        <f>IF((INDEX($F$50:$BD$50,AX50))&lt;((INDEX($F$50:$BD$50,$G$50)+(INDEX($F$50:$BD$50,#REF!)))),$F$79*((#REF!-Option_5!AV50)/((#REF!*(#REF!+1))/2)),0)</f>
        <v>#REF!</v>
      </c>
      <c r="AY81" s="23" t="e">
        <f>IF((INDEX($F$50:$BD$50,AY50))&lt;((INDEX($F$50:$BD$50,$G$50)+(INDEX($F$50:$BD$50,#REF!)))),$F$79*((#REF!-Option_5!AW50)/((#REF!*(#REF!+1))/2)),0)</f>
        <v>#REF!</v>
      </c>
      <c r="AZ81" s="23" t="e">
        <f>IF((INDEX($F$50:$BD$50,AZ50))&lt;((INDEX($F$50:$BD$50,$G$50)+(INDEX($F$50:$BD$50,#REF!)))),$F$79*((#REF!-Option_5!AX50)/((#REF!*(#REF!+1))/2)),0)</f>
        <v>#REF!</v>
      </c>
      <c r="BA81" s="23" t="e">
        <f>IF((INDEX($F$50:$BD$50,BA50))&lt;((INDEX($F$50:$BD$50,$G$50)+(INDEX($F$50:$BD$50,#REF!)))),$F$79*((#REF!-Option_5!AY50)/((#REF!*(#REF!+1))/2)),0)</f>
        <v>#REF!</v>
      </c>
      <c r="BB81" s="23" t="e">
        <f>IF((INDEX($F$50:$BD$50,BB50))&lt;((INDEX($F$50:$BD$50,$G$50)+(INDEX($F$50:$BD$50,#REF!)))),$F$79*((#REF!-Option_5!AZ50)/((#REF!*(#REF!+1))/2)),0)</f>
        <v>#REF!</v>
      </c>
      <c r="BC81" s="23" t="e">
        <f>IF((INDEX($F$50:$BD$50,BC50))&lt;((INDEX($F$50:$BD$50,$G$50)+(INDEX($F$50:$BD$50,#REF!)))),$F$79*((#REF!-Option_5!BA50)/((#REF!*(#REF!+1))/2)),0)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IF((INDEX($F$50:$BD$50,H50))&lt;((INDEX($F$50:$BD$50,$H$50)+(INDEX($F$50:$BD$50,#REF!)))),$G$79*((#REF!-Option_5!E50)/((#REF!*(#REF!+1))/2)),0)</f>
        <v>#REF!</v>
      </c>
      <c r="I82" s="23" t="e">
        <f>IF((INDEX($F$50:$BD$50,I50))&lt;((INDEX($F$50:$BD$50,$H$50)+(INDEX($F$50:$BD$50,#REF!)))),$G$79*((#REF!-Option_5!F50)/((#REF!*(#REF!+1))/2)),0)</f>
        <v>#REF!</v>
      </c>
      <c r="J82" s="23" t="e">
        <f>IF((INDEX($F$50:$BD$50,J50))&lt;((INDEX($F$50:$BD$50,$H$50)+(INDEX($F$50:$BD$50,#REF!)))),$G$79*((#REF!-Option_5!G50)/((#REF!*(#REF!+1))/2)),0)</f>
        <v>#REF!</v>
      </c>
      <c r="K82" s="23" t="e">
        <f>IF((INDEX($F$50:$BD$50,K50))&lt;((INDEX($F$50:$BD$50,$H$50)+(INDEX($F$50:$BD$50,#REF!)))),$G$79*((#REF!-Option_5!H50)/((#REF!*(#REF!+1))/2)),0)</f>
        <v>#REF!</v>
      </c>
      <c r="L82" s="23" t="e">
        <f>IF((INDEX($F$50:$BD$50,L50))&lt;((INDEX($F$50:$BD$50,$H$50)+(INDEX($F$50:$BD$50,#REF!)))),$G$79*((#REF!-Option_5!I50)/((#REF!*(#REF!+1))/2)),0)</f>
        <v>#REF!</v>
      </c>
      <c r="M82" s="23" t="e">
        <f>IF((INDEX($F$50:$BD$50,M50))&lt;((INDEX($F$50:$BD$50,$H$50)+(INDEX($F$50:$BD$50,#REF!)))),$G$79*((#REF!-Option_5!J50)/((#REF!*(#REF!+1))/2)),0)</f>
        <v>#REF!</v>
      </c>
      <c r="N82" s="23" t="e">
        <f>IF((INDEX($F$50:$BD$50,N50))&lt;((INDEX($F$50:$BD$50,$H$50)+(INDEX($F$50:$BD$50,#REF!)))),$G$79*((#REF!-Option_5!K50)/((#REF!*(#REF!+1))/2)),0)</f>
        <v>#REF!</v>
      </c>
      <c r="O82" s="23" t="e">
        <f>IF((INDEX($F$50:$BD$50,O50))&lt;((INDEX($F$50:$BD$50,$H$50)+(INDEX($F$50:$BD$50,#REF!)))),$G$79*((#REF!-Option_5!L50)/((#REF!*(#REF!+1))/2)),0)</f>
        <v>#REF!</v>
      </c>
      <c r="P82" s="23" t="e">
        <f>IF((INDEX($F$50:$BD$50,P50))&lt;((INDEX($F$50:$BD$50,$H$50)+(INDEX($F$50:$BD$50,#REF!)))),$G$79*((#REF!-Option_5!M50)/((#REF!*(#REF!+1))/2)),0)</f>
        <v>#REF!</v>
      </c>
      <c r="Q82" s="23" t="e">
        <f>IF((INDEX($F$50:$BD$50,Q50))&lt;((INDEX($F$50:$BD$50,$H$50)+(INDEX($F$50:$BD$50,#REF!)))),$G$79*((#REF!-Option_5!N50)/((#REF!*(#REF!+1))/2)),0)</f>
        <v>#REF!</v>
      </c>
      <c r="R82" s="23" t="e">
        <f>IF((INDEX($F$50:$BD$50,R50))&lt;((INDEX($F$50:$BD$50,$H$50)+(INDEX($F$50:$BD$50,#REF!)))),$G$79*((#REF!-Option_5!O50)/((#REF!*(#REF!+1))/2)),0)</f>
        <v>#REF!</v>
      </c>
      <c r="S82" s="23" t="e">
        <f>IF((INDEX($F$50:$BD$50,S50))&lt;((INDEX($F$50:$BD$50,$H$50)+(INDEX($F$50:$BD$50,#REF!)))),$G$79*((#REF!-Option_5!P50)/((#REF!*(#REF!+1))/2)),0)</f>
        <v>#REF!</v>
      </c>
      <c r="T82" s="23" t="e">
        <f>IF((INDEX($F$50:$BD$50,T50))&lt;((INDEX($F$50:$BD$50,$H$50)+(INDEX($F$50:$BD$50,#REF!)))),$G$79*((#REF!-Option_5!Q50)/((#REF!*(#REF!+1))/2)),0)</f>
        <v>#REF!</v>
      </c>
      <c r="U82" s="23" t="e">
        <f>IF((INDEX($F$50:$BD$50,U50))&lt;((INDEX($F$50:$BD$50,$H$50)+(INDEX($F$50:$BD$50,#REF!)))),$G$79*((#REF!-Option_5!R50)/((#REF!*(#REF!+1))/2)),0)</f>
        <v>#REF!</v>
      </c>
      <c r="V82" s="23" t="e">
        <f>IF((INDEX($F$50:$BD$50,V50))&lt;((INDEX($F$50:$BD$50,$H$50)+(INDEX($F$50:$BD$50,#REF!)))),$G$79*((#REF!-Option_5!S50)/((#REF!*(#REF!+1))/2)),0)</f>
        <v>#REF!</v>
      </c>
      <c r="W82" s="23" t="e">
        <f>IF((INDEX($F$50:$BD$50,W50))&lt;((INDEX($F$50:$BD$50,$H$50)+(INDEX($F$50:$BD$50,#REF!)))),$G$79*((#REF!-Option_5!T50)/((#REF!*(#REF!+1))/2)),0)</f>
        <v>#REF!</v>
      </c>
      <c r="X82" s="23" t="e">
        <f>IF((INDEX($F$50:$BD$50,X50))&lt;((INDEX($F$50:$BD$50,$H$50)+(INDEX($F$50:$BD$50,#REF!)))),$G$79*((#REF!-Option_5!U50)/((#REF!*(#REF!+1))/2)),0)</f>
        <v>#REF!</v>
      </c>
      <c r="Y82" s="23" t="e">
        <f>IF((INDEX($F$50:$BD$50,Y50))&lt;((INDEX($F$50:$BD$50,$H$50)+(INDEX($F$50:$BD$50,#REF!)))),$G$79*((#REF!-Option_5!V50)/((#REF!*(#REF!+1))/2)),0)</f>
        <v>#REF!</v>
      </c>
      <c r="Z82" s="23" t="e">
        <f>IF((INDEX($F$50:$BD$50,Z50))&lt;((INDEX($F$50:$BD$50,$H$50)+(INDEX($F$50:$BD$50,#REF!)))),$G$79*((#REF!-Option_5!W50)/((#REF!*(#REF!+1))/2)),0)</f>
        <v>#REF!</v>
      </c>
      <c r="AA82" s="23" t="e">
        <f>IF((INDEX($F$50:$BD$50,AA50))&lt;((INDEX($F$50:$BD$50,$H$50)+(INDEX($F$50:$BD$50,#REF!)))),$G$79*((#REF!-Option_5!X50)/((#REF!*(#REF!+1))/2)),0)</f>
        <v>#REF!</v>
      </c>
      <c r="AB82" s="23" t="e">
        <f>IF((INDEX($F$50:$BD$50,AB50))&lt;((INDEX($F$50:$BD$50,$H$50)+(INDEX($F$50:$BD$50,#REF!)))),$G$79*((#REF!-Option_5!Y50)/((#REF!*(#REF!+1))/2)),0)</f>
        <v>#REF!</v>
      </c>
      <c r="AC82" s="23" t="e">
        <f>IF((INDEX($F$50:$BD$50,AC50))&lt;((INDEX($F$50:$BD$50,$H$50)+(INDEX($F$50:$BD$50,#REF!)))),$G$79*((#REF!-Option_5!Z50)/((#REF!*(#REF!+1))/2)),0)</f>
        <v>#REF!</v>
      </c>
      <c r="AD82" s="23" t="e">
        <f>IF((INDEX($F$50:$BD$50,AD50))&lt;((INDEX($F$50:$BD$50,$H$50)+(INDEX($F$50:$BD$50,#REF!)))),$G$79*((#REF!-Option_5!AA50)/((#REF!*(#REF!+1))/2)),0)</f>
        <v>#REF!</v>
      </c>
      <c r="AE82" s="23" t="e">
        <f>IF((INDEX($F$50:$BD$50,AE50))&lt;((INDEX($F$50:$BD$50,$H$50)+(INDEX($F$50:$BD$50,#REF!)))),$G$79*((#REF!-Option_5!AB50)/((#REF!*(#REF!+1))/2)),0)</f>
        <v>#REF!</v>
      </c>
      <c r="AF82" s="23" t="e">
        <f>IF((INDEX($F$50:$BD$50,AF50))&lt;((INDEX($F$50:$BD$50,$H$50)+(INDEX($F$50:$BD$50,#REF!)))),$G$79*((#REF!-Option_5!AC50)/((#REF!*(#REF!+1))/2)),0)</f>
        <v>#REF!</v>
      </c>
      <c r="AG82" s="23" t="e">
        <f>IF((INDEX($F$50:$BD$50,AG50))&lt;((INDEX($F$50:$BD$50,$H$50)+(INDEX($F$50:$BD$50,#REF!)))),$G$79*((#REF!-Option_5!AD50)/((#REF!*(#REF!+1))/2)),0)</f>
        <v>#REF!</v>
      </c>
      <c r="AH82" s="23" t="e">
        <f>IF((INDEX($F$50:$BD$50,AH50))&lt;((INDEX($F$50:$BD$50,$H$50)+(INDEX($F$50:$BD$50,#REF!)))),$G$79*((#REF!-Option_5!AE50)/((#REF!*(#REF!+1))/2)),0)</f>
        <v>#REF!</v>
      </c>
      <c r="AI82" s="23" t="e">
        <f>IF((INDEX($F$50:$BD$50,AI50))&lt;((INDEX($F$50:$BD$50,$H$50)+(INDEX($F$50:$BD$50,#REF!)))),$G$79*((#REF!-Option_5!AF50)/((#REF!*(#REF!+1))/2)),0)</f>
        <v>#REF!</v>
      </c>
      <c r="AJ82" s="23" t="e">
        <f>IF((INDEX($F$50:$BD$50,AJ50))&lt;((INDEX($F$50:$BD$50,$H$50)+(INDEX($F$50:$BD$50,#REF!)))),$G$79*((#REF!-Option_5!AG50)/((#REF!*(#REF!+1))/2)),0)</f>
        <v>#REF!</v>
      </c>
      <c r="AK82" s="23" t="e">
        <f>IF((INDEX($F$50:$BD$50,AK50))&lt;((INDEX($F$50:$BD$50,$H$50)+(INDEX($F$50:$BD$50,#REF!)))),$G$79*((#REF!-Option_5!AH50)/((#REF!*(#REF!+1))/2)),0)</f>
        <v>#REF!</v>
      </c>
      <c r="AL82" s="23" t="e">
        <f>IF((INDEX($F$50:$BD$50,AL50))&lt;((INDEX($F$50:$BD$50,$H$50)+(INDEX($F$50:$BD$50,#REF!)))),$G$79*((#REF!-Option_5!AI50)/((#REF!*(#REF!+1))/2)),0)</f>
        <v>#REF!</v>
      </c>
      <c r="AM82" s="23" t="e">
        <f>IF((INDEX($F$50:$BD$50,AM50))&lt;((INDEX($F$50:$BD$50,$H$50)+(INDEX($F$50:$BD$50,#REF!)))),$G$79*((#REF!-Option_5!AJ50)/((#REF!*(#REF!+1))/2)),0)</f>
        <v>#REF!</v>
      </c>
      <c r="AN82" s="23" t="e">
        <f>IF((INDEX($F$50:$BD$50,AN50))&lt;((INDEX($F$50:$BD$50,$H$50)+(INDEX($F$50:$BD$50,#REF!)))),$G$79*((#REF!-Option_5!AK50)/((#REF!*(#REF!+1))/2)),0)</f>
        <v>#REF!</v>
      </c>
      <c r="AO82" s="23" t="e">
        <f>IF((INDEX($F$50:$BD$50,AO50))&lt;((INDEX($F$50:$BD$50,$H$50)+(INDEX($F$50:$BD$50,#REF!)))),$G$79*((#REF!-Option_5!AL50)/((#REF!*(#REF!+1))/2)),0)</f>
        <v>#REF!</v>
      </c>
      <c r="AP82" s="23" t="e">
        <f>IF((INDEX($F$50:$BD$50,AP50))&lt;((INDEX($F$50:$BD$50,$H$50)+(INDEX($F$50:$BD$50,#REF!)))),$G$79*((#REF!-Option_5!AM50)/((#REF!*(#REF!+1))/2)),0)</f>
        <v>#REF!</v>
      </c>
      <c r="AQ82" s="23" t="e">
        <f>IF((INDEX($F$50:$BD$50,AQ50))&lt;((INDEX($F$50:$BD$50,$H$50)+(INDEX($F$50:$BD$50,#REF!)))),$G$79*((#REF!-Option_5!AN50)/((#REF!*(#REF!+1))/2)),0)</f>
        <v>#REF!</v>
      </c>
      <c r="AR82" s="23" t="e">
        <f>IF((INDEX($F$50:$BD$50,AR50))&lt;((INDEX($F$50:$BD$50,$H$50)+(INDEX($F$50:$BD$50,#REF!)))),$G$79*((#REF!-Option_5!AO50)/((#REF!*(#REF!+1))/2)),0)</f>
        <v>#REF!</v>
      </c>
      <c r="AS82" s="23" t="e">
        <f>IF((INDEX($F$50:$BD$50,AS50))&lt;((INDEX($F$50:$BD$50,$H$50)+(INDEX($F$50:$BD$50,#REF!)))),$G$79*((#REF!-Option_5!AP50)/((#REF!*(#REF!+1))/2)),0)</f>
        <v>#REF!</v>
      </c>
      <c r="AT82" s="23" t="e">
        <f>IF((INDEX($F$50:$BD$50,AT50))&lt;((INDEX($F$50:$BD$50,$H$50)+(INDEX($F$50:$BD$50,#REF!)))),$G$79*((#REF!-Option_5!AQ50)/((#REF!*(#REF!+1))/2)),0)</f>
        <v>#REF!</v>
      </c>
      <c r="AU82" s="23" t="e">
        <f>IF((INDEX($F$50:$BD$50,AU50))&lt;((INDEX($F$50:$BD$50,$H$50)+(INDEX($F$50:$BD$50,#REF!)))),$G$79*((#REF!-Option_5!AR50)/((#REF!*(#REF!+1))/2)),0)</f>
        <v>#REF!</v>
      </c>
      <c r="AV82" s="23" t="e">
        <f>IF((INDEX($F$50:$BD$50,AV50))&lt;((INDEX($F$50:$BD$50,$H$50)+(INDEX($F$50:$BD$50,#REF!)))),$G$79*((#REF!-Option_5!AS50)/((#REF!*(#REF!+1))/2)),0)</f>
        <v>#REF!</v>
      </c>
      <c r="AW82" s="23" t="e">
        <f>IF((INDEX($F$50:$BD$50,AW50))&lt;((INDEX($F$50:$BD$50,$H$50)+(INDEX($F$50:$BD$50,#REF!)))),$G$79*((#REF!-Option_5!AT50)/((#REF!*(#REF!+1))/2)),0)</f>
        <v>#REF!</v>
      </c>
      <c r="AX82" s="23" t="e">
        <f>IF((INDEX($F$50:$BD$50,AX50))&lt;((INDEX($F$50:$BD$50,$H$50)+(INDEX($F$50:$BD$50,#REF!)))),$G$79*((#REF!-Option_5!AU50)/((#REF!*(#REF!+1))/2)),0)</f>
        <v>#REF!</v>
      </c>
      <c r="AY82" s="23" t="e">
        <f>IF((INDEX($F$50:$BD$50,AY50))&lt;((INDEX($F$50:$BD$50,$H$50)+(INDEX($F$50:$BD$50,#REF!)))),$G$79*((#REF!-Option_5!AV50)/((#REF!*(#REF!+1))/2)),0)</f>
        <v>#REF!</v>
      </c>
      <c r="AZ82" s="23" t="e">
        <f>IF((INDEX($F$50:$BD$50,AZ50))&lt;((INDEX($F$50:$BD$50,$H$50)+(INDEX($F$50:$BD$50,#REF!)))),$G$79*((#REF!-Option_5!AW50)/((#REF!*(#REF!+1))/2)),0)</f>
        <v>#REF!</v>
      </c>
      <c r="BA82" s="23" t="e">
        <f>IF((INDEX($F$50:$BD$50,BA50))&lt;((INDEX($F$50:$BD$50,$H$50)+(INDEX($F$50:$BD$50,#REF!)))),$G$79*((#REF!-Option_5!AX50)/((#REF!*(#REF!+1))/2)),0)</f>
        <v>#REF!</v>
      </c>
      <c r="BB82" s="23" t="e">
        <f>IF((INDEX($F$50:$BD$50,BB50))&lt;((INDEX($F$50:$BD$50,$H$50)+(INDEX($F$50:$BD$50,#REF!)))),$G$79*((#REF!-Option_5!AY50)/((#REF!*(#REF!+1))/2)),0)</f>
        <v>#REF!</v>
      </c>
      <c r="BC82" s="23" t="e">
        <f>IF((INDEX($F$50:$BD$50,BC50))&lt;((INDEX($F$50:$BD$50,$H$50)+(INDEX($F$50:$BD$50,#REF!)))),$G$79*((#REF!-Option_5!AZ50)/((#REF!*(#REF!+1))/2)),0)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IF((INDEX($F$50:$BD$50,I50))&lt;((INDEX($F$50:$BD$50,$I$50)+(INDEX($F$50:$BD$50,#REF!)))),$H$79*((#REF!-Option_5!E50)/((#REF!*(#REF!+1))/2)),0)</f>
        <v>#REF!</v>
      </c>
      <c r="J83" s="23" t="e">
        <f>IF((INDEX($F$50:$BD$50,J50))&lt;((INDEX($F$50:$BD$50,$I$50)+(INDEX($F$50:$BD$50,#REF!)))),$H$79*((#REF!-Option_5!F50)/((#REF!*(#REF!+1))/2)),0)</f>
        <v>#REF!</v>
      </c>
      <c r="K83" s="23" t="e">
        <f>IF((INDEX($F$50:$BD$50,K50))&lt;((INDEX($F$50:$BD$50,$I$50)+(INDEX($F$50:$BD$50,#REF!)))),$H$79*((#REF!-Option_5!G50)/((#REF!*(#REF!+1))/2)),0)</f>
        <v>#REF!</v>
      </c>
      <c r="L83" s="23" t="e">
        <f>IF((INDEX($F$50:$BD$50,L50))&lt;((INDEX($F$50:$BD$50,$I$50)+(INDEX($F$50:$BD$50,#REF!)))),$H$79*((#REF!-Option_5!H50)/((#REF!*(#REF!+1))/2)),0)</f>
        <v>#REF!</v>
      </c>
      <c r="M83" s="23" t="e">
        <f>IF((INDEX($F$50:$BD$50,M50))&lt;((INDEX($F$50:$BD$50,$I$50)+(INDEX($F$50:$BD$50,#REF!)))),$H$79*((#REF!-Option_5!I50)/((#REF!*(#REF!+1))/2)),0)</f>
        <v>#REF!</v>
      </c>
      <c r="N83" s="23" t="e">
        <f>IF((INDEX($F$50:$BD$50,N50))&lt;((INDEX($F$50:$BD$50,$I$50)+(INDEX($F$50:$BD$50,#REF!)))),$H$79*((#REF!-Option_5!J50)/((#REF!*(#REF!+1))/2)),0)</f>
        <v>#REF!</v>
      </c>
      <c r="O83" s="23" t="e">
        <f>IF((INDEX($F$50:$BD$50,O50))&lt;((INDEX($F$50:$BD$50,$I$50)+(INDEX($F$50:$BD$50,#REF!)))),$H$79*((#REF!-Option_5!K50)/((#REF!*(#REF!+1))/2)),0)</f>
        <v>#REF!</v>
      </c>
      <c r="P83" s="23" t="e">
        <f>IF((INDEX($F$50:$BD$50,P50))&lt;((INDEX($F$50:$BD$50,$I$50)+(INDEX($F$50:$BD$50,#REF!)))),$H$79*((#REF!-Option_5!L50)/((#REF!*(#REF!+1))/2)),0)</f>
        <v>#REF!</v>
      </c>
      <c r="Q83" s="23" t="e">
        <f>IF((INDEX($F$50:$BD$50,Q50))&lt;((INDEX($F$50:$BD$50,$I$50)+(INDEX($F$50:$BD$50,#REF!)))),$H$79*((#REF!-Option_5!M50)/((#REF!*(#REF!+1))/2)),0)</f>
        <v>#REF!</v>
      </c>
      <c r="R83" s="23" t="e">
        <f>IF((INDEX($F$50:$BD$50,R50))&lt;((INDEX($F$50:$BD$50,$I$50)+(INDEX($F$50:$BD$50,#REF!)))),$H$79*((#REF!-Option_5!N50)/((#REF!*(#REF!+1))/2)),0)</f>
        <v>#REF!</v>
      </c>
      <c r="S83" s="23" t="e">
        <f>IF((INDEX($F$50:$BD$50,S50))&lt;((INDEX($F$50:$BD$50,$I$50)+(INDEX($F$50:$BD$50,#REF!)))),$H$79*((#REF!-Option_5!O50)/((#REF!*(#REF!+1))/2)),0)</f>
        <v>#REF!</v>
      </c>
      <c r="T83" s="23" t="e">
        <f>IF((INDEX($F$50:$BD$50,T50))&lt;((INDEX($F$50:$BD$50,$I$50)+(INDEX($F$50:$BD$50,#REF!)))),$H$79*((#REF!-Option_5!P50)/((#REF!*(#REF!+1))/2)),0)</f>
        <v>#REF!</v>
      </c>
      <c r="U83" s="23" t="e">
        <f>IF((INDEX($F$50:$BD$50,U50))&lt;((INDEX($F$50:$BD$50,$I$50)+(INDEX($F$50:$BD$50,#REF!)))),$H$79*((#REF!-Option_5!Q50)/((#REF!*(#REF!+1))/2)),0)</f>
        <v>#REF!</v>
      </c>
      <c r="V83" s="23" t="e">
        <f>IF((INDEX($F$50:$BD$50,V50))&lt;((INDEX($F$50:$BD$50,$I$50)+(INDEX($F$50:$BD$50,#REF!)))),$H$79*((#REF!-Option_5!R50)/((#REF!*(#REF!+1))/2)),0)</f>
        <v>#REF!</v>
      </c>
      <c r="W83" s="23" t="e">
        <f>IF((INDEX($F$50:$BD$50,W50))&lt;((INDEX($F$50:$BD$50,$I$50)+(INDEX($F$50:$BD$50,#REF!)))),$H$79*((#REF!-Option_5!S50)/((#REF!*(#REF!+1))/2)),0)</f>
        <v>#REF!</v>
      </c>
      <c r="X83" s="23" t="e">
        <f>IF((INDEX($F$50:$BD$50,X50))&lt;((INDEX($F$50:$BD$50,$I$50)+(INDEX($F$50:$BD$50,#REF!)))),$H$79*((#REF!-Option_5!T50)/((#REF!*(#REF!+1))/2)),0)</f>
        <v>#REF!</v>
      </c>
      <c r="Y83" s="23" t="e">
        <f>IF((INDEX($F$50:$BD$50,Y50))&lt;((INDEX($F$50:$BD$50,$I$50)+(INDEX($F$50:$BD$50,#REF!)))),$H$79*((#REF!-Option_5!U50)/((#REF!*(#REF!+1))/2)),0)</f>
        <v>#REF!</v>
      </c>
      <c r="Z83" s="23" t="e">
        <f>IF((INDEX($F$50:$BD$50,Z50))&lt;((INDEX($F$50:$BD$50,$I$50)+(INDEX($F$50:$BD$50,#REF!)))),$H$79*((#REF!-Option_5!V50)/((#REF!*(#REF!+1))/2)),0)</f>
        <v>#REF!</v>
      </c>
      <c r="AA83" s="23" t="e">
        <f>IF((INDEX($F$50:$BD$50,AA50))&lt;((INDEX($F$50:$BD$50,$I$50)+(INDEX($F$50:$BD$50,#REF!)))),$H$79*((#REF!-Option_5!W50)/((#REF!*(#REF!+1))/2)),0)</f>
        <v>#REF!</v>
      </c>
      <c r="AB83" s="23" t="e">
        <f>IF((INDEX($F$50:$BD$50,AB50))&lt;((INDEX($F$50:$BD$50,$I$50)+(INDEX($F$50:$BD$50,#REF!)))),$H$79*((#REF!-Option_5!X50)/((#REF!*(#REF!+1))/2)),0)</f>
        <v>#REF!</v>
      </c>
      <c r="AC83" s="23" t="e">
        <f>IF((INDEX($F$50:$BD$50,AC50))&lt;((INDEX($F$50:$BD$50,$I$50)+(INDEX($F$50:$BD$50,#REF!)))),$H$79*((#REF!-Option_5!Y50)/((#REF!*(#REF!+1))/2)),0)</f>
        <v>#REF!</v>
      </c>
      <c r="AD83" s="23" t="e">
        <f>IF((INDEX($F$50:$BD$50,AD50))&lt;((INDEX($F$50:$BD$50,$I$50)+(INDEX($F$50:$BD$50,#REF!)))),$H$79*((#REF!-Option_5!Z50)/((#REF!*(#REF!+1))/2)),0)</f>
        <v>#REF!</v>
      </c>
      <c r="AE83" s="23" t="e">
        <f>IF((INDEX($F$50:$BD$50,AE50))&lt;((INDEX($F$50:$BD$50,$I$50)+(INDEX($F$50:$BD$50,#REF!)))),$H$79*((#REF!-Option_5!AA50)/((#REF!*(#REF!+1))/2)),0)</f>
        <v>#REF!</v>
      </c>
      <c r="AF83" s="23" t="e">
        <f>IF((INDEX($F$50:$BD$50,AF50))&lt;((INDEX($F$50:$BD$50,$I$50)+(INDEX($F$50:$BD$50,#REF!)))),$H$79*((#REF!-Option_5!AB50)/((#REF!*(#REF!+1))/2)),0)</f>
        <v>#REF!</v>
      </c>
      <c r="AG83" s="23" t="e">
        <f>IF((INDEX($F$50:$BD$50,AG50))&lt;((INDEX($F$50:$BD$50,$I$50)+(INDEX($F$50:$BD$50,#REF!)))),$H$79*((#REF!-Option_5!AC50)/((#REF!*(#REF!+1))/2)),0)</f>
        <v>#REF!</v>
      </c>
      <c r="AH83" s="23" t="e">
        <f>IF((INDEX($F$50:$BD$50,AH50))&lt;((INDEX($F$50:$BD$50,$I$50)+(INDEX($F$50:$BD$50,#REF!)))),$H$79*((#REF!-Option_5!AD50)/((#REF!*(#REF!+1))/2)),0)</f>
        <v>#REF!</v>
      </c>
      <c r="AI83" s="23" t="e">
        <f>IF((INDEX($F$50:$BD$50,AI50))&lt;((INDEX($F$50:$BD$50,$I$50)+(INDEX($F$50:$BD$50,#REF!)))),$H$79*((#REF!-Option_5!AE50)/((#REF!*(#REF!+1))/2)),0)</f>
        <v>#REF!</v>
      </c>
      <c r="AJ83" s="23" t="e">
        <f>IF((INDEX($F$50:$BD$50,AJ50))&lt;((INDEX($F$50:$BD$50,$I$50)+(INDEX($F$50:$BD$50,#REF!)))),$H$79*((#REF!-Option_5!AF50)/((#REF!*(#REF!+1))/2)),0)</f>
        <v>#REF!</v>
      </c>
      <c r="AK83" s="23" t="e">
        <f>IF((INDEX($F$50:$BD$50,AK50))&lt;((INDEX($F$50:$BD$50,$I$50)+(INDEX($F$50:$BD$50,#REF!)))),$H$79*((#REF!-Option_5!AG50)/((#REF!*(#REF!+1))/2)),0)</f>
        <v>#REF!</v>
      </c>
      <c r="AL83" s="23" t="e">
        <f>IF((INDEX($F$50:$BD$50,AL50))&lt;((INDEX($F$50:$BD$50,$I$50)+(INDEX($F$50:$BD$50,#REF!)))),$H$79*((#REF!-Option_5!AH50)/((#REF!*(#REF!+1))/2)),0)</f>
        <v>#REF!</v>
      </c>
      <c r="AM83" s="23" t="e">
        <f>IF((INDEX($F$50:$BD$50,AM50))&lt;((INDEX($F$50:$BD$50,$I$50)+(INDEX($F$50:$BD$50,#REF!)))),$H$79*((#REF!-Option_5!AI50)/((#REF!*(#REF!+1))/2)),0)</f>
        <v>#REF!</v>
      </c>
      <c r="AN83" s="23" t="e">
        <f>IF((INDEX($F$50:$BD$50,AN50))&lt;((INDEX($F$50:$BD$50,$I$50)+(INDEX($F$50:$BD$50,#REF!)))),$H$79*((#REF!-Option_5!AJ50)/((#REF!*(#REF!+1))/2)),0)</f>
        <v>#REF!</v>
      </c>
      <c r="AO83" s="23" t="e">
        <f>IF((INDEX($F$50:$BD$50,AO50))&lt;((INDEX($F$50:$BD$50,$I$50)+(INDEX($F$50:$BD$50,#REF!)))),$H$79*((#REF!-Option_5!AK50)/((#REF!*(#REF!+1))/2)),0)</f>
        <v>#REF!</v>
      </c>
      <c r="AP83" s="23" t="e">
        <f>IF((INDEX($F$50:$BD$50,AP50))&lt;((INDEX($F$50:$BD$50,$I$50)+(INDEX($F$50:$BD$50,#REF!)))),$H$79*((#REF!-Option_5!AL50)/((#REF!*(#REF!+1))/2)),0)</f>
        <v>#REF!</v>
      </c>
      <c r="AQ83" s="23" t="e">
        <f>IF((INDEX($F$50:$BD$50,AQ50))&lt;((INDEX($F$50:$BD$50,$I$50)+(INDEX($F$50:$BD$50,#REF!)))),$H$79*((#REF!-Option_5!AM50)/((#REF!*(#REF!+1))/2)),0)</f>
        <v>#REF!</v>
      </c>
      <c r="AR83" s="23" t="e">
        <f>IF((INDEX($F$50:$BD$50,AR50))&lt;((INDEX($F$50:$BD$50,$I$50)+(INDEX($F$50:$BD$50,#REF!)))),$H$79*((#REF!-Option_5!AN50)/((#REF!*(#REF!+1))/2)),0)</f>
        <v>#REF!</v>
      </c>
      <c r="AS83" s="23" t="e">
        <f>IF((INDEX($F$50:$BD$50,AS50))&lt;((INDEX($F$50:$BD$50,$I$50)+(INDEX($F$50:$BD$50,#REF!)))),$H$79*((#REF!-Option_5!AO50)/((#REF!*(#REF!+1))/2)),0)</f>
        <v>#REF!</v>
      </c>
      <c r="AT83" s="23" t="e">
        <f>IF((INDEX($F$50:$BD$50,AT50))&lt;((INDEX($F$50:$BD$50,$I$50)+(INDEX($F$50:$BD$50,#REF!)))),$H$79*((#REF!-Option_5!AP50)/((#REF!*(#REF!+1))/2)),0)</f>
        <v>#REF!</v>
      </c>
      <c r="AU83" s="23" t="e">
        <f>IF((INDEX($F$50:$BD$50,AU50))&lt;((INDEX($F$50:$BD$50,$I$50)+(INDEX($F$50:$BD$50,#REF!)))),$H$79*((#REF!-Option_5!AQ50)/((#REF!*(#REF!+1))/2)),0)</f>
        <v>#REF!</v>
      </c>
      <c r="AV83" s="23" t="e">
        <f>IF((INDEX($F$50:$BD$50,AV50))&lt;((INDEX($F$50:$BD$50,$I$50)+(INDEX($F$50:$BD$50,#REF!)))),$H$79*((#REF!-Option_5!AR50)/((#REF!*(#REF!+1))/2)),0)</f>
        <v>#REF!</v>
      </c>
      <c r="AW83" s="23" t="e">
        <f>IF((INDEX($F$50:$BD$50,AW50))&lt;((INDEX($F$50:$BD$50,$I$50)+(INDEX($F$50:$BD$50,#REF!)))),$H$79*((#REF!-Option_5!AS50)/((#REF!*(#REF!+1))/2)),0)</f>
        <v>#REF!</v>
      </c>
      <c r="AX83" s="23" t="e">
        <f>IF((INDEX($F$50:$BD$50,AX50))&lt;((INDEX($F$50:$BD$50,$I$50)+(INDEX($F$50:$BD$50,#REF!)))),$H$79*((#REF!-Option_5!AT50)/((#REF!*(#REF!+1))/2)),0)</f>
        <v>#REF!</v>
      </c>
      <c r="AY83" s="23" t="e">
        <f>IF((INDEX($F$50:$BD$50,AY50))&lt;((INDEX($F$50:$BD$50,$I$50)+(INDEX($F$50:$BD$50,#REF!)))),$H$79*((#REF!-Option_5!AU50)/((#REF!*(#REF!+1))/2)),0)</f>
        <v>#REF!</v>
      </c>
      <c r="AZ83" s="23" t="e">
        <f>IF((INDEX($F$50:$BD$50,AZ50))&lt;((INDEX($F$50:$BD$50,$I$50)+(INDEX($F$50:$BD$50,#REF!)))),$H$79*((#REF!-Option_5!AV50)/((#REF!*(#REF!+1))/2)),0)</f>
        <v>#REF!</v>
      </c>
      <c r="BA83" s="23" t="e">
        <f>IF((INDEX($F$50:$BD$50,BA50))&lt;((INDEX($F$50:$BD$50,$I$50)+(INDEX($F$50:$BD$50,#REF!)))),$H$79*((#REF!-Option_5!AW50)/((#REF!*(#REF!+1))/2)),0)</f>
        <v>#REF!</v>
      </c>
      <c r="BB83" s="23" t="e">
        <f>IF((INDEX($F$50:$BD$50,BB50))&lt;((INDEX($F$50:$BD$50,$I$50)+(INDEX($F$50:$BD$50,#REF!)))),$H$79*((#REF!-Option_5!AX50)/((#REF!*(#REF!+1))/2)),0)</f>
        <v>#REF!</v>
      </c>
      <c r="BC83" s="23" t="e">
        <f>IF((INDEX($F$50:$BD$50,BC50))&lt;((INDEX($F$50:$BD$50,$I$50)+(INDEX($F$50:$BD$50,#REF!)))),$H$79*((#REF!-Option_5!AY50)/((#REF!*(#REF!+1))/2)),0)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IF((INDEX($F$50:$BD$50,J50))&lt;((INDEX($F$50:$BD$50,$J$50)+(INDEX($F$50:$BD$50,#REF!)))),$I$79*((#REF!-Option_5!E50)/((#REF!*(#REF!+1))/2)),0)</f>
        <v>#REF!</v>
      </c>
      <c r="K84" s="23" t="e">
        <f>IF((INDEX($F$50:$BD$50,K50))&lt;((INDEX($F$50:$BD$50,$J$50)+(INDEX($F$50:$BD$50,#REF!)))),$I$79*((#REF!-Option_5!F50)/((#REF!*(#REF!+1))/2)),0)</f>
        <v>#REF!</v>
      </c>
      <c r="L84" s="23" t="e">
        <f>IF((INDEX($F$50:$BD$50,L50))&lt;((INDEX($F$50:$BD$50,$J$50)+(INDEX($F$50:$BD$50,#REF!)))),$I$79*((#REF!-Option_5!G50)/((#REF!*(#REF!+1))/2)),0)</f>
        <v>#REF!</v>
      </c>
      <c r="M84" s="23" t="e">
        <f>IF((INDEX($F$50:$BD$50,M50))&lt;((INDEX($F$50:$BD$50,$J$50)+(INDEX($F$50:$BD$50,#REF!)))),$I$79*((#REF!-Option_5!H50)/((#REF!*(#REF!+1))/2)),0)</f>
        <v>#REF!</v>
      </c>
      <c r="N84" s="23" t="e">
        <f>IF((INDEX($F$50:$BD$50,N50))&lt;((INDEX($F$50:$BD$50,$J$50)+(INDEX($F$50:$BD$50,#REF!)))),$I$79*((#REF!-Option_5!I50)/((#REF!*(#REF!+1))/2)),0)</f>
        <v>#REF!</v>
      </c>
      <c r="O84" s="23" t="e">
        <f>IF((INDEX($F$50:$BD$50,O50))&lt;((INDEX($F$50:$BD$50,$J$50)+(INDEX($F$50:$BD$50,#REF!)))),$I$79*((#REF!-Option_5!J50)/((#REF!*(#REF!+1))/2)),0)</f>
        <v>#REF!</v>
      </c>
      <c r="P84" s="23" t="e">
        <f>IF((INDEX($F$50:$BD$50,P50))&lt;((INDEX($F$50:$BD$50,$J$50)+(INDEX($F$50:$BD$50,#REF!)))),$I$79*((#REF!-Option_5!K50)/((#REF!*(#REF!+1))/2)),0)</f>
        <v>#REF!</v>
      </c>
      <c r="Q84" s="23" t="e">
        <f>IF((INDEX($F$50:$BD$50,Q50))&lt;((INDEX($F$50:$BD$50,$J$50)+(INDEX($F$50:$BD$50,#REF!)))),$I$79*((#REF!-Option_5!L50)/((#REF!*(#REF!+1))/2)),0)</f>
        <v>#REF!</v>
      </c>
      <c r="R84" s="23" t="e">
        <f>IF((INDEX($F$50:$BD$50,R50))&lt;((INDEX($F$50:$BD$50,$J$50)+(INDEX($F$50:$BD$50,#REF!)))),$I$79*((#REF!-Option_5!M50)/((#REF!*(#REF!+1))/2)),0)</f>
        <v>#REF!</v>
      </c>
      <c r="S84" s="23" t="e">
        <f>IF((INDEX($F$50:$BD$50,S50))&lt;((INDEX($F$50:$BD$50,$J$50)+(INDEX($F$50:$BD$50,#REF!)))),$I$79*((#REF!-Option_5!N50)/((#REF!*(#REF!+1))/2)),0)</f>
        <v>#REF!</v>
      </c>
      <c r="T84" s="23" t="e">
        <f>IF((INDEX($F$50:$BD$50,T50))&lt;((INDEX($F$50:$BD$50,$J$50)+(INDEX($F$50:$BD$50,#REF!)))),$I$79*((#REF!-Option_5!O50)/((#REF!*(#REF!+1))/2)),0)</f>
        <v>#REF!</v>
      </c>
      <c r="U84" s="23" t="e">
        <f>IF((INDEX($F$50:$BD$50,U50))&lt;((INDEX($F$50:$BD$50,$J$50)+(INDEX($F$50:$BD$50,#REF!)))),$I$79*((#REF!-Option_5!P50)/((#REF!*(#REF!+1))/2)),0)</f>
        <v>#REF!</v>
      </c>
      <c r="V84" s="23" t="e">
        <f>IF((INDEX($F$50:$BD$50,V50))&lt;((INDEX($F$50:$BD$50,$J$50)+(INDEX($F$50:$BD$50,#REF!)))),$I$79*((#REF!-Option_5!Q50)/((#REF!*(#REF!+1))/2)),0)</f>
        <v>#REF!</v>
      </c>
      <c r="W84" s="23" t="e">
        <f>IF((INDEX($F$50:$BD$50,W50))&lt;((INDEX($F$50:$BD$50,$J$50)+(INDEX($F$50:$BD$50,#REF!)))),$I$79*((#REF!-Option_5!R50)/((#REF!*(#REF!+1))/2)),0)</f>
        <v>#REF!</v>
      </c>
      <c r="X84" s="23" t="e">
        <f>IF((INDEX($F$50:$BD$50,X50))&lt;((INDEX($F$50:$BD$50,$J$50)+(INDEX($F$50:$BD$50,#REF!)))),$I$79*((#REF!-Option_5!S50)/((#REF!*(#REF!+1))/2)),0)</f>
        <v>#REF!</v>
      </c>
      <c r="Y84" s="23" t="e">
        <f>IF((INDEX($F$50:$BD$50,Y50))&lt;((INDEX($F$50:$BD$50,$J$50)+(INDEX($F$50:$BD$50,#REF!)))),$I$79*((#REF!-Option_5!T50)/((#REF!*(#REF!+1))/2)),0)</f>
        <v>#REF!</v>
      </c>
      <c r="Z84" s="23" t="e">
        <f>IF((INDEX($F$50:$BD$50,Z50))&lt;((INDEX($F$50:$BD$50,$J$50)+(INDEX($F$50:$BD$50,#REF!)))),$I$79*((#REF!-Option_5!U50)/((#REF!*(#REF!+1))/2)),0)</f>
        <v>#REF!</v>
      </c>
      <c r="AA84" s="23" t="e">
        <f>IF((INDEX($F$50:$BD$50,AA50))&lt;((INDEX($F$50:$BD$50,$J$50)+(INDEX($F$50:$BD$50,#REF!)))),$I$79*((#REF!-Option_5!V50)/((#REF!*(#REF!+1))/2)),0)</f>
        <v>#REF!</v>
      </c>
      <c r="AB84" s="23" t="e">
        <f>IF((INDEX($F$50:$BD$50,AB50))&lt;((INDEX($F$50:$BD$50,$J$50)+(INDEX($F$50:$BD$50,#REF!)))),$I$79*((#REF!-Option_5!W50)/((#REF!*(#REF!+1))/2)),0)</f>
        <v>#REF!</v>
      </c>
      <c r="AC84" s="23" t="e">
        <f>IF((INDEX($F$50:$BD$50,AC50))&lt;((INDEX($F$50:$BD$50,$J$50)+(INDEX($F$50:$BD$50,#REF!)))),$I$79*((#REF!-Option_5!X50)/((#REF!*(#REF!+1))/2)),0)</f>
        <v>#REF!</v>
      </c>
      <c r="AD84" s="23" t="e">
        <f>IF((INDEX($F$50:$BD$50,AD50))&lt;((INDEX($F$50:$BD$50,$J$50)+(INDEX($F$50:$BD$50,#REF!)))),$I$79*((#REF!-Option_5!Y50)/((#REF!*(#REF!+1))/2)),0)</f>
        <v>#REF!</v>
      </c>
      <c r="AE84" s="23" t="e">
        <f>IF((INDEX($F$50:$BD$50,AE50))&lt;((INDEX($F$50:$BD$50,$J$50)+(INDEX($F$50:$BD$50,#REF!)))),$I$79*((#REF!-Option_5!Z50)/((#REF!*(#REF!+1))/2)),0)</f>
        <v>#REF!</v>
      </c>
      <c r="AF84" s="23" t="e">
        <f>IF((INDEX($F$50:$BD$50,AF50))&lt;((INDEX($F$50:$BD$50,$J$50)+(INDEX($F$50:$BD$50,#REF!)))),$I$79*((#REF!-Option_5!AA50)/((#REF!*(#REF!+1))/2)),0)</f>
        <v>#REF!</v>
      </c>
      <c r="AG84" s="23" t="e">
        <f>IF((INDEX($F$50:$BD$50,AG50))&lt;((INDEX($F$50:$BD$50,$J$50)+(INDEX($F$50:$BD$50,#REF!)))),$I$79*((#REF!-Option_5!AB50)/((#REF!*(#REF!+1))/2)),0)</f>
        <v>#REF!</v>
      </c>
      <c r="AH84" s="23" t="e">
        <f>IF((INDEX($F$50:$BD$50,AH50))&lt;((INDEX($F$50:$BD$50,$J$50)+(INDEX($F$50:$BD$50,#REF!)))),$I$79*((#REF!-Option_5!AC50)/((#REF!*(#REF!+1))/2)),0)</f>
        <v>#REF!</v>
      </c>
      <c r="AI84" s="23" t="e">
        <f>IF((INDEX($F$50:$BD$50,AI50))&lt;((INDEX($F$50:$BD$50,$J$50)+(INDEX($F$50:$BD$50,#REF!)))),$I$79*((#REF!-Option_5!AD50)/((#REF!*(#REF!+1))/2)),0)</f>
        <v>#REF!</v>
      </c>
      <c r="AJ84" s="23" t="e">
        <f>IF((INDEX($F$50:$BD$50,AJ50))&lt;((INDEX($F$50:$BD$50,$J$50)+(INDEX($F$50:$BD$50,#REF!)))),$I$79*((#REF!-Option_5!AE50)/((#REF!*(#REF!+1))/2)),0)</f>
        <v>#REF!</v>
      </c>
      <c r="AK84" s="23" t="e">
        <f>IF((INDEX($F$50:$BD$50,AK50))&lt;((INDEX($F$50:$BD$50,$J$50)+(INDEX($F$50:$BD$50,#REF!)))),$I$79*((#REF!-Option_5!AF50)/((#REF!*(#REF!+1))/2)),0)</f>
        <v>#REF!</v>
      </c>
      <c r="AL84" s="23" t="e">
        <f>IF((INDEX($F$50:$BD$50,AL50))&lt;((INDEX($F$50:$BD$50,$J$50)+(INDEX($F$50:$BD$50,#REF!)))),$I$79*((#REF!-Option_5!AG50)/((#REF!*(#REF!+1))/2)),0)</f>
        <v>#REF!</v>
      </c>
      <c r="AM84" s="23" t="e">
        <f>IF((INDEX($F$50:$BD$50,AM50))&lt;((INDEX($F$50:$BD$50,$J$50)+(INDEX($F$50:$BD$50,#REF!)))),$I$79*((#REF!-Option_5!AH50)/((#REF!*(#REF!+1))/2)),0)</f>
        <v>#REF!</v>
      </c>
      <c r="AN84" s="23" t="e">
        <f>IF((INDEX($F$50:$BD$50,AN50))&lt;((INDEX($F$50:$BD$50,$J$50)+(INDEX($F$50:$BD$50,#REF!)))),$I$79*((#REF!-Option_5!AI50)/((#REF!*(#REF!+1))/2)),0)</f>
        <v>#REF!</v>
      </c>
      <c r="AO84" s="23" t="e">
        <f>IF((INDEX($F$50:$BD$50,AO50))&lt;((INDEX($F$50:$BD$50,$J$50)+(INDEX($F$50:$BD$50,#REF!)))),$I$79*((#REF!-Option_5!AJ50)/((#REF!*(#REF!+1))/2)),0)</f>
        <v>#REF!</v>
      </c>
      <c r="AP84" s="23" t="e">
        <f>IF((INDEX($F$50:$BD$50,AP50))&lt;((INDEX($F$50:$BD$50,$J$50)+(INDEX($F$50:$BD$50,#REF!)))),$I$79*((#REF!-Option_5!AK50)/((#REF!*(#REF!+1))/2)),0)</f>
        <v>#REF!</v>
      </c>
      <c r="AQ84" s="23" t="e">
        <f>IF((INDEX($F$50:$BD$50,AQ50))&lt;((INDEX($F$50:$BD$50,$J$50)+(INDEX($F$50:$BD$50,#REF!)))),$I$79*((#REF!-Option_5!AL50)/((#REF!*(#REF!+1))/2)),0)</f>
        <v>#REF!</v>
      </c>
      <c r="AR84" s="23" t="e">
        <f>IF((INDEX($F$50:$BD$50,AR50))&lt;((INDEX($F$50:$BD$50,$J$50)+(INDEX($F$50:$BD$50,#REF!)))),$I$79*((#REF!-Option_5!AM50)/((#REF!*(#REF!+1))/2)),0)</f>
        <v>#REF!</v>
      </c>
      <c r="AS84" s="23" t="e">
        <f>IF((INDEX($F$50:$BD$50,AS50))&lt;((INDEX($F$50:$BD$50,$J$50)+(INDEX($F$50:$BD$50,#REF!)))),$I$79*((#REF!-Option_5!AN50)/((#REF!*(#REF!+1))/2)),0)</f>
        <v>#REF!</v>
      </c>
      <c r="AT84" s="23" t="e">
        <f>IF((INDEX($F$50:$BD$50,AT50))&lt;((INDEX($F$50:$BD$50,$J$50)+(INDEX($F$50:$BD$50,#REF!)))),$I$79*((#REF!-Option_5!AO50)/((#REF!*(#REF!+1))/2)),0)</f>
        <v>#REF!</v>
      </c>
      <c r="AU84" s="23" t="e">
        <f>IF((INDEX($F$50:$BD$50,AU50))&lt;((INDEX($F$50:$BD$50,$J$50)+(INDEX($F$50:$BD$50,#REF!)))),$I$79*((#REF!-Option_5!AP50)/((#REF!*(#REF!+1))/2)),0)</f>
        <v>#REF!</v>
      </c>
      <c r="AV84" s="23" t="e">
        <f>IF((INDEX($F$50:$BD$50,AV50))&lt;((INDEX($F$50:$BD$50,$J$50)+(INDEX($F$50:$BD$50,#REF!)))),$I$79*((#REF!-Option_5!AQ50)/((#REF!*(#REF!+1))/2)),0)</f>
        <v>#REF!</v>
      </c>
      <c r="AW84" s="23" t="e">
        <f>IF((INDEX($F$50:$BD$50,AW50))&lt;((INDEX($F$50:$BD$50,$J$50)+(INDEX($F$50:$BD$50,#REF!)))),$I$79*((#REF!-Option_5!AR50)/((#REF!*(#REF!+1))/2)),0)</f>
        <v>#REF!</v>
      </c>
      <c r="AX84" s="23" t="e">
        <f>IF((INDEX($F$50:$BD$50,AX50))&lt;((INDEX($F$50:$BD$50,$J$50)+(INDEX($F$50:$BD$50,#REF!)))),$I$79*((#REF!-Option_5!AS50)/((#REF!*(#REF!+1))/2)),0)</f>
        <v>#REF!</v>
      </c>
      <c r="AY84" s="23" t="e">
        <f>IF((INDEX($F$50:$BD$50,AY50))&lt;((INDEX($F$50:$BD$50,$J$50)+(INDEX($F$50:$BD$50,#REF!)))),$I$79*((#REF!-Option_5!AT50)/((#REF!*(#REF!+1))/2)),0)</f>
        <v>#REF!</v>
      </c>
      <c r="AZ84" s="23" t="e">
        <f>IF((INDEX($F$50:$BD$50,AZ50))&lt;((INDEX($F$50:$BD$50,$J$50)+(INDEX($F$50:$BD$50,#REF!)))),$I$79*((#REF!-Option_5!AU50)/((#REF!*(#REF!+1))/2)),0)</f>
        <v>#REF!</v>
      </c>
      <c r="BA84" s="23" t="e">
        <f>IF((INDEX($F$50:$BD$50,BA50))&lt;((INDEX($F$50:$BD$50,$J$50)+(INDEX($F$50:$BD$50,#REF!)))),$I$79*((#REF!-Option_5!AV50)/((#REF!*(#REF!+1))/2)),0)</f>
        <v>#REF!</v>
      </c>
      <c r="BB84" s="23" t="e">
        <f>IF((INDEX($F$50:$BD$50,BB50))&lt;((INDEX($F$50:$BD$50,$J$50)+(INDEX($F$50:$BD$50,#REF!)))),$I$79*((#REF!-Option_5!AW50)/((#REF!*(#REF!+1))/2)),0)</f>
        <v>#REF!</v>
      </c>
      <c r="BC84" s="23" t="e">
        <f>IF((INDEX($F$50:$BD$50,BC50))&lt;((INDEX($F$50:$BD$50,$J$50)+(INDEX($F$50:$BD$50,#REF!)))),$I$79*((#REF!-Option_5!AX50)/((#REF!*(#REF!+1))/2)),0)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IF((INDEX($F$50:$BD$50,K50))&lt;((INDEX($F$50:$BD$50,$K$50)+(INDEX($F$50:$BD$50,#REF!)))),$J$79*((#REF!-Option_5!E50)/(((#REF!*(#REF!+1)))/2)),0)</f>
        <v>#REF!</v>
      </c>
      <c r="L85" s="23" t="e">
        <f>IF((INDEX($F$50:$BD$50,L50))&lt;((INDEX($F$50:$BD$50,$K$50)+(INDEX($F$50:$BD$50,#REF!)))),$J$79*((#REF!-Option_5!F50)/(((#REF!*(#REF!+1)))/2)),0)</f>
        <v>#REF!</v>
      </c>
      <c r="M85" s="23" t="e">
        <f>IF((INDEX($F$50:$BD$50,M50))&lt;((INDEX($F$50:$BD$50,$K$50)+(INDEX($F$50:$BD$50,#REF!)))),$J$79*((#REF!-Option_5!G50)/(((#REF!*(#REF!+1)))/2)),0)</f>
        <v>#REF!</v>
      </c>
      <c r="N85" s="23" t="e">
        <f>IF((INDEX($F$50:$BD$50,N50))&lt;((INDEX($F$50:$BD$50,$K$50)+(INDEX($F$50:$BD$50,#REF!)))),$J$79*((#REF!-Option_5!H50)/(((#REF!*(#REF!+1)))/2)),0)</f>
        <v>#REF!</v>
      </c>
      <c r="O85" s="23" t="e">
        <f>IF((INDEX($F$50:$BD$50,O50))&lt;((INDEX($F$50:$BD$50,$K$50)+(INDEX($F$50:$BD$50,#REF!)))),$J$79*((#REF!-Option_5!I50)/(((#REF!*(#REF!+1)))/2)),0)</f>
        <v>#REF!</v>
      </c>
      <c r="P85" s="23" t="e">
        <f>IF((INDEX($F$50:$BD$50,P50))&lt;((INDEX($F$50:$BD$50,$K$50)+(INDEX($F$50:$BD$50,#REF!)))),$J$79*((#REF!-Option_5!J50)/(((#REF!*(#REF!+1)))/2)),0)</f>
        <v>#REF!</v>
      </c>
      <c r="Q85" s="23" t="e">
        <f>IF((INDEX($F$50:$BD$50,Q50))&lt;((INDEX($F$50:$BD$50,$K$50)+(INDEX($F$50:$BD$50,#REF!)))),$J$79*((#REF!-Option_5!K50)/(((#REF!*(#REF!+1)))/2)),0)</f>
        <v>#REF!</v>
      </c>
      <c r="R85" s="23" t="e">
        <f>IF((INDEX($F$50:$BD$50,R50))&lt;((INDEX($F$50:$BD$50,$K$50)+(INDEX($F$50:$BD$50,#REF!)))),$J$79*((#REF!-Option_5!L50)/(((#REF!*(#REF!+1)))/2)),0)</f>
        <v>#REF!</v>
      </c>
      <c r="S85" s="23" t="e">
        <f>IF((INDEX($F$50:$BD$50,S50))&lt;((INDEX($F$50:$BD$50,$K$50)+(INDEX($F$50:$BD$50,#REF!)))),$J$79*((#REF!-Option_5!M50)/(((#REF!*(#REF!+1)))/2)),0)</f>
        <v>#REF!</v>
      </c>
      <c r="T85" s="23" t="e">
        <f>IF((INDEX($F$50:$BD$50,T50))&lt;((INDEX($F$50:$BD$50,$K$50)+(INDEX($F$50:$BD$50,#REF!)))),$J$79*((#REF!-Option_5!N50)/(((#REF!*(#REF!+1)))/2)),0)</f>
        <v>#REF!</v>
      </c>
      <c r="U85" s="23" t="e">
        <f>IF((INDEX($F$50:$BD$50,U50))&lt;((INDEX($F$50:$BD$50,$K$50)+(INDEX($F$50:$BD$50,#REF!)))),$J$79*((#REF!-Option_5!O50)/(((#REF!*(#REF!+1)))/2)),0)</f>
        <v>#REF!</v>
      </c>
      <c r="V85" s="23" t="e">
        <f>IF((INDEX($F$50:$BD$50,V50))&lt;((INDEX($F$50:$BD$50,$K$50)+(INDEX($F$50:$BD$50,#REF!)))),$J$79*((#REF!-Option_5!P50)/(((#REF!*(#REF!+1)))/2)),0)</f>
        <v>#REF!</v>
      </c>
      <c r="W85" s="23" t="e">
        <f>IF((INDEX($F$50:$BD$50,W50))&lt;((INDEX($F$50:$BD$50,$K$50)+(INDEX($F$50:$BD$50,#REF!)))),$J$79*((#REF!-Option_5!Q50)/(((#REF!*(#REF!+1)))/2)),0)</f>
        <v>#REF!</v>
      </c>
      <c r="X85" s="23" t="e">
        <f>IF((INDEX($F$50:$BD$50,X50))&lt;((INDEX($F$50:$BD$50,$K$50)+(INDEX($F$50:$BD$50,#REF!)))),$J$79*((#REF!-Option_5!R50)/(((#REF!*(#REF!+1)))/2)),0)</f>
        <v>#REF!</v>
      </c>
      <c r="Y85" s="23" t="e">
        <f>IF((INDEX($F$50:$BD$50,Y50))&lt;((INDEX($F$50:$BD$50,$K$50)+(INDEX($F$50:$BD$50,#REF!)))),$J$79*((#REF!-Option_5!S50)/(((#REF!*(#REF!+1)))/2)),0)</f>
        <v>#REF!</v>
      </c>
      <c r="Z85" s="23" t="e">
        <f>IF((INDEX($F$50:$BD$50,Z50))&lt;((INDEX($F$50:$BD$50,$K$50)+(INDEX($F$50:$BD$50,#REF!)))),$J$79*((#REF!-Option_5!T50)/(((#REF!*(#REF!+1)))/2)),0)</f>
        <v>#REF!</v>
      </c>
      <c r="AA85" s="23" t="e">
        <f>IF((INDEX($F$50:$BD$50,AA50))&lt;((INDEX($F$50:$BD$50,$K$50)+(INDEX($F$50:$BD$50,#REF!)))),$J$79*((#REF!-Option_5!U50)/(((#REF!*(#REF!+1)))/2)),0)</f>
        <v>#REF!</v>
      </c>
      <c r="AB85" s="23" t="e">
        <f>IF((INDEX($F$50:$BD$50,AB50))&lt;((INDEX($F$50:$BD$50,$K$50)+(INDEX($F$50:$BD$50,#REF!)))),$J$79*((#REF!-Option_5!V50)/(((#REF!*(#REF!+1)))/2)),0)</f>
        <v>#REF!</v>
      </c>
      <c r="AC85" s="23" t="e">
        <f>IF((INDEX($F$50:$BD$50,AC50))&lt;((INDEX($F$50:$BD$50,$K$50)+(INDEX($F$50:$BD$50,#REF!)))),$J$79*((#REF!-Option_5!W50)/(((#REF!*(#REF!+1)))/2)),0)</f>
        <v>#REF!</v>
      </c>
      <c r="AD85" s="23" t="e">
        <f>IF((INDEX($F$50:$BD$50,AD50))&lt;((INDEX($F$50:$BD$50,$K$50)+(INDEX($F$50:$BD$50,#REF!)))),$J$79*((#REF!-Option_5!X50)/(((#REF!*(#REF!+1)))/2)),0)</f>
        <v>#REF!</v>
      </c>
      <c r="AE85" s="23" t="e">
        <f>IF((INDEX($F$50:$BD$50,AE50))&lt;((INDEX($F$50:$BD$50,$K$50)+(INDEX($F$50:$BD$50,#REF!)))),$J$79*((#REF!-Option_5!Y50)/(((#REF!*(#REF!+1)))/2)),0)</f>
        <v>#REF!</v>
      </c>
      <c r="AF85" s="23" t="e">
        <f>IF((INDEX($F$50:$BD$50,AF50))&lt;((INDEX($F$50:$BD$50,$K$50)+(INDEX($F$50:$BD$50,#REF!)))),$J$79*((#REF!-Option_5!Z50)/(((#REF!*(#REF!+1)))/2)),0)</f>
        <v>#REF!</v>
      </c>
      <c r="AG85" s="23" t="e">
        <f>IF((INDEX($F$50:$BD$50,AG50))&lt;((INDEX($F$50:$BD$50,$K$50)+(INDEX($F$50:$BD$50,#REF!)))),$J$79*((#REF!-Option_5!AA50)/(((#REF!*(#REF!+1)))/2)),0)</f>
        <v>#REF!</v>
      </c>
      <c r="AH85" s="23" t="e">
        <f>IF((INDEX($F$50:$BD$50,AH50))&lt;((INDEX($F$50:$BD$50,$K$50)+(INDEX($F$50:$BD$50,#REF!)))),$J$79*((#REF!-Option_5!AB50)/(((#REF!*(#REF!+1)))/2)),0)</f>
        <v>#REF!</v>
      </c>
      <c r="AI85" s="23" t="e">
        <f>IF((INDEX($F$50:$BD$50,AI50))&lt;((INDEX($F$50:$BD$50,$K$50)+(INDEX($F$50:$BD$50,#REF!)))),$J$79*((#REF!-Option_5!AC50)/(((#REF!*(#REF!+1)))/2)),0)</f>
        <v>#REF!</v>
      </c>
      <c r="AJ85" s="23" t="e">
        <f>IF((INDEX($F$50:$BD$50,AJ50))&lt;((INDEX($F$50:$BD$50,$K$50)+(INDEX($F$50:$BD$50,#REF!)))),$J$79*((#REF!-Option_5!AD50)/(((#REF!*(#REF!+1)))/2)),0)</f>
        <v>#REF!</v>
      </c>
      <c r="AK85" s="23" t="e">
        <f>IF((INDEX($F$50:$BD$50,AK50))&lt;((INDEX($F$50:$BD$50,$K$50)+(INDEX($F$50:$BD$50,#REF!)))),$J$79*((#REF!-Option_5!AE50)/(((#REF!*(#REF!+1)))/2)),0)</f>
        <v>#REF!</v>
      </c>
      <c r="AL85" s="23" t="e">
        <f>IF((INDEX($F$50:$BD$50,AL50))&lt;((INDEX($F$50:$BD$50,$K$50)+(INDEX($F$50:$BD$50,#REF!)))),$J$79*((#REF!-Option_5!AF50)/(((#REF!*(#REF!+1)))/2)),0)</f>
        <v>#REF!</v>
      </c>
      <c r="AM85" s="23" t="e">
        <f>IF((INDEX($F$50:$BD$50,AM50))&lt;((INDEX($F$50:$BD$50,$K$50)+(INDEX($F$50:$BD$50,#REF!)))),$J$79*((#REF!-Option_5!AG50)/(((#REF!*(#REF!+1)))/2)),0)</f>
        <v>#REF!</v>
      </c>
      <c r="AN85" s="23" t="e">
        <f>IF((INDEX($F$50:$BD$50,AN50))&lt;((INDEX($F$50:$BD$50,$K$50)+(INDEX($F$50:$BD$50,#REF!)))),$J$79*((#REF!-Option_5!AH50)/(((#REF!*(#REF!+1)))/2)),0)</f>
        <v>#REF!</v>
      </c>
      <c r="AO85" s="23" t="e">
        <f>IF((INDEX($F$50:$BD$50,AO50))&lt;((INDEX($F$50:$BD$50,$K$50)+(INDEX($F$50:$BD$50,#REF!)))),$J$79*((#REF!-Option_5!AI50)/(((#REF!*(#REF!+1)))/2)),0)</f>
        <v>#REF!</v>
      </c>
      <c r="AP85" s="23" t="e">
        <f>IF((INDEX($F$50:$BD$50,AP50))&lt;((INDEX($F$50:$BD$50,$K$50)+(INDEX($F$50:$BD$50,#REF!)))),$J$79*((#REF!-Option_5!AJ50)/(((#REF!*(#REF!+1)))/2)),0)</f>
        <v>#REF!</v>
      </c>
      <c r="AQ85" s="23" t="e">
        <f>IF((INDEX($F$50:$BD$50,AQ50))&lt;((INDEX($F$50:$BD$50,$K$50)+(INDEX($F$50:$BD$50,#REF!)))),$J$79*((#REF!-Option_5!AK50)/(((#REF!*(#REF!+1)))/2)),0)</f>
        <v>#REF!</v>
      </c>
      <c r="AR85" s="23" t="e">
        <f>IF((INDEX($F$50:$BD$50,AR50))&lt;((INDEX($F$50:$BD$50,$K$50)+(INDEX($F$50:$BD$50,#REF!)))),$J$79*((#REF!-Option_5!AL50)/(((#REF!*(#REF!+1)))/2)),0)</f>
        <v>#REF!</v>
      </c>
      <c r="AS85" s="23" t="e">
        <f>IF((INDEX($F$50:$BD$50,AS50))&lt;((INDEX($F$50:$BD$50,$K$50)+(INDEX($F$50:$BD$50,#REF!)))),$J$79*((#REF!-Option_5!AM50)/(((#REF!*(#REF!+1)))/2)),0)</f>
        <v>#REF!</v>
      </c>
      <c r="AT85" s="23" t="e">
        <f>IF((INDEX($F$50:$BD$50,AT50))&lt;((INDEX($F$50:$BD$50,$K$50)+(INDEX($F$50:$BD$50,#REF!)))),$J$79*((#REF!-Option_5!AN50)/(((#REF!*(#REF!+1)))/2)),0)</f>
        <v>#REF!</v>
      </c>
      <c r="AU85" s="23" t="e">
        <f>IF((INDEX($F$50:$BD$50,AU50))&lt;((INDEX($F$50:$BD$50,$K$50)+(INDEX($F$50:$BD$50,#REF!)))),$J$79*((#REF!-Option_5!AO50)/(((#REF!*(#REF!+1)))/2)),0)</f>
        <v>#REF!</v>
      </c>
      <c r="AV85" s="23" t="e">
        <f>IF((INDEX($F$50:$BD$50,AV50))&lt;((INDEX($F$50:$BD$50,$K$50)+(INDEX($F$50:$BD$50,#REF!)))),$J$79*((#REF!-Option_5!AP50)/(((#REF!*(#REF!+1)))/2)),0)</f>
        <v>#REF!</v>
      </c>
      <c r="AW85" s="23" t="e">
        <f>IF((INDEX($F$50:$BD$50,AW50))&lt;((INDEX($F$50:$BD$50,$K$50)+(INDEX($F$50:$BD$50,#REF!)))),$J$79*((#REF!-Option_5!AQ50)/(((#REF!*(#REF!+1)))/2)),0)</f>
        <v>#REF!</v>
      </c>
      <c r="AX85" s="23" t="e">
        <f>IF((INDEX($F$50:$BD$50,AX50))&lt;((INDEX($F$50:$BD$50,$K$50)+(INDEX($F$50:$BD$50,#REF!)))),$J$79*((#REF!-Option_5!AR50)/(((#REF!*(#REF!+1)))/2)),0)</f>
        <v>#REF!</v>
      </c>
      <c r="AY85" s="23" t="e">
        <f>IF((INDEX($F$50:$BD$50,AY50))&lt;((INDEX($F$50:$BD$50,$K$50)+(INDEX($F$50:$BD$50,#REF!)))),$J$79*((#REF!-Option_5!AS50)/(((#REF!*(#REF!+1)))/2)),0)</f>
        <v>#REF!</v>
      </c>
      <c r="AZ85" s="23" t="e">
        <f>IF((INDEX($F$50:$BD$50,AZ50))&lt;((INDEX($F$50:$BD$50,$K$50)+(INDEX($F$50:$BD$50,#REF!)))),$J$79*((#REF!-Option_5!AT50)/(((#REF!*(#REF!+1)))/2)),0)</f>
        <v>#REF!</v>
      </c>
      <c r="BA85" s="23" t="e">
        <f>IF((INDEX($F$50:$BD$50,BA50))&lt;((INDEX($F$50:$BD$50,$K$50)+(INDEX($F$50:$BD$50,#REF!)))),$J$79*((#REF!-Option_5!AU50)/(((#REF!*(#REF!+1)))/2)),0)</f>
        <v>#REF!</v>
      </c>
      <c r="BB85" s="23" t="e">
        <f>IF((INDEX($F$50:$BD$50,BB50))&lt;((INDEX($F$50:$BD$50,$K$50)+(INDEX($F$50:$BD$50,#REF!)))),$J$79*((#REF!-Option_5!AV50)/(((#REF!*(#REF!+1)))/2)),0)</f>
        <v>#REF!</v>
      </c>
      <c r="BC85" s="23" t="e">
        <f>IF((INDEX($F$50:$BD$50,BC50))&lt;((INDEX($F$50:$BD$50,$K$50)+(INDEX($F$50:$BD$50,#REF!)))),$J$79*((#REF!-Option_5!AW50)/(((#REF!*(#REF!+1)))/2)),0)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IF((INDEX($F$50:$BD$50,L50))&lt;((INDEX($F$50:$BD$50,$L$50)+(INDEX($F$50:$BD$50,#REF!)))),$K$79*((#REF!-Option_5!E50)/((#REF!*(#REF!+1))/2)),0)</f>
        <v>#REF!</v>
      </c>
      <c r="M86" s="23" t="e">
        <f>IF((INDEX($F$50:$BD$50,M50))&lt;((INDEX($F$50:$BD$50,$L$50)+(INDEX($F$50:$BD$50,#REF!)))),$K$79*((#REF!-Option_5!F50)/((#REF!*(#REF!+1))/2)),0)</f>
        <v>#REF!</v>
      </c>
      <c r="N86" s="23" t="e">
        <f>IF((INDEX($F$50:$BD$50,N50))&lt;((INDEX($F$50:$BD$50,$L$50)+(INDEX($F$50:$BD$50,#REF!)))),$K$79*((#REF!-Option_5!G50)/((#REF!*(#REF!+1))/2)),0)</f>
        <v>#REF!</v>
      </c>
      <c r="O86" s="23" t="e">
        <f>IF((INDEX($F$50:$BD$50,O50))&lt;((INDEX($F$50:$BD$50,$L$50)+(INDEX($F$50:$BD$50,#REF!)))),$K$79*((#REF!-Option_5!H50)/((#REF!*(#REF!+1))/2)),0)</f>
        <v>#REF!</v>
      </c>
      <c r="P86" s="23" t="e">
        <f>IF((INDEX($F$50:$BD$50,P50))&lt;((INDEX($F$50:$BD$50,$L$50)+(INDEX($F$50:$BD$50,#REF!)))),$K$79*((#REF!-Option_5!I50)/((#REF!*(#REF!+1))/2)),0)</f>
        <v>#REF!</v>
      </c>
      <c r="Q86" s="23" t="e">
        <f>IF((INDEX($F$50:$BD$50,Q50))&lt;((INDEX($F$50:$BD$50,$L$50)+(INDEX($F$50:$BD$50,#REF!)))),$K$79*((#REF!-Option_5!J50)/((#REF!*(#REF!+1))/2)),0)</f>
        <v>#REF!</v>
      </c>
      <c r="R86" s="23" t="e">
        <f>IF((INDEX($F$50:$BD$50,R50))&lt;((INDEX($F$50:$BD$50,$L$50)+(INDEX($F$50:$BD$50,#REF!)))),$K$79*((#REF!-Option_5!K50)/((#REF!*(#REF!+1))/2)),0)</f>
        <v>#REF!</v>
      </c>
      <c r="S86" s="23" t="e">
        <f>IF((INDEX($F$50:$BD$50,S50))&lt;((INDEX($F$50:$BD$50,$L$50)+(INDEX($F$50:$BD$50,#REF!)))),$K$79*((#REF!-Option_5!L50)/((#REF!*(#REF!+1))/2)),0)</f>
        <v>#REF!</v>
      </c>
      <c r="T86" s="23" t="e">
        <f>IF((INDEX($F$50:$BD$50,T50))&lt;((INDEX($F$50:$BD$50,$L$50)+(INDEX($F$50:$BD$50,#REF!)))),$K$79*((#REF!-Option_5!M50)/((#REF!*(#REF!+1))/2)),0)</f>
        <v>#REF!</v>
      </c>
      <c r="U86" s="23" t="e">
        <f>IF((INDEX($F$50:$BD$50,U50))&lt;((INDEX($F$50:$BD$50,$L$50)+(INDEX($F$50:$BD$50,#REF!)))),$K$79*((#REF!-Option_5!N50)/((#REF!*(#REF!+1))/2)),0)</f>
        <v>#REF!</v>
      </c>
      <c r="V86" s="23" t="e">
        <f>IF((INDEX($F$50:$BD$50,V50))&lt;((INDEX($F$50:$BD$50,$L$50)+(INDEX($F$50:$BD$50,#REF!)))),$K$79*((#REF!-Option_5!O50)/((#REF!*(#REF!+1))/2)),0)</f>
        <v>#REF!</v>
      </c>
      <c r="W86" s="23" t="e">
        <f>IF((INDEX($F$50:$BD$50,W50))&lt;((INDEX($F$50:$BD$50,$L$50)+(INDEX($F$50:$BD$50,#REF!)))),$K$79*((#REF!-Option_5!P50)/((#REF!*(#REF!+1))/2)),0)</f>
        <v>#REF!</v>
      </c>
      <c r="X86" s="23" t="e">
        <f>IF((INDEX($F$50:$BD$50,X50))&lt;((INDEX($F$50:$BD$50,$L$50)+(INDEX($F$50:$BD$50,#REF!)))),$K$79*((#REF!-Option_5!Q50)/((#REF!*(#REF!+1))/2)),0)</f>
        <v>#REF!</v>
      </c>
      <c r="Y86" s="23" t="e">
        <f>IF((INDEX($F$50:$BD$50,Y50))&lt;((INDEX($F$50:$BD$50,$L$50)+(INDEX($F$50:$BD$50,#REF!)))),$K$79*((#REF!-Option_5!R50)/((#REF!*(#REF!+1))/2)),0)</f>
        <v>#REF!</v>
      </c>
      <c r="Z86" s="23" t="e">
        <f>IF((INDEX($F$50:$BD$50,Z50))&lt;((INDEX($F$50:$BD$50,$L$50)+(INDEX($F$50:$BD$50,#REF!)))),$K$79*((#REF!-Option_5!S50)/((#REF!*(#REF!+1))/2)),0)</f>
        <v>#REF!</v>
      </c>
      <c r="AA86" s="23" t="e">
        <f>IF((INDEX($F$50:$BD$50,AA50))&lt;((INDEX($F$50:$BD$50,$L$50)+(INDEX($F$50:$BD$50,#REF!)))),$K$79*((#REF!-Option_5!T50)/((#REF!*(#REF!+1))/2)),0)</f>
        <v>#REF!</v>
      </c>
      <c r="AB86" s="23" t="e">
        <f>IF((INDEX($F$50:$BD$50,AB50))&lt;((INDEX($F$50:$BD$50,$L$50)+(INDEX($F$50:$BD$50,#REF!)))),$K$79*((#REF!-Option_5!U50)/((#REF!*(#REF!+1))/2)),0)</f>
        <v>#REF!</v>
      </c>
      <c r="AC86" s="23" t="e">
        <f>IF((INDEX($F$50:$BD$50,AC50))&lt;((INDEX($F$50:$BD$50,$L$50)+(INDEX($F$50:$BD$50,#REF!)))),$K$79*((#REF!-Option_5!V50)/((#REF!*(#REF!+1))/2)),0)</f>
        <v>#REF!</v>
      </c>
      <c r="AD86" s="23" t="e">
        <f>IF((INDEX($F$50:$BD$50,AD50))&lt;((INDEX($F$50:$BD$50,$L$50)+(INDEX($F$50:$BD$50,#REF!)))),$K$79*((#REF!-Option_5!W50)/((#REF!*(#REF!+1))/2)),0)</f>
        <v>#REF!</v>
      </c>
      <c r="AE86" s="23" t="e">
        <f>IF((INDEX($F$50:$BD$50,AE50))&lt;((INDEX($F$50:$BD$50,$L$50)+(INDEX($F$50:$BD$50,#REF!)))),$K$79*((#REF!-Option_5!X50)/((#REF!*(#REF!+1))/2)),0)</f>
        <v>#REF!</v>
      </c>
      <c r="AF86" s="23" t="e">
        <f>IF((INDEX($F$50:$BD$50,AF50))&lt;((INDEX($F$50:$BD$50,$L$50)+(INDEX($F$50:$BD$50,#REF!)))),$K$79*((#REF!-Option_5!Y50)/((#REF!*(#REF!+1))/2)),0)</f>
        <v>#REF!</v>
      </c>
      <c r="AG86" s="23" t="e">
        <f>IF((INDEX($F$50:$BD$50,AG50))&lt;((INDEX($F$50:$BD$50,$L$50)+(INDEX($F$50:$BD$50,#REF!)))),$K$79*((#REF!-Option_5!Z50)/((#REF!*(#REF!+1))/2)),0)</f>
        <v>#REF!</v>
      </c>
      <c r="AH86" s="23" t="e">
        <f>IF((INDEX($F$50:$BD$50,AH50))&lt;((INDEX($F$50:$BD$50,$L$50)+(INDEX($F$50:$BD$50,#REF!)))),$K$79*((#REF!-Option_5!AA50)/((#REF!*(#REF!+1))/2)),0)</f>
        <v>#REF!</v>
      </c>
      <c r="AI86" s="23" t="e">
        <f>IF((INDEX($F$50:$BD$50,AI50))&lt;((INDEX($F$50:$BD$50,$L$50)+(INDEX($F$50:$BD$50,#REF!)))),$K$79*((#REF!-Option_5!AB50)/((#REF!*(#REF!+1))/2)),0)</f>
        <v>#REF!</v>
      </c>
      <c r="AJ86" s="23" t="e">
        <f>IF((INDEX($F$50:$BD$50,AJ50))&lt;((INDEX($F$50:$BD$50,$L$50)+(INDEX($F$50:$BD$50,#REF!)))),$K$79*((#REF!-Option_5!AC50)/((#REF!*(#REF!+1))/2)),0)</f>
        <v>#REF!</v>
      </c>
      <c r="AK86" s="23" t="e">
        <f>IF((INDEX($F$50:$BD$50,AK50))&lt;((INDEX($F$50:$BD$50,$L$50)+(INDEX($F$50:$BD$50,#REF!)))),$K$79*((#REF!-Option_5!AD50)/((#REF!*(#REF!+1))/2)),0)</f>
        <v>#REF!</v>
      </c>
      <c r="AL86" s="23" t="e">
        <f>IF((INDEX($F$50:$BD$50,AL50))&lt;((INDEX($F$50:$BD$50,$L$50)+(INDEX($F$50:$BD$50,#REF!)))),$K$79*((#REF!-Option_5!AE50)/((#REF!*(#REF!+1))/2)),0)</f>
        <v>#REF!</v>
      </c>
      <c r="AM86" s="23" t="e">
        <f>IF((INDEX($F$50:$BD$50,AM50))&lt;((INDEX($F$50:$BD$50,$L$50)+(INDEX($F$50:$BD$50,#REF!)))),$K$79*((#REF!-Option_5!AF50)/((#REF!*(#REF!+1))/2)),0)</f>
        <v>#REF!</v>
      </c>
      <c r="AN86" s="23" t="e">
        <f>IF((INDEX($F$50:$BD$50,AN50))&lt;((INDEX($F$50:$BD$50,$L$50)+(INDEX($F$50:$BD$50,#REF!)))),$K$79*((#REF!-Option_5!AG50)/((#REF!*(#REF!+1))/2)),0)</f>
        <v>#REF!</v>
      </c>
      <c r="AO86" s="23" t="e">
        <f>IF((INDEX($F$50:$BD$50,AO50))&lt;((INDEX($F$50:$BD$50,$L$50)+(INDEX($F$50:$BD$50,#REF!)))),$K$79*((#REF!-Option_5!AH50)/((#REF!*(#REF!+1))/2)),0)</f>
        <v>#REF!</v>
      </c>
      <c r="AP86" s="23" t="e">
        <f>IF((INDEX($F$50:$BD$50,AP50))&lt;((INDEX($F$50:$BD$50,$L$50)+(INDEX($F$50:$BD$50,#REF!)))),$K$79*((#REF!-Option_5!AI50)/((#REF!*(#REF!+1))/2)),0)</f>
        <v>#REF!</v>
      </c>
      <c r="AQ86" s="23" t="e">
        <f>IF((INDEX($F$50:$BD$50,AQ50))&lt;((INDEX($F$50:$BD$50,$L$50)+(INDEX($F$50:$BD$50,#REF!)))),$K$79*((#REF!-Option_5!AJ50)/((#REF!*(#REF!+1))/2)),0)</f>
        <v>#REF!</v>
      </c>
      <c r="AR86" s="23" t="e">
        <f>IF((INDEX($F$50:$BD$50,AR50))&lt;((INDEX($F$50:$BD$50,$L$50)+(INDEX($F$50:$BD$50,#REF!)))),$K$79*((#REF!-Option_5!AK50)/((#REF!*(#REF!+1))/2)),0)</f>
        <v>#REF!</v>
      </c>
      <c r="AS86" s="23" t="e">
        <f>IF((INDEX($F$50:$BD$50,AS50))&lt;((INDEX($F$50:$BD$50,$L$50)+(INDEX($F$50:$BD$50,#REF!)))),$K$79*((#REF!-Option_5!AL50)/((#REF!*(#REF!+1))/2)),0)</f>
        <v>#REF!</v>
      </c>
      <c r="AT86" s="23" t="e">
        <f>IF((INDEX($F$50:$BD$50,AT50))&lt;((INDEX($F$50:$BD$50,$L$50)+(INDEX($F$50:$BD$50,#REF!)))),$K$79*((#REF!-Option_5!AM50)/((#REF!*(#REF!+1))/2)),0)</f>
        <v>#REF!</v>
      </c>
      <c r="AU86" s="23" t="e">
        <f>IF((INDEX($F$50:$BD$50,AU50))&lt;((INDEX($F$50:$BD$50,$L$50)+(INDEX($F$50:$BD$50,#REF!)))),$K$79*((#REF!-Option_5!AN50)/((#REF!*(#REF!+1))/2)),0)</f>
        <v>#REF!</v>
      </c>
      <c r="AV86" s="23" t="e">
        <f>IF((INDEX($F$50:$BD$50,AV50))&lt;((INDEX($F$50:$BD$50,$L$50)+(INDEX($F$50:$BD$50,#REF!)))),$K$79*((#REF!-Option_5!AO50)/((#REF!*(#REF!+1))/2)),0)</f>
        <v>#REF!</v>
      </c>
      <c r="AW86" s="23" t="e">
        <f>IF((INDEX($F$50:$BD$50,AW50))&lt;((INDEX($F$50:$BD$50,$L$50)+(INDEX($F$50:$BD$50,#REF!)))),$K$79*((#REF!-Option_5!AP50)/((#REF!*(#REF!+1))/2)),0)</f>
        <v>#REF!</v>
      </c>
      <c r="AX86" s="23" t="e">
        <f>IF((INDEX($F$50:$BD$50,AX50))&lt;((INDEX($F$50:$BD$50,$L$50)+(INDEX($F$50:$BD$50,#REF!)))),$K$79*((#REF!-Option_5!AQ50)/((#REF!*(#REF!+1))/2)),0)</f>
        <v>#REF!</v>
      </c>
      <c r="AY86" s="23" t="e">
        <f>IF((INDEX($F$50:$BD$50,AY50))&lt;((INDEX($F$50:$BD$50,$L$50)+(INDEX($F$50:$BD$50,#REF!)))),$K$79*((#REF!-Option_5!AR50)/((#REF!*(#REF!+1))/2)),0)</f>
        <v>#REF!</v>
      </c>
      <c r="AZ86" s="23" t="e">
        <f>IF((INDEX($F$50:$BD$50,AZ50))&lt;((INDEX($F$50:$BD$50,$L$50)+(INDEX($F$50:$BD$50,#REF!)))),$K$79*((#REF!-Option_5!AS50)/((#REF!*(#REF!+1))/2)),0)</f>
        <v>#REF!</v>
      </c>
      <c r="BA86" s="23" t="e">
        <f>IF((INDEX($F$50:$BD$50,BA50))&lt;((INDEX($F$50:$BD$50,$L$50)+(INDEX($F$50:$BD$50,#REF!)))),$K$79*((#REF!-Option_5!AT50)/((#REF!*(#REF!+1))/2)),0)</f>
        <v>#REF!</v>
      </c>
      <c r="BB86" s="23" t="e">
        <f>IF((INDEX($F$50:$BD$50,BB50))&lt;((INDEX($F$50:$BD$50,$L$50)+(INDEX($F$50:$BD$50,#REF!)))),$K$79*((#REF!-Option_5!AU50)/((#REF!*(#REF!+1))/2)),0)</f>
        <v>#REF!</v>
      </c>
      <c r="BC86" s="23" t="e">
        <f>IF((INDEX($F$50:$BD$50,BC50))&lt;((INDEX($F$50:$BD$50,$L$50)+(INDEX($F$50:$BD$50,#REF!)))),$K$79*((#REF!-Option_5!AV50)/((#REF!*(#REF!+1))/2)),0)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IF((INDEX($F$50:$BD$50,M50))&lt;((INDEX($F$50:$BD$50,$M$50)+(INDEX($F$50:$BD$50,#REF!)))),$L$79*((#REF!-Option_5!E50)/((#REF!*(#REF!+1))/2)),0)</f>
        <v>#REF!</v>
      </c>
      <c r="N87" s="23" t="e">
        <f>IF((INDEX($F$50:$BD$50,N50))&lt;((INDEX($F$50:$BD$50,$M$50)+(INDEX($F$50:$BD$50,#REF!)))),$L$79*((#REF!-Option_5!F50)/((#REF!*(#REF!+1))/2)),0)</f>
        <v>#REF!</v>
      </c>
      <c r="O87" s="23" t="e">
        <f>IF((INDEX($F$50:$BD$50,O50))&lt;((INDEX($F$50:$BD$50,$M$50)+(INDEX($F$50:$BD$50,#REF!)))),$L$79*((#REF!-Option_5!G50)/((#REF!*(#REF!+1))/2)),0)</f>
        <v>#REF!</v>
      </c>
      <c r="P87" s="23" t="e">
        <f>IF((INDEX($F$50:$BD$50,P50))&lt;((INDEX($F$50:$BD$50,$M$50)+(INDEX($F$50:$BD$50,#REF!)))),$L$79*((#REF!-Option_5!H50)/((#REF!*(#REF!+1))/2)),0)</f>
        <v>#REF!</v>
      </c>
      <c r="Q87" s="23" t="e">
        <f>IF((INDEX($F$50:$BD$50,Q50))&lt;((INDEX($F$50:$BD$50,$M$50)+(INDEX($F$50:$BD$50,#REF!)))),$L$79*((#REF!-Option_5!I50)/((#REF!*(#REF!+1))/2)),0)</f>
        <v>#REF!</v>
      </c>
      <c r="R87" s="23" t="e">
        <f>IF((INDEX($F$50:$BD$50,R50))&lt;((INDEX($F$50:$BD$50,$M$50)+(INDEX($F$50:$BD$50,#REF!)))),$L$79*((#REF!-Option_5!J50)/((#REF!*(#REF!+1))/2)),0)</f>
        <v>#REF!</v>
      </c>
      <c r="S87" s="23" t="e">
        <f>IF((INDEX($F$50:$BD$50,S50))&lt;((INDEX($F$50:$BD$50,$M$50)+(INDEX($F$50:$BD$50,#REF!)))),$L$79*((#REF!-Option_5!K50)/((#REF!*(#REF!+1))/2)),0)</f>
        <v>#REF!</v>
      </c>
      <c r="T87" s="23" t="e">
        <f>IF((INDEX($F$50:$BD$50,T50))&lt;((INDEX($F$50:$BD$50,$M$50)+(INDEX($F$50:$BD$50,#REF!)))),$L$79*((#REF!-Option_5!L50)/((#REF!*(#REF!+1))/2)),0)</f>
        <v>#REF!</v>
      </c>
      <c r="U87" s="23" t="e">
        <f>IF((INDEX($F$50:$BD$50,U50))&lt;((INDEX($F$50:$BD$50,$M$50)+(INDEX($F$50:$BD$50,#REF!)))),$L$79*((#REF!-Option_5!M50)/((#REF!*(#REF!+1))/2)),0)</f>
        <v>#REF!</v>
      </c>
      <c r="V87" s="23" t="e">
        <f>IF((INDEX($F$50:$BD$50,V50))&lt;((INDEX($F$50:$BD$50,$M$50)+(INDEX($F$50:$BD$50,#REF!)))),$L$79*((#REF!-Option_5!N50)/((#REF!*(#REF!+1))/2)),0)</f>
        <v>#REF!</v>
      </c>
      <c r="W87" s="23" t="e">
        <f>IF((INDEX($F$50:$BD$50,W50))&lt;((INDEX($F$50:$BD$50,$M$50)+(INDEX($F$50:$BD$50,#REF!)))),$L$79*((#REF!-Option_5!O50)/((#REF!*(#REF!+1))/2)),0)</f>
        <v>#REF!</v>
      </c>
      <c r="X87" s="23" t="e">
        <f>IF((INDEX($F$50:$BD$50,X50))&lt;((INDEX($F$50:$BD$50,$M$50)+(INDEX($F$50:$BD$50,#REF!)))),$L$79*((#REF!-Option_5!P50)/((#REF!*(#REF!+1))/2)),0)</f>
        <v>#REF!</v>
      </c>
      <c r="Y87" s="23" t="e">
        <f>IF((INDEX($F$50:$BD$50,Y50))&lt;((INDEX($F$50:$BD$50,$M$50)+(INDEX($F$50:$BD$50,#REF!)))),$L$79*((#REF!-Option_5!Q50)/((#REF!*(#REF!+1))/2)),0)</f>
        <v>#REF!</v>
      </c>
      <c r="Z87" s="23" t="e">
        <f>IF((INDEX($F$50:$BD$50,Z50))&lt;((INDEX($F$50:$BD$50,$M$50)+(INDEX($F$50:$BD$50,#REF!)))),$L$79*((#REF!-Option_5!R50)/((#REF!*(#REF!+1))/2)),0)</f>
        <v>#REF!</v>
      </c>
      <c r="AA87" s="23" t="e">
        <f>IF((INDEX($F$50:$BD$50,AA50))&lt;((INDEX($F$50:$BD$50,$M$50)+(INDEX($F$50:$BD$50,#REF!)))),$L$79*((#REF!-Option_5!S50)/((#REF!*(#REF!+1))/2)),0)</f>
        <v>#REF!</v>
      </c>
      <c r="AB87" s="23" t="e">
        <f>IF((INDEX($F$50:$BD$50,AB50))&lt;((INDEX($F$50:$BD$50,$M$50)+(INDEX($F$50:$BD$50,#REF!)))),$L$79*((#REF!-Option_5!T50)/((#REF!*(#REF!+1))/2)),0)</f>
        <v>#REF!</v>
      </c>
      <c r="AC87" s="23" t="e">
        <f>IF((INDEX($F$50:$BD$50,AC50))&lt;((INDEX($F$50:$BD$50,$M$50)+(INDEX($F$50:$BD$50,#REF!)))),$L$79*((#REF!-Option_5!U50)/((#REF!*(#REF!+1))/2)),0)</f>
        <v>#REF!</v>
      </c>
      <c r="AD87" s="23" t="e">
        <f>IF((INDEX($F$50:$BD$50,AD50))&lt;((INDEX($F$50:$BD$50,$M$50)+(INDEX($F$50:$BD$50,#REF!)))),$L$79*((#REF!-Option_5!V50)/((#REF!*(#REF!+1))/2)),0)</f>
        <v>#REF!</v>
      </c>
      <c r="AE87" s="23" t="e">
        <f>IF((INDEX($F$50:$BD$50,AE50))&lt;((INDEX($F$50:$BD$50,$M$50)+(INDEX($F$50:$BD$50,#REF!)))),$L$79*((#REF!-Option_5!W50)/((#REF!*(#REF!+1))/2)),0)</f>
        <v>#REF!</v>
      </c>
      <c r="AF87" s="23" t="e">
        <f>IF((INDEX($F$50:$BD$50,AF50))&lt;((INDEX($F$50:$BD$50,$M$50)+(INDEX($F$50:$BD$50,#REF!)))),$L$79*((#REF!-Option_5!X50)/((#REF!*(#REF!+1))/2)),0)</f>
        <v>#REF!</v>
      </c>
      <c r="AG87" s="23" t="e">
        <f>IF((INDEX($F$50:$BD$50,AG50))&lt;((INDEX($F$50:$BD$50,$M$50)+(INDEX($F$50:$BD$50,#REF!)))),$L$79*((#REF!-Option_5!Y50)/((#REF!*(#REF!+1))/2)),0)</f>
        <v>#REF!</v>
      </c>
      <c r="AH87" s="23" t="e">
        <f>IF((INDEX($F$50:$BD$50,AH50))&lt;((INDEX($F$50:$BD$50,$M$50)+(INDEX($F$50:$BD$50,#REF!)))),$L$79*((#REF!-Option_5!Z50)/((#REF!*(#REF!+1))/2)),0)</f>
        <v>#REF!</v>
      </c>
      <c r="AI87" s="23" t="e">
        <f>IF((INDEX($F$50:$BD$50,AI50))&lt;((INDEX($F$50:$BD$50,$M$50)+(INDEX($F$50:$BD$50,#REF!)))),$L$79*((#REF!-Option_5!AA50)/((#REF!*(#REF!+1))/2)),0)</f>
        <v>#REF!</v>
      </c>
      <c r="AJ87" s="23" t="e">
        <f>IF((INDEX($F$50:$BD$50,AJ50))&lt;((INDEX($F$50:$BD$50,$M$50)+(INDEX($F$50:$BD$50,#REF!)))),$L$79*((#REF!-Option_5!AB50)/((#REF!*(#REF!+1))/2)),0)</f>
        <v>#REF!</v>
      </c>
      <c r="AK87" s="23" t="e">
        <f>IF((INDEX($F$50:$BD$50,AK50))&lt;((INDEX($F$50:$BD$50,$M$50)+(INDEX($F$50:$BD$50,#REF!)))),$L$79*((#REF!-Option_5!AC50)/((#REF!*(#REF!+1))/2)),0)</f>
        <v>#REF!</v>
      </c>
      <c r="AL87" s="23" t="e">
        <f>IF((INDEX($F$50:$BD$50,AL50))&lt;((INDEX($F$50:$BD$50,$M$50)+(INDEX($F$50:$BD$50,#REF!)))),$L$79*((#REF!-Option_5!AD50)/((#REF!*(#REF!+1))/2)),0)</f>
        <v>#REF!</v>
      </c>
      <c r="AM87" s="23" t="e">
        <f>IF((INDEX($F$50:$BD$50,AM50))&lt;((INDEX($F$50:$BD$50,$M$50)+(INDEX($F$50:$BD$50,#REF!)))),$L$79*((#REF!-Option_5!AE50)/((#REF!*(#REF!+1))/2)),0)</f>
        <v>#REF!</v>
      </c>
      <c r="AN87" s="23" t="e">
        <f>IF((INDEX($F$50:$BD$50,AN50))&lt;((INDEX($F$50:$BD$50,$M$50)+(INDEX($F$50:$BD$50,#REF!)))),$L$79*((#REF!-Option_5!AF50)/((#REF!*(#REF!+1))/2)),0)</f>
        <v>#REF!</v>
      </c>
      <c r="AO87" s="23" t="e">
        <f>IF((INDEX($F$50:$BD$50,AO50))&lt;((INDEX($F$50:$BD$50,$M$50)+(INDEX($F$50:$BD$50,#REF!)))),$L$79*((#REF!-Option_5!AG50)/((#REF!*(#REF!+1))/2)),0)</f>
        <v>#REF!</v>
      </c>
      <c r="AP87" s="23" t="e">
        <f>IF((INDEX($F$50:$BD$50,AP50))&lt;((INDEX($F$50:$BD$50,$M$50)+(INDEX($F$50:$BD$50,#REF!)))),$L$79*((#REF!-Option_5!AH50)/((#REF!*(#REF!+1))/2)),0)</f>
        <v>#REF!</v>
      </c>
      <c r="AQ87" s="23" t="e">
        <f>IF((INDEX($F$50:$BD$50,AQ50))&lt;((INDEX($F$50:$BD$50,$M$50)+(INDEX($F$50:$BD$50,#REF!)))),$L$79*((#REF!-Option_5!AI50)/((#REF!*(#REF!+1))/2)),0)</f>
        <v>#REF!</v>
      </c>
      <c r="AR87" s="23" t="e">
        <f>IF((INDEX($F$50:$BD$50,AR50))&lt;((INDEX($F$50:$BD$50,$M$50)+(INDEX($F$50:$BD$50,#REF!)))),$L$79*((#REF!-Option_5!AJ50)/((#REF!*(#REF!+1))/2)),0)</f>
        <v>#REF!</v>
      </c>
      <c r="AS87" s="23" t="e">
        <f>IF((INDEX($F$50:$BD$50,AS50))&lt;((INDEX($F$50:$BD$50,$M$50)+(INDEX($F$50:$BD$50,#REF!)))),$L$79*((#REF!-Option_5!AK50)/((#REF!*(#REF!+1))/2)),0)</f>
        <v>#REF!</v>
      </c>
      <c r="AT87" s="23" t="e">
        <f>IF((INDEX($F$50:$BD$50,AT50))&lt;((INDEX($F$50:$BD$50,$M$50)+(INDEX($F$50:$BD$50,#REF!)))),$L$79*((#REF!-Option_5!AL50)/((#REF!*(#REF!+1))/2)),0)</f>
        <v>#REF!</v>
      </c>
      <c r="AU87" s="23" t="e">
        <f>IF((INDEX($F$50:$BD$50,AU50))&lt;((INDEX($F$50:$BD$50,$M$50)+(INDEX($F$50:$BD$50,#REF!)))),$L$79*((#REF!-Option_5!AM50)/((#REF!*(#REF!+1))/2)),0)</f>
        <v>#REF!</v>
      </c>
      <c r="AV87" s="23" t="e">
        <f>IF((INDEX($F$50:$BD$50,AV50))&lt;((INDEX($F$50:$BD$50,$M$50)+(INDEX($F$50:$BD$50,#REF!)))),$L$79*((#REF!-Option_5!AN50)/((#REF!*(#REF!+1))/2)),0)</f>
        <v>#REF!</v>
      </c>
      <c r="AW87" s="23" t="e">
        <f>IF((INDEX($F$50:$BD$50,AW50))&lt;((INDEX($F$50:$BD$50,$M$50)+(INDEX($F$50:$BD$50,#REF!)))),$L$79*((#REF!-Option_5!AO50)/((#REF!*(#REF!+1))/2)),0)</f>
        <v>#REF!</v>
      </c>
      <c r="AX87" s="23" t="e">
        <f>IF((INDEX($F$50:$BD$50,AX50))&lt;((INDEX($F$50:$BD$50,$M$50)+(INDEX($F$50:$BD$50,#REF!)))),$L$79*((#REF!-Option_5!AP50)/((#REF!*(#REF!+1))/2)),0)</f>
        <v>#REF!</v>
      </c>
      <c r="AY87" s="23" t="e">
        <f>IF((INDEX($F$50:$BD$50,AY50))&lt;((INDEX($F$50:$BD$50,$M$50)+(INDEX($F$50:$BD$50,#REF!)))),$L$79*((#REF!-Option_5!AQ50)/((#REF!*(#REF!+1))/2)),0)</f>
        <v>#REF!</v>
      </c>
      <c r="AZ87" s="23" t="e">
        <f>IF((INDEX($F$50:$BD$50,AZ50))&lt;((INDEX($F$50:$BD$50,$M$50)+(INDEX($F$50:$BD$50,#REF!)))),$L$79*((#REF!-Option_5!AR50)/((#REF!*(#REF!+1))/2)),0)</f>
        <v>#REF!</v>
      </c>
      <c r="BA87" s="23" t="e">
        <f>IF((INDEX($F$50:$BD$50,BA50))&lt;((INDEX($F$50:$BD$50,$M$50)+(INDEX($F$50:$BD$50,#REF!)))),$L$79*((#REF!-Option_5!AS50)/((#REF!*(#REF!+1))/2)),0)</f>
        <v>#REF!</v>
      </c>
      <c r="BB87" s="23" t="e">
        <f>IF((INDEX($F$50:$BD$50,BB50))&lt;((INDEX($F$50:$BD$50,$M$50)+(INDEX($F$50:$BD$50,#REF!)))),$L$79*((#REF!-Option_5!AT50)/((#REF!*(#REF!+1))/2)),0)</f>
        <v>#REF!</v>
      </c>
      <c r="BC87" s="23" t="e">
        <f>IF((INDEX($F$50:$BD$50,BC50))&lt;((INDEX($F$50:$BD$50,$M$50)+(INDEX($F$50:$BD$50,#REF!)))),$L$79*((#REF!-Option_5!AU50)/((#REF!*(#REF!+1))/2)),0)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IF((INDEX($F$50:$BD$50,N50))&lt;((INDEX($F$50:$BD$50,$N$50)+(INDEX($F$50:$BD$50,#REF!)))),$M$79*((#REF!-Option_5!E50)/((#REF!*(#REF!+1))/2)),0)</f>
        <v>#REF!</v>
      </c>
      <c r="O88" s="23" t="e">
        <f>IF((INDEX($F$50:$BD$50,O50))&lt;((INDEX($F$50:$BD$50,$N$50)+(INDEX($F$50:$BD$50,#REF!)))),$M$79*((#REF!-Option_5!F50)/((#REF!*(#REF!+1))/2)),0)</f>
        <v>#REF!</v>
      </c>
      <c r="P88" s="23" t="e">
        <f>IF((INDEX($F$50:$BD$50,P50))&lt;((INDEX($F$50:$BD$50,$N$50)+(INDEX($F$50:$BD$50,#REF!)))),$M$79*((#REF!-Option_5!G50)/((#REF!*(#REF!+1))/2)),0)</f>
        <v>#REF!</v>
      </c>
      <c r="Q88" s="23" t="e">
        <f>IF((INDEX($F$50:$BD$50,Q50))&lt;((INDEX($F$50:$BD$50,$N$50)+(INDEX($F$50:$BD$50,#REF!)))),$M$79*((#REF!-Option_5!H50)/((#REF!*(#REF!+1))/2)),0)</f>
        <v>#REF!</v>
      </c>
      <c r="R88" s="23" t="e">
        <f>IF((INDEX($F$50:$BD$50,R50))&lt;((INDEX($F$50:$BD$50,$N$50)+(INDEX($F$50:$BD$50,#REF!)))),$M$79*((#REF!-Option_5!I50)/((#REF!*(#REF!+1))/2)),0)</f>
        <v>#REF!</v>
      </c>
      <c r="S88" s="23" t="e">
        <f>IF((INDEX($F$50:$BD$50,S50))&lt;((INDEX($F$50:$BD$50,$N$50)+(INDEX($F$50:$BD$50,#REF!)))),$M$79*((#REF!-Option_5!J50)/((#REF!*(#REF!+1))/2)),0)</f>
        <v>#REF!</v>
      </c>
      <c r="T88" s="23" t="e">
        <f>IF((INDEX($F$50:$BD$50,T50))&lt;((INDEX($F$50:$BD$50,$N$50)+(INDEX($F$50:$BD$50,#REF!)))),$M$79*((#REF!-Option_5!K50)/((#REF!*(#REF!+1))/2)),0)</f>
        <v>#REF!</v>
      </c>
      <c r="U88" s="23" t="e">
        <f>IF((INDEX($F$50:$BD$50,U50))&lt;((INDEX($F$50:$BD$50,$N$50)+(INDEX($F$50:$BD$50,#REF!)))),$M$79*((#REF!-Option_5!L50)/((#REF!*(#REF!+1))/2)),0)</f>
        <v>#REF!</v>
      </c>
      <c r="V88" s="23" t="e">
        <f>IF((INDEX($F$50:$BD$50,V50))&lt;((INDEX($F$50:$BD$50,$N$50)+(INDEX($F$50:$BD$50,#REF!)))),$M$79*((#REF!-Option_5!M50)/((#REF!*(#REF!+1))/2)),0)</f>
        <v>#REF!</v>
      </c>
      <c r="W88" s="23" t="e">
        <f>IF((INDEX($F$50:$BD$50,W50))&lt;((INDEX($F$50:$BD$50,$N$50)+(INDEX($F$50:$BD$50,#REF!)))),$M$79*((#REF!-Option_5!N50)/((#REF!*(#REF!+1))/2)),0)</f>
        <v>#REF!</v>
      </c>
      <c r="X88" s="23" t="e">
        <f>IF((INDEX($F$50:$BD$50,X50))&lt;((INDEX($F$50:$BD$50,$N$50)+(INDEX($F$50:$BD$50,#REF!)))),$M$79*((#REF!-Option_5!O50)/((#REF!*(#REF!+1))/2)),0)</f>
        <v>#REF!</v>
      </c>
      <c r="Y88" s="23" t="e">
        <f>IF((INDEX($F$50:$BD$50,Y50))&lt;((INDEX($F$50:$BD$50,$N$50)+(INDEX($F$50:$BD$50,#REF!)))),$M$79*((#REF!-Option_5!P50)/((#REF!*(#REF!+1))/2)),0)</f>
        <v>#REF!</v>
      </c>
      <c r="Z88" s="23" t="e">
        <f>IF((INDEX($F$50:$BD$50,Z50))&lt;((INDEX($F$50:$BD$50,$N$50)+(INDEX($F$50:$BD$50,#REF!)))),$M$79*((#REF!-Option_5!Q50)/((#REF!*(#REF!+1))/2)),0)</f>
        <v>#REF!</v>
      </c>
      <c r="AA88" s="23" t="e">
        <f>IF((INDEX($F$50:$BD$50,AA50))&lt;((INDEX($F$50:$BD$50,$N$50)+(INDEX($F$50:$BD$50,#REF!)))),$M$79*((#REF!-Option_5!R50)/((#REF!*(#REF!+1))/2)),0)</f>
        <v>#REF!</v>
      </c>
      <c r="AB88" s="23" t="e">
        <f>IF((INDEX($F$50:$BD$50,AB50))&lt;((INDEX($F$50:$BD$50,$N$50)+(INDEX($F$50:$BD$50,#REF!)))),$M$79*((#REF!-Option_5!S50)/((#REF!*(#REF!+1))/2)),0)</f>
        <v>#REF!</v>
      </c>
      <c r="AC88" s="23" t="e">
        <f>IF((INDEX($F$50:$BD$50,AC50))&lt;((INDEX($F$50:$BD$50,$N$50)+(INDEX($F$50:$BD$50,#REF!)))),$M$79*((#REF!-Option_5!T50)/((#REF!*(#REF!+1))/2)),0)</f>
        <v>#REF!</v>
      </c>
      <c r="AD88" s="23" t="e">
        <f>IF((INDEX($F$50:$BD$50,AD50))&lt;((INDEX($F$50:$BD$50,$N$50)+(INDEX($F$50:$BD$50,#REF!)))),$M$79*((#REF!-Option_5!U50)/((#REF!*(#REF!+1))/2)),0)</f>
        <v>#REF!</v>
      </c>
      <c r="AE88" s="23" t="e">
        <f>IF((INDEX($F$50:$BD$50,AE50))&lt;((INDEX($F$50:$BD$50,$N$50)+(INDEX($F$50:$BD$50,#REF!)))),$M$79*((#REF!-Option_5!V50)/((#REF!*(#REF!+1))/2)),0)</f>
        <v>#REF!</v>
      </c>
      <c r="AF88" s="23" t="e">
        <f>IF((INDEX($F$50:$BD$50,AF50))&lt;((INDEX($F$50:$BD$50,$N$50)+(INDEX($F$50:$BD$50,#REF!)))),$M$79*((#REF!-Option_5!W50)/((#REF!*(#REF!+1))/2)),0)</f>
        <v>#REF!</v>
      </c>
      <c r="AG88" s="23" t="e">
        <f>IF((INDEX($F$50:$BD$50,AG50))&lt;((INDEX($F$50:$BD$50,$N$50)+(INDEX($F$50:$BD$50,#REF!)))),$M$79*((#REF!-Option_5!X50)/((#REF!*(#REF!+1))/2)),0)</f>
        <v>#REF!</v>
      </c>
      <c r="AH88" s="23" t="e">
        <f>IF((INDEX($F$50:$BD$50,AH50))&lt;((INDEX($F$50:$BD$50,$N$50)+(INDEX($F$50:$BD$50,#REF!)))),$M$79*((#REF!-Option_5!Y50)/((#REF!*(#REF!+1))/2)),0)</f>
        <v>#REF!</v>
      </c>
      <c r="AI88" s="23" t="e">
        <f>IF((INDEX($F$50:$BD$50,AI50))&lt;((INDEX($F$50:$BD$50,$N$50)+(INDEX($F$50:$BD$50,#REF!)))),$M$79*((#REF!-Option_5!Z50)/((#REF!*(#REF!+1))/2)),0)</f>
        <v>#REF!</v>
      </c>
      <c r="AJ88" s="23" t="e">
        <f>IF((INDEX($F$50:$BD$50,AJ50))&lt;((INDEX($F$50:$BD$50,$N$50)+(INDEX($F$50:$BD$50,#REF!)))),$M$79*((#REF!-Option_5!AA50)/((#REF!*(#REF!+1))/2)),0)</f>
        <v>#REF!</v>
      </c>
      <c r="AK88" s="23" t="e">
        <f>IF((INDEX($F$50:$BD$50,AK50))&lt;((INDEX($F$50:$BD$50,$N$50)+(INDEX($F$50:$BD$50,#REF!)))),$M$79*((#REF!-Option_5!AB50)/((#REF!*(#REF!+1))/2)),0)</f>
        <v>#REF!</v>
      </c>
      <c r="AL88" s="23" t="e">
        <f>IF((INDEX($F$50:$BD$50,AL50))&lt;((INDEX($F$50:$BD$50,$N$50)+(INDEX($F$50:$BD$50,#REF!)))),$M$79*((#REF!-Option_5!AC50)/((#REF!*(#REF!+1))/2)),0)</f>
        <v>#REF!</v>
      </c>
      <c r="AM88" s="23" t="e">
        <f>IF((INDEX($F$50:$BD$50,AM50))&lt;((INDEX($F$50:$BD$50,$N$50)+(INDEX($F$50:$BD$50,#REF!)))),$M$79*((#REF!-Option_5!AD50)/((#REF!*(#REF!+1))/2)),0)</f>
        <v>#REF!</v>
      </c>
      <c r="AN88" s="23" t="e">
        <f>IF((INDEX($F$50:$BD$50,AN50))&lt;((INDEX($F$50:$BD$50,$N$50)+(INDEX($F$50:$BD$50,#REF!)))),$M$79*((#REF!-Option_5!AE50)/((#REF!*(#REF!+1))/2)),0)</f>
        <v>#REF!</v>
      </c>
      <c r="AO88" s="23" t="e">
        <f>IF((INDEX($F$50:$BD$50,AO50))&lt;((INDEX($F$50:$BD$50,$N$50)+(INDEX($F$50:$BD$50,#REF!)))),$M$79*((#REF!-Option_5!AF50)/((#REF!*(#REF!+1))/2)),0)</f>
        <v>#REF!</v>
      </c>
      <c r="AP88" s="23" t="e">
        <f>IF((INDEX($F$50:$BD$50,AP50))&lt;((INDEX($F$50:$BD$50,$N$50)+(INDEX($F$50:$BD$50,#REF!)))),$M$79*((#REF!-Option_5!AG50)/((#REF!*(#REF!+1))/2)),0)</f>
        <v>#REF!</v>
      </c>
      <c r="AQ88" s="23" t="e">
        <f>IF((INDEX($F$50:$BD$50,AQ50))&lt;((INDEX($F$50:$BD$50,$N$50)+(INDEX($F$50:$BD$50,#REF!)))),$M$79*((#REF!-Option_5!AH50)/((#REF!*(#REF!+1))/2)),0)</f>
        <v>#REF!</v>
      </c>
      <c r="AR88" s="23" t="e">
        <f>IF((INDEX($F$50:$BD$50,AR50))&lt;((INDEX($F$50:$BD$50,$N$50)+(INDEX($F$50:$BD$50,#REF!)))),$M$79*((#REF!-Option_5!AI50)/((#REF!*(#REF!+1))/2)),0)</f>
        <v>#REF!</v>
      </c>
      <c r="AS88" s="23" t="e">
        <f>IF((INDEX($F$50:$BD$50,AS50))&lt;((INDEX($F$50:$BD$50,$N$50)+(INDEX($F$50:$BD$50,#REF!)))),$M$79*((#REF!-Option_5!AJ50)/((#REF!*(#REF!+1))/2)),0)</f>
        <v>#REF!</v>
      </c>
      <c r="AT88" s="23" t="e">
        <f>IF((INDEX($F$50:$BD$50,AT50))&lt;((INDEX($F$50:$BD$50,$N$50)+(INDEX($F$50:$BD$50,#REF!)))),$M$79*((#REF!-Option_5!AK50)/((#REF!*(#REF!+1))/2)),0)</f>
        <v>#REF!</v>
      </c>
      <c r="AU88" s="23" t="e">
        <f>IF((INDEX($F$50:$BD$50,AU50))&lt;((INDEX($F$50:$BD$50,$N$50)+(INDEX($F$50:$BD$50,#REF!)))),$M$79*((#REF!-Option_5!AL50)/((#REF!*(#REF!+1))/2)),0)</f>
        <v>#REF!</v>
      </c>
      <c r="AV88" s="23" t="e">
        <f>IF((INDEX($F$50:$BD$50,AV50))&lt;((INDEX($F$50:$BD$50,$N$50)+(INDEX($F$50:$BD$50,#REF!)))),$M$79*((#REF!-Option_5!AM50)/((#REF!*(#REF!+1))/2)),0)</f>
        <v>#REF!</v>
      </c>
      <c r="AW88" s="23" t="e">
        <f>IF((INDEX($F$50:$BD$50,AW50))&lt;((INDEX($F$50:$BD$50,$N$50)+(INDEX($F$50:$BD$50,#REF!)))),$M$79*((#REF!-Option_5!AN50)/((#REF!*(#REF!+1))/2)),0)</f>
        <v>#REF!</v>
      </c>
      <c r="AX88" s="23" t="e">
        <f>IF((INDEX($F$50:$BD$50,AX50))&lt;((INDEX($F$50:$BD$50,$N$50)+(INDEX($F$50:$BD$50,#REF!)))),$M$79*((#REF!-Option_5!AO50)/((#REF!*(#REF!+1))/2)),0)</f>
        <v>#REF!</v>
      </c>
      <c r="AY88" s="23" t="e">
        <f>IF((INDEX($F$50:$BD$50,AY50))&lt;((INDEX($F$50:$BD$50,$N$50)+(INDEX($F$50:$BD$50,#REF!)))),$M$79*((#REF!-Option_5!AP50)/((#REF!*(#REF!+1))/2)),0)</f>
        <v>#REF!</v>
      </c>
      <c r="AZ88" s="23" t="e">
        <f>IF((INDEX($F$50:$BD$50,AZ50))&lt;((INDEX($F$50:$BD$50,$N$50)+(INDEX($F$50:$BD$50,#REF!)))),$M$79*((#REF!-Option_5!AQ50)/((#REF!*(#REF!+1))/2)),0)</f>
        <v>#REF!</v>
      </c>
      <c r="BA88" s="23" t="e">
        <f>IF((INDEX($F$50:$BD$50,BA50))&lt;((INDEX($F$50:$BD$50,$N$50)+(INDEX($F$50:$BD$50,#REF!)))),$M$79*((#REF!-Option_5!AR50)/((#REF!*(#REF!+1))/2)),0)</f>
        <v>#REF!</v>
      </c>
      <c r="BB88" s="23" t="e">
        <f>IF((INDEX($F$50:$BD$50,BB50))&lt;((INDEX($F$50:$BD$50,$N$50)+(INDEX($F$50:$BD$50,#REF!)))),$M$79*((#REF!-Option_5!AS50)/((#REF!*(#REF!+1))/2)),0)</f>
        <v>#REF!</v>
      </c>
      <c r="BC88" s="23" t="e">
        <f>IF((INDEX($F$50:$BD$50,BC50))&lt;((INDEX($F$50:$BD$50,$N$50)+(INDEX($F$50:$BD$50,#REF!)))),$M$79*((#REF!-Option_5!AT50)/((#REF!*(#REF!+1))/2)),0)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IF((INDEX($F$50:$BD$50,O50))&lt;((INDEX($F$50:$BD$50,$O$50)+(INDEX($F$50:$BD$50,#REF!)))),$N$79*((#REF!-Option_5!E50)/((#REF!*(#REF!+1))/2)),0)</f>
        <v>#REF!</v>
      </c>
      <c r="P89" s="23" t="e">
        <f>IF((INDEX($F$50:$BD$50,P50))&lt;((INDEX($F$50:$BD$50,$O$50)+(INDEX($F$50:$BD$50,#REF!)))),$N$79*((#REF!-Option_5!F50)/((#REF!*(#REF!+1))/2)),0)</f>
        <v>#REF!</v>
      </c>
      <c r="Q89" s="23" t="e">
        <f>IF((INDEX($F$50:$BD$50,Q50))&lt;((INDEX($F$50:$BD$50,$O$50)+(INDEX($F$50:$BD$50,#REF!)))),$N$79*((#REF!-Option_5!G50)/((#REF!*(#REF!+1))/2)),0)</f>
        <v>#REF!</v>
      </c>
      <c r="R89" s="23" t="e">
        <f>IF((INDEX($F$50:$BD$50,R50))&lt;((INDEX($F$50:$BD$50,$O$50)+(INDEX($F$50:$BD$50,#REF!)))),$N$79*((#REF!-Option_5!H50)/((#REF!*(#REF!+1))/2)),0)</f>
        <v>#REF!</v>
      </c>
      <c r="S89" s="23" t="e">
        <f>IF((INDEX($F$50:$BD$50,S50))&lt;((INDEX($F$50:$BD$50,$O$50)+(INDEX($F$50:$BD$50,#REF!)))),$N$79*((#REF!-Option_5!I50)/((#REF!*(#REF!+1))/2)),0)</f>
        <v>#REF!</v>
      </c>
      <c r="T89" s="23" t="e">
        <f>IF((INDEX($F$50:$BD$50,T50))&lt;((INDEX($F$50:$BD$50,$O$50)+(INDEX($F$50:$BD$50,#REF!)))),$N$79*((#REF!-Option_5!J50)/((#REF!*(#REF!+1))/2)),0)</f>
        <v>#REF!</v>
      </c>
      <c r="U89" s="23" t="e">
        <f>IF((INDEX($F$50:$BD$50,U50))&lt;((INDEX($F$50:$BD$50,$O$50)+(INDEX($F$50:$BD$50,#REF!)))),$N$79*((#REF!-Option_5!K50)/((#REF!*(#REF!+1))/2)),0)</f>
        <v>#REF!</v>
      </c>
      <c r="V89" s="23" t="e">
        <f>IF((INDEX($F$50:$BD$50,V50))&lt;((INDEX($F$50:$BD$50,$O$50)+(INDEX($F$50:$BD$50,#REF!)))),$N$79*((#REF!-Option_5!L50)/((#REF!*(#REF!+1))/2)),0)</f>
        <v>#REF!</v>
      </c>
      <c r="W89" s="23" t="e">
        <f>IF((INDEX($F$50:$BD$50,W50))&lt;((INDEX($F$50:$BD$50,$O$50)+(INDEX($F$50:$BD$50,#REF!)))),$N$79*((#REF!-Option_5!M50)/((#REF!*(#REF!+1))/2)),0)</f>
        <v>#REF!</v>
      </c>
      <c r="X89" s="23" t="e">
        <f>IF((INDEX($F$50:$BD$50,X50))&lt;((INDEX($F$50:$BD$50,$O$50)+(INDEX($F$50:$BD$50,#REF!)))),$N$79*((#REF!-Option_5!N50)/((#REF!*(#REF!+1))/2)),0)</f>
        <v>#REF!</v>
      </c>
      <c r="Y89" s="23" t="e">
        <f>IF((INDEX($F$50:$BD$50,Y50))&lt;((INDEX($F$50:$BD$50,$O$50)+(INDEX($F$50:$BD$50,#REF!)))),$N$79*((#REF!-Option_5!O50)/((#REF!*(#REF!+1))/2)),0)</f>
        <v>#REF!</v>
      </c>
      <c r="Z89" s="23" t="e">
        <f>IF((INDEX($F$50:$BD$50,Z50))&lt;((INDEX($F$50:$BD$50,$O$50)+(INDEX($F$50:$BD$50,#REF!)))),$N$79*((#REF!-Option_5!P50)/((#REF!*(#REF!+1))/2)),0)</f>
        <v>#REF!</v>
      </c>
      <c r="AA89" s="23" t="e">
        <f>IF((INDEX($F$50:$BD$50,AA50))&lt;((INDEX($F$50:$BD$50,$O$50)+(INDEX($F$50:$BD$50,#REF!)))),$N$79*((#REF!-Option_5!Q50)/((#REF!*(#REF!+1))/2)),0)</f>
        <v>#REF!</v>
      </c>
      <c r="AB89" s="23" t="e">
        <f>IF((INDEX($F$50:$BD$50,AB50))&lt;((INDEX($F$50:$BD$50,$O$50)+(INDEX($F$50:$BD$50,#REF!)))),$N$79*((#REF!-Option_5!R50)/((#REF!*(#REF!+1))/2)),0)</f>
        <v>#REF!</v>
      </c>
      <c r="AC89" s="23" t="e">
        <f>IF((INDEX($F$50:$BD$50,AC50))&lt;((INDEX($F$50:$BD$50,$O$50)+(INDEX($F$50:$BD$50,#REF!)))),$N$79*((#REF!-Option_5!S50)/((#REF!*(#REF!+1))/2)),0)</f>
        <v>#REF!</v>
      </c>
      <c r="AD89" s="23" t="e">
        <f>IF((INDEX($F$50:$BD$50,AD50))&lt;((INDEX($F$50:$BD$50,$O$50)+(INDEX($F$50:$BD$50,#REF!)))),$N$79*((#REF!-Option_5!T50)/((#REF!*(#REF!+1))/2)),0)</f>
        <v>#REF!</v>
      </c>
      <c r="AE89" s="23" t="e">
        <f>IF((INDEX($F$50:$BD$50,AE50))&lt;((INDEX($F$50:$BD$50,$O$50)+(INDEX($F$50:$BD$50,#REF!)))),$N$79*((#REF!-Option_5!U50)/((#REF!*(#REF!+1))/2)),0)</f>
        <v>#REF!</v>
      </c>
      <c r="AF89" s="23" t="e">
        <f>IF((INDEX($F$50:$BD$50,AF50))&lt;((INDEX($F$50:$BD$50,$O$50)+(INDEX($F$50:$BD$50,#REF!)))),$N$79*((#REF!-Option_5!V50)/((#REF!*(#REF!+1))/2)),0)</f>
        <v>#REF!</v>
      </c>
      <c r="AG89" s="23" t="e">
        <f>IF((INDEX($F$50:$BD$50,AG50))&lt;((INDEX($F$50:$BD$50,$O$50)+(INDEX($F$50:$BD$50,#REF!)))),$N$79*((#REF!-Option_5!W50)/((#REF!*(#REF!+1))/2)),0)</f>
        <v>#REF!</v>
      </c>
      <c r="AH89" s="23" t="e">
        <f>IF((INDEX($F$50:$BD$50,AH50))&lt;((INDEX($F$50:$BD$50,$O$50)+(INDEX($F$50:$BD$50,#REF!)))),$N$79*((#REF!-Option_5!X50)/((#REF!*(#REF!+1))/2)),0)</f>
        <v>#REF!</v>
      </c>
      <c r="AI89" s="23" t="e">
        <f>IF((INDEX($F$50:$BD$50,AI50))&lt;((INDEX($F$50:$BD$50,$O$50)+(INDEX($F$50:$BD$50,#REF!)))),$N$79*((#REF!-Option_5!Y50)/((#REF!*(#REF!+1))/2)),0)</f>
        <v>#REF!</v>
      </c>
      <c r="AJ89" s="23" t="e">
        <f>IF((INDEX($F$50:$BD$50,AJ50))&lt;((INDEX($F$50:$BD$50,$O$50)+(INDEX($F$50:$BD$50,#REF!)))),$N$79*((#REF!-Option_5!Z50)/((#REF!*(#REF!+1))/2)),0)</f>
        <v>#REF!</v>
      </c>
      <c r="AK89" s="23" t="e">
        <f>IF((INDEX($F$50:$BD$50,AK50))&lt;((INDEX($F$50:$BD$50,$O$50)+(INDEX($F$50:$BD$50,#REF!)))),$N$79*((#REF!-Option_5!AA50)/((#REF!*(#REF!+1))/2)),0)</f>
        <v>#REF!</v>
      </c>
      <c r="AL89" s="23" t="e">
        <f>IF((INDEX($F$50:$BD$50,AL50))&lt;((INDEX($F$50:$BD$50,$O$50)+(INDEX($F$50:$BD$50,#REF!)))),$N$79*((#REF!-Option_5!AB50)/((#REF!*(#REF!+1))/2)),0)</f>
        <v>#REF!</v>
      </c>
      <c r="AM89" s="23" t="e">
        <f>IF((INDEX($F$50:$BD$50,AM50))&lt;((INDEX($F$50:$BD$50,$O$50)+(INDEX($F$50:$BD$50,#REF!)))),$N$79*((#REF!-Option_5!AC50)/((#REF!*(#REF!+1))/2)),0)</f>
        <v>#REF!</v>
      </c>
      <c r="AN89" s="23" t="e">
        <f>IF((INDEX($F$50:$BD$50,AN50))&lt;((INDEX($F$50:$BD$50,$O$50)+(INDEX($F$50:$BD$50,#REF!)))),$N$79*((#REF!-Option_5!AD50)/((#REF!*(#REF!+1))/2)),0)</f>
        <v>#REF!</v>
      </c>
      <c r="AO89" s="23" t="e">
        <f>IF((INDEX($F$50:$BD$50,AO50))&lt;((INDEX($F$50:$BD$50,$O$50)+(INDEX($F$50:$BD$50,#REF!)))),$N$79*((#REF!-Option_5!AE50)/((#REF!*(#REF!+1))/2)),0)</f>
        <v>#REF!</v>
      </c>
      <c r="AP89" s="23" t="e">
        <f>IF((INDEX($F$50:$BD$50,AP50))&lt;((INDEX($F$50:$BD$50,$O$50)+(INDEX($F$50:$BD$50,#REF!)))),$N$79*((#REF!-Option_5!AF50)/((#REF!*(#REF!+1))/2)),0)</f>
        <v>#REF!</v>
      </c>
      <c r="AQ89" s="23" t="e">
        <f>IF((INDEX($F$50:$BD$50,AQ50))&lt;((INDEX($F$50:$BD$50,$O$50)+(INDEX($F$50:$BD$50,#REF!)))),$N$79*((#REF!-Option_5!AG50)/((#REF!*(#REF!+1))/2)),0)</f>
        <v>#REF!</v>
      </c>
      <c r="AR89" s="23" t="e">
        <f>IF((INDEX($F$50:$BD$50,AR50))&lt;((INDEX($F$50:$BD$50,$O$50)+(INDEX($F$50:$BD$50,#REF!)))),$N$79*((#REF!-Option_5!AH50)/((#REF!*(#REF!+1))/2)),0)</f>
        <v>#REF!</v>
      </c>
      <c r="AS89" s="23" t="e">
        <f>IF((INDEX($F$50:$BD$50,AS50))&lt;((INDEX($F$50:$BD$50,$O$50)+(INDEX($F$50:$BD$50,#REF!)))),$N$79*((#REF!-Option_5!AI50)/((#REF!*(#REF!+1))/2)),0)</f>
        <v>#REF!</v>
      </c>
      <c r="AT89" s="23" t="e">
        <f>IF((INDEX($F$50:$BD$50,AT50))&lt;((INDEX($F$50:$BD$50,$O$50)+(INDEX($F$50:$BD$50,#REF!)))),$N$79*((#REF!-Option_5!AJ50)/((#REF!*(#REF!+1))/2)),0)</f>
        <v>#REF!</v>
      </c>
      <c r="AU89" s="23" t="e">
        <f>IF((INDEX($F$50:$BD$50,AU50))&lt;((INDEX($F$50:$BD$50,$O$50)+(INDEX($F$50:$BD$50,#REF!)))),$N$79*((#REF!-Option_5!AK50)/((#REF!*(#REF!+1))/2)),0)</f>
        <v>#REF!</v>
      </c>
      <c r="AV89" s="23" t="e">
        <f>IF((INDEX($F$50:$BD$50,AV50))&lt;((INDEX($F$50:$BD$50,$O$50)+(INDEX($F$50:$BD$50,#REF!)))),$N$79*((#REF!-Option_5!AL50)/((#REF!*(#REF!+1))/2)),0)</f>
        <v>#REF!</v>
      </c>
      <c r="AW89" s="23" t="e">
        <f>IF((INDEX($F$50:$BD$50,AW50))&lt;((INDEX($F$50:$BD$50,$O$50)+(INDEX($F$50:$BD$50,#REF!)))),$N$79*((#REF!-Option_5!AM50)/((#REF!*(#REF!+1))/2)),0)</f>
        <v>#REF!</v>
      </c>
      <c r="AX89" s="23" t="e">
        <f>IF((INDEX($F$50:$BD$50,AX50))&lt;((INDEX($F$50:$BD$50,$O$50)+(INDEX($F$50:$BD$50,#REF!)))),$N$79*((#REF!-Option_5!AN50)/((#REF!*(#REF!+1))/2)),0)</f>
        <v>#REF!</v>
      </c>
      <c r="AY89" s="23" t="e">
        <f>IF((INDEX($F$50:$BD$50,AY50))&lt;((INDEX($F$50:$BD$50,$O$50)+(INDEX($F$50:$BD$50,#REF!)))),$N$79*((#REF!-Option_5!AO50)/((#REF!*(#REF!+1))/2)),0)</f>
        <v>#REF!</v>
      </c>
      <c r="AZ89" s="23" t="e">
        <f>IF((INDEX($F$50:$BD$50,AZ50))&lt;((INDEX($F$50:$BD$50,$O$50)+(INDEX($F$50:$BD$50,#REF!)))),$N$79*((#REF!-Option_5!AP50)/((#REF!*(#REF!+1))/2)),0)</f>
        <v>#REF!</v>
      </c>
      <c r="BA89" s="23" t="e">
        <f>IF((INDEX($F$50:$BD$50,BA50))&lt;((INDEX($F$50:$BD$50,$O$50)+(INDEX($F$50:$BD$50,#REF!)))),$N$79*((#REF!-Option_5!AQ50)/((#REF!*(#REF!+1))/2)),0)</f>
        <v>#REF!</v>
      </c>
      <c r="BB89" s="23" t="e">
        <f>IF((INDEX($F$50:$BD$50,BB50))&lt;((INDEX($F$50:$BD$50,$O$50)+(INDEX($F$50:$BD$50,#REF!)))),$N$79*((#REF!-Option_5!AR50)/((#REF!*(#REF!+1))/2)),0)</f>
        <v>#REF!</v>
      </c>
      <c r="BC89" s="23" t="e">
        <f>IF((INDEX($F$50:$BD$50,BC50))&lt;((INDEX($F$50:$BD$50,$O$50)+(INDEX($F$50:$BD$50,#REF!)))),$N$79*((#REF!-Option_5!AS50)/((#REF!*(#REF!+1))/2)),0)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IF((INDEX($F$50:$BD$50,P50))&lt;((INDEX($F$50:$BD$50,$P$50)+(INDEX($F$50:$BD$50,#REF!)))),$O$79*((#REF!-Option_5!E50)/((#REF!*(#REF!+1))/2)),0)</f>
        <v>#REF!</v>
      </c>
      <c r="Q90" s="23" t="e">
        <f>IF((INDEX($F$50:$BD$50,Q50))&lt;((INDEX($F$50:$BD$50,$P$50)+(INDEX($F$50:$BD$50,#REF!)))),$O$79*((#REF!-Option_5!F50)/((#REF!*(#REF!+1))/2)),0)</f>
        <v>#REF!</v>
      </c>
      <c r="R90" s="23" t="e">
        <f>IF((INDEX($F$50:$BD$50,R50))&lt;((INDEX($F$50:$BD$50,$P$50)+(INDEX($F$50:$BD$50,#REF!)))),$O$79*((#REF!-Option_5!G50)/((#REF!*(#REF!+1))/2)),0)</f>
        <v>#REF!</v>
      </c>
      <c r="S90" s="23" t="e">
        <f>IF((INDEX($F$50:$BD$50,S50))&lt;((INDEX($F$50:$BD$50,$P$50)+(INDEX($F$50:$BD$50,#REF!)))),$O$79*((#REF!-Option_5!H50)/((#REF!*(#REF!+1))/2)),0)</f>
        <v>#REF!</v>
      </c>
      <c r="T90" s="23" t="e">
        <f>IF((INDEX($F$50:$BD$50,T50))&lt;((INDEX($F$50:$BD$50,$P$50)+(INDEX($F$50:$BD$50,#REF!)))),$O$79*((#REF!-Option_5!I50)/((#REF!*(#REF!+1))/2)),0)</f>
        <v>#REF!</v>
      </c>
      <c r="U90" s="23" t="e">
        <f>IF((INDEX($F$50:$BD$50,U50))&lt;((INDEX($F$50:$BD$50,$P$50)+(INDEX($F$50:$BD$50,#REF!)))),$O$79*((#REF!-Option_5!J50)/((#REF!*(#REF!+1))/2)),0)</f>
        <v>#REF!</v>
      </c>
      <c r="V90" s="23" t="e">
        <f>IF((INDEX($F$50:$BD$50,V50))&lt;((INDEX($F$50:$BD$50,$P$50)+(INDEX($F$50:$BD$50,#REF!)))),$O$79*((#REF!-Option_5!K50)/((#REF!*(#REF!+1))/2)),0)</f>
        <v>#REF!</v>
      </c>
      <c r="W90" s="23" t="e">
        <f>IF((INDEX($F$50:$BD$50,W50))&lt;((INDEX($F$50:$BD$50,$P$50)+(INDEX($F$50:$BD$50,#REF!)))),$O$79*((#REF!-Option_5!L50)/((#REF!*(#REF!+1))/2)),0)</f>
        <v>#REF!</v>
      </c>
      <c r="X90" s="23" t="e">
        <f>IF((INDEX($F$50:$BD$50,X50))&lt;((INDEX($F$50:$BD$50,$P$50)+(INDEX($F$50:$BD$50,#REF!)))),$O$79*((#REF!-Option_5!M50)/((#REF!*(#REF!+1))/2)),0)</f>
        <v>#REF!</v>
      </c>
      <c r="Y90" s="23" t="e">
        <f>IF((INDEX($F$50:$BD$50,Y50))&lt;((INDEX($F$50:$BD$50,$P$50)+(INDEX($F$50:$BD$50,#REF!)))),$O$79*((#REF!-Option_5!N50)/((#REF!*(#REF!+1))/2)),0)</f>
        <v>#REF!</v>
      </c>
      <c r="Z90" s="23" t="e">
        <f>IF((INDEX($F$50:$BD$50,Z50))&lt;((INDEX($F$50:$BD$50,$P$50)+(INDEX($F$50:$BD$50,#REF!)))),$O$79*((#REF!-Option_5!O50)/((#REF!*(#REF!+1))/2)),0)</f>
        <v>#REF!</v>
      </c>
      <c r="AA90" s="23" t="e">
        <f>IF((INDEX($F$50:$BD$50,AA50))&lt;((INDEX($F$50:$BD$50,$P$50)+(INDEX($F$50:$BD$50,#REF!)))),$O$79*((#REF!-Option_5!P50)/((#REF!*(#REF!+1))/2)),0)</f>
        <v>#REF!</v>
      </c>
      <c r="AB90" s="23" t="e">
        <f>IF((INDEX($F$50:$BD$50,AB50))&lt;((INDEX($F$50:$BD$50,$P$50)+(INDEX($F$50:$BD$50,#REF!)))),$O$79*((#REF!-Option_5!Q50)/((#REF!*(#REF!+1))/2)),0)</f>
        <v>#REF!</v>
      </c>
      <c r="AC90" s="23" t="e">
        <f>IF((INDEX($F$50:$BD$50,AC50))&lt;((INDEX($F$50:$BD$50,$P$50)+(INDEX($F$50:$BD$50,#REF!)))),$O$79*((#REF!-Option_5!R50)/((#REF!*(#REF!+1))/2)),0)</f>
        <v>#REF!</v>
      </c>
      <c r="AD90" s="23" t="e">
        <f>IF((INDEX($F$50:$BD$50,AD50))&lt;((INDEX($F$50:$BD$50,$P$50)+(INDEX($F$50:$BD$50,#REF!)))),$O$79*((#REF!-Option_5!S50)/((#REF!*(#REF!+1))/2)),0)</f>
        <v>#REF!</v>
      </c>
      <c r="AE90" s="23" t="e">
        <f>IF((INDEX($F$50:$BD$50,AE50))&lt;((INDEX($F$50:$BD$50,$P$50)+(INDEX($F$50:$BD$50,#REF!)))),$O$79*((#REF!-Option_5!T50)/((#REF!*(#REF!+1))/2)),0)</f>
        <v>#REF!</v>
      </c>
      <c r="AF90" s="23" t="e">
        <f>IF((INDEX($F$50:$BD$50,AF50))&lt;((INDEX($F$50:$BD$50,$P$50)+(INDEX($F$50:$BD$50,#REF!)))),$O$79*((#REF!-Option_5!U50)/((#REF!*(#REF!+1))/2)),0)</f>
        <v>#REF!</v>
      </c>
      <c r="AG90" s="23" t="e">
        <f>IF((INDEX($F$50:$BD$50,AG50))&lt;((INDEX($F$50:$BD$50,$P$50)+(INDEX($F$50:$BD$50,#REF!)))),$O$79*((#REF!-Option_5!V50)/((#REF!*(#REF!+1))/2)),0)</f>
        <v>#REF!</v>
      </c>
      <c r="AH90" s="23" t="e">
        <f>IF((INDEX($F$50:$BD$50,AH50))&lt;((INDEX($F$50:$BD$50,$P$50)+(INDEX($F$50:$BD$50,#REF!)))),$O$79*((#REF!-Option_5!W50)/((#REF!*(#REF!+1))/2)),0)</f>
        <v>#REF!</v>
      </c>
      <c r="AI90" s="23" t="e">
        <f>IF((INDEX($F$50:$BD$50,AI50))&lt;((INDEX($F$50:$BD$50,$P$50)+(INDEX($F$50:$BD$50,#REF!)))),$O$79*((#REF!-Option_5!X50)/((#REF!*(#REF!+1))/2)),0)</f>
        <v>#REF!</v>
      </c>
      <c r="AJ90" s="23" t="e">
        <f>IF((INDEX($F$50:$BD$50,AJ50))&lt;((INDEX($F$50:$BD$50,$P$50)+(INDEX($F$50:$BD$50,#REF!)))),$O$79*((#REF!-Option_5!Y50)/((#REF!*(#REF!+1))/2)),0)</f>
        <v>#REF!</v>
      </c>
      <c r="AK90" s="23" t="e">
        <f>IF((INDEX($F$50:$BD$50,AK50))&lt;((INDEX($F$50:$BD$50,$P$50)+(INDEX($F$50:$BD$50,#REF!)))),$O$79*((#REF!-Option_5!Z50)/((#REF!*(#REF!+1))/2)),0)</f>
        <v>#REF!</v>
      </c>
      <c r="AL90" s="23" t="e">
        <f>IF((INDEX($F$50:$BD$50,AL50))&lt;((INDEX($F$50:$BD$50,$P$50)+(INDEX($F$50:$BD$50,#REF!)))),$O$79*((#REF!-Option_5!AA50)/((#REF!*(#REF!+1))/2)),0)</f>
        <v>#REF!</v>
      </c>
      <c r="AM90" s="23" t="e">
        <f>IF((INDEX($F$50:$BD$50,AM50))&lt;((INDEX($F$50:$BD$50,$P$50)+(INDEX($F$50:$BD$50,#REF!)))),$O$79*((#REF!-Option_5!AB50)/((#REF!*(#REF!+1))/2)),0)</f>
        <v>#REF!</v>
      </c>
      <c r="AN90" s="23" t="e">
        <f>IF((INDEX($F$50:$BD$50,AN50))&lt;((INDEX($F$50:$BD$50,$P$50)+(INDEX($F$50:$BD$50,#REF!)))),$O$79*((#REF!-Option_5!AC50)/((#REF!*(#REF!+1))/2)),0)</f>
        <v>#REF!</v>
      </c>
      <c r="AO90" s="23" t="e">
        <f>IF((INDEX($F$50:$BD$50,AO50))&lt;((INDEX($F$50:$BD$50,$P$50)+(INDEX($F$50:$BD$50,#REF!)))),$O$79*((#REF!-Option_5!AD50)/((#REF!*(#REF!+1))/2)),0)</f>
        <v>#REF!</v>
      </c>
      <c r="AP90" s="23" t="e">
        <f>IF((INDEX($F$50:$BD$50,AP50))&lt;((INDEX($F$50:$BD$50,$P$50)+(INDEX($F$50:$BD$50,#REF!)))),$O$79*((#REF!-Option_5!AE50)/((#REF!*(#REF!+1))/2)),0)</f>
        <v>#REF!</v>
      </c>
      <c r="AQ90" s="23" t="e">
        <f>IF((INDEX($F$50:$BD$50,AQ50))&lt;((INDEX($F$50:$BD$50,$P$50)+(INDEX($F$50:$BD$50,#REF!)))),$O$79*((#REF!-Option_5!AF50)/((#REF!*(#REF!+1))/2)),0)</f>
        <v>#REF!</v>
      </c>
      <c r="AR90" s="23" t="e">
        <f>IF((INDEX($F$50:$BD$50,AR50))&lt;((INDEX($F$50:$BD$50,$P$50)+(INDEX($F$50:$BD$50,#REF!)))),$O$79*((#REF!-Option_5!AG50)/((#REF!*(#REF!+1))/2)),0)</f>
        <v>#REF!</v>
      </c>
      <c r="AS90" s="23" t="e">
        <f>IF((INDEX($F$50:$BD$50,AS50))&lt;((INDEX($F$50:$BD$50,$P$50)+(INDEX($F$50:$BD$50,#REF!)))),$O$79*((#REF!-Option_5!AH50)/((#REF!*(#REF!+1))/2)),0)</f>
        <v>#REF!</v>
      </c>
      <c r="AT90" s="23" t="e">
        <f>IF((INDEX($F$50:$BD$50,AT50))&lt;((INDEX($F$50:$BD$50,$P$50)+(INDEX($F$50:$BD$50,#REF!)))),$O$79*((#REF!-Option_5!AI50)/((#REF!*(#REF!+1))/2)),0)</f>
        <v>#REF!</v>
      </c>
      <c r="AU90" s="23" t="e">
        <f>IF((INDEX($F$50:$BD$50,AU50))&lt;((INDEX($F$50:$BD$50,$P$50)+(INDEX($F$50:$BD$50,#REF!)))),$O$79*((#REF!-Option_5!AJ50)/((#REF!*(#REF!+1))/2)),0)</f>
        <v>#REF!</v>
      </c>
      <c r="AV90" s="23" t="e">
        <f>IF((INDEX($F$50:$BD$50,AV50))&lt;((INDEX($F$50:$BD$50,$P$50)+(INDEX($F$50:$BD$50,#REF!)))),$O$79*((#REF!-Option_5!AK50)/((#REF!*(#REF!+1))/2)),0)</f>
        <v>#REF!</v>
      </c>
      <c r="AW90" s="23" t="e">
        <f>IF((INDEX($F$50:$BD$50,AW50))&lt;((INDEX($F$50:$BD$50,$P$50)+(INDEX($F$50:$BD$50,#REF!)))),$O$79*((#REF!-Option_5!AL50)/((#REF!*(#REF!+1))/2)),0)</f>
        <v>#REF!</v>
      </c>
      <c r="AX90" s="23" t="e">
        <f>IF((INDEX($F$50:$BD$50,AX50))&lt;((INDEX($F$50:$BD$50,$P$50)+(INDEX($F$50:$BD$50,#REF!)))),$O$79*((#REF!-Option_5!AM50)/((#REF!*(#REF!+1))/2)),0)</f>
        <v>#REF!</v>
      </c>
      <c r="AY90" s="23" t="e">
        <f>IF((INDEX($F$50:$BD$50,AY50))&lt;((INDEX($F$50:$BD$50,$P$50)+(INDEX($F$50:$BD$50,#REF!)))),$O$79*((#REF!-Option_5!AN50)/((#REF!*(#REF!+1))/2)),0)</f>
        <v>#REF!</v>
      </c>
      <c r="AZ90" s="23" t="e">
        <f>IF((INDEX($F$50:$BD$50,AZ50))&lt;((INDEX($F$50:$BD$50,$P$50)+(INDEX($F$50:$BD$50,#REF!)))),$O$79*((#REF!-Option_5!AO50)/((#REF!*(#REF!+1))/2)),0)</f>
        <v>#REF!</v>
      </c>
      <c r="BA90" s="23" t="e">
        <f>IF((INDEX($F$50:$BD$50,BA50))&lt;((INDEX($F$50:$BD$50,$P$50)+(INDEX($F$50:$BD$50,#REF!)))),$O$79*((#REF!-Option_5!AP50)/((#REF!*(#REF!+1))/2)),0)</f>
        <v>#REF!</v>
      </c>
      <c r="BB90" s="23" t="e">
        <f>IF((INDEX($F$50:$BD$50,BB50))&lt;((INDEX($F$50:$BD$50,$P$50)+(INDEX($F$50:$BD$50,#REF!)))),$O$79*((#REF!-Option_5!AQ50)/((#REF!*(#REF!+1))/2)),0)</f>
        <v>#REF!</v>
      </c>
      <c r="BC90" s="23" t="e">
        <f>IF((INDEX($F$50:$BD$50,BC50))&lt;((INDEX($F$50:$BD$50,$P$50)+(INDEX($F$50:$BD$50,#REF!)))),$O$79*((#REF!-Option_5!AR50)/((#REF!*(#REF!+1))/2)),0)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IF((INDEX($F$50:$BD$50,Q50))&lt;((INDEX($F$50:$BD$50,$Q$50)+(INDEX($F$50:$BD$50,#REF!)))),$P$79*((#REF!-Option_5!E50)/((#REF!*(#REF!+1))/2)),0)</f>
        <v>#REF!</v>
      </c>
      <c r="R91" s="23" t="e">
        <f>IF((INDEX($F$50:$BD$50,R50))&lt;((INDEX($F$50:$BD$50,$Q$50)+(INDEX($F$50:$BD$50,#REF!)))),$P$79*((#REF!-Option_5!F50)/((#REF!*(#REF!+1))/2)),0)</f>
        <v>#REF!</v>
      </c>
      <c r="S91" s="23" t="e">
        <f>IF((INDEX($F$50:$BD$50,S50))&lt;((INDEX($F$50:$BD$50,$Q$50)+(INDEX($F$50:$BD$50,#REF!)))),$P$79*((#REF!-Option_5!G50)/((#REF!*(#REF!+1))/2)),0)</f>
        <v>#REF!</v>
      </c>
      <c r="T91" s="23" t="e">
        <f>IF((INDEX($F$50:$BD$50,T50))&lt;((INDEX($F$50:$BD$50,$Q$50)+(INDEX($F$50:$BD$50,#REF!)))),$P$79*((#REF!-Option_5!H50)/((#REF!*(#REF!+1))/2)),0)</f>
        <v>#REF!</v>
      </c>
      <c r="U91" s="23" t="e">
        <f>IF((INDEX($F$50:$BD$50,U50))&lt;((INDEX($F$50:$BD$50,$Q$50)+(INDEX($F$50:$BD$50,#REF!)))),$P$79*((#REF!-Option_5!I50)/((#REF!*(#REF!+1))/2)),0)</f>
        <v>#REF!</v>
      </c>
      <c r="V91" s="23" t="e">
        <f>IF((INDEX($F$50:$BD$50,V50))&lt;((INDEX($F$50:$BD$50,$Q$50)+(INDEX($F$50:$BD$50,#REF!)))),$P$79*((#REF!-Option_5!J50)/((#REF!*(#REF!+1))/2)),0)</f>
        <v>#REF!</v>
      </c>
      <c r="W91" s="23" t="e">
        <f>IF((INDEX($F$50:$BD$50,W50))&lt;((INDEX($F$50:$BD$50,$Q$50)+(INDEX($F$50:$BD$50,#REF!)))),$P$79*((#REF!-Option_5!K50)/((#REF!*(#REF!+1))/2)),0)</f>
        <v>#REF!</v>
      </c>
      <c r="X91" s="23" t="e">
        <f>IF((INDEX($F$50:$BD$50,X50))&lt;((INDEX($F$50:$BD$50,$Q$50)+(INDEX($F$50:$BD$50,#REF!)))),$P$79*((#REF!-Option_5!L50)/((#REF!*(#REF!+1))/2)),0)</f>
        <v>#REF!</v>
      </c>
      <c r="Y91" s="23" t="e">
        <f>IF((INDEX($F$50:$BD$50,Y50))&lt;((INDEX($F$50:$BD$50,$Q$50)+(INDEX($F$50:$BD$50,#REF!)))),$P$79*((#REF!-Option_5!M50)/((#REF!*(#REF!+1))/2)),0)</f>
        <v>#REF!</v>
      </c>
      <c r="Z91" s="23" t="e">
        <f>IF((INDEX($F$50:$BD$50,Z50))&lt;((INDEX($F$50:$BD$50,$Q$50)+(INDEX($F$50:$BD$50,#REF!)))),$P$79*((#REF!-Option_5!N50)/((#REF!*(#REF!+1))/2)),0)</f>
        <v>#REF!</v>
      </c>
      <c r="AA91" s="23" t="e">
        <f>IF((INDEX($F$50:$BD$50,AA50))&lt;((INDEX($F$50:$BD$50,$Q$50)+(INDEX($F$50:$BD$50,#REF!)))),$P$79*((#REF!-Option_5!O50)/((#REF!*(#REF!+1))/2)),0)</f>
        <v>#REF!</v>
      </c>
      <c r="AB91" s="23" t="e">
        <f>IF((INDEX($F$50:$BD$50,AB50))&lt;((INDEX($F$50:$BD$50,$Q$50)+(INDEX($F$50:$BD$50,#REF!)))),$P$79*((#REF!-Option_5!P50)/((#REF!*(#REF!+1))/2)),0)</f>
        <v>#REF!</v>
      </c>
      <c r="AC91" s="23" t="e">
        <f>IF((INDEX($F$50:$BD$50,AC50))&lt;((INDEX($F$50:$BD$50,$Q$50)+(INDEX($F$50:$BD$50,#REF!)))),$P$79*((#REF!-Option_5!Q50)/((#REF!*(#REF!+1))/2)),0)</f>
        <v>#REF!</v>
      </c>
      <c r="AD91" s="23" t="e">
        <f>IF((INDEX($F$50:$BD$50,AD50))&lt;((INDEX($F$50:$BD$50,$Q$50)+(INDEX($F$50:$BD$50,#REF!)))),$P$79*((#REF!-Option_5!R50)/((#REF!*(#REF!+1))/2)),0)</f>
        <v>#REF!</v>
      </c>
      <c r="AE91" s="23" t="e">
        <f>IF((INDEX($F$50:$BD$50,AE50))&lt;((INDEX($F$50:$BD$50,$Q$50)+(INDEX($F$50:$BD$50,#REF!)))),$P$79*((#REF!-Option_5!S50)/((#REF!*(#REF!+1))/2)),0)</f>
        <v>#REF!</v>
      </c>
      <c r="AF91" s="23" t="e">
        <f>IF((INDEX($F$50:$BD$50,AF50))&lt;((INDEX($F$50:$BD$50,$Q$50)+(INDEX($F$50:$BD$50,#REF!)))),$P$79*((#REF!-Option_5!T50)/((#REF!*(#REF!+1))/2)),0)</f>
        <v>#REF!</v>
      </c>
      <c r="AG91" s="23" t="e">
        <f>IF((INDEX($F$50:$BD$50,AG50))&lt;((INDEX($F$50:$BD$50,$Q$50)+(INDEX($F$50:$BD$50,#REF!)))),$P$79*((#REF!-Option_5!U50)/((#REF!*(#REF!+1))/2)),0)</f>
        <v>#REF!</v>
      </c>
      <c r="AH91" s="23" t="e">
        <f>IF((INDEX($F$50:$BD$50,AH50))&lt;((INDEX($F$50:$BD$50,$Q$50)+(INDEX($F$50:$BD$50,#REF!)))),$P$79*((#REF!-Option_5!V50)/((#REF!*(#REF!+1))/2)),0)</f>
        <v>#REF!</v>
      </c>
      <c r="AI91" s="23" t="e">
        <f>IF((INDEX($F$50:$BD$50,AI50))&lt;((INDEX($F$50:$BD$50,$Q$50)+(INDEX($F$50:$BD$50,#REF!)))),$P$79*((#REF!-Option_5!W50)/((#REF!*(#REF!+1))/2)),0)</f>
        <v>#REF!</v>
      </c>
      <c r="AJ91" s="23" t="e">
        <f>IF((INDEX($F$50:$BD$50,AJ50))&lt;((INDEX($F$50:$BD$50,$Q$50)+(INDEX($F$50:$BD$50,#REF!)))),$P$79*((#REF!-Option_5!X50)/((#REF!*(#REF!+1))/2)),0)</f>
        <v>#REF!</v>
      </c>
      <c r="AK91" s="23" t="e">
        <f>IF((INDEX($F$50:$BD$50,AK50))&lt;((INDEX($F$50:$BD$50,$Q$50)+(INDEX($F$50:$BD$50,#REF!)))),$P$79*((#REF!-Option_5!Y50)/((#REF!*(#REF!+1))/2)),0)</f>
        <v>#REF!</v>
      </c>
      <c r="AL91" s="23" t="e">
        <f>IF((INDEX($F$50:$BD$50,AL50))&lt;((INDEX($F$50:$BD$50,$Q$50)+(INDEX($F$50:$BD$50,#REF!)))),$P$79*((#REF!-Option_5!Z50)/((#REF!*(#REF!+1))/2)),0)</f>
        <v>#REF!</v>
      </c>
      <c r="AM91" s="23" t="e">
        <f>IF((INDEX($F$50:$BD$50,AM50))&lt;((INDEX($F$50:$BD$50,$Q$50)+(INDEX($F$50:$BD$50,#REF!)))),$P$79*((#REF!-Option_5!AA50)/((#REF!*(#REF!+1))/2)),0)</f>
        <v>#REF!</v>
      </c>
      <c r="AN91" s="23" t="e">
        <f>IF((INDEX($F$50:$BD$50,AN50))&lt;((INDEX($F$50:$BD$50,$Q$50)+(INDEX($F$50:$BD$50,#REF!)))),$P$79*((#REF!-Option_5!AB50)/((#REF!*(#REF!+1))/2)),0)</f>
        <v>#REF!</v>
      </c>
      <c r="AO91" s="23" t="e">
        <f>IF((INDEX($F$50:$BD$50,AO50))&lt;((INDEX($F$50:$BD$50,$Q$50)+(INDEX($F$50:$BD$50,#REF!)))),$P$79*((#REF!-Option_5!AC50)/((#REF!*(#REF!+1))/2)),0)</f>
        <v>#REF!</v>
      </c>
      <c r="AP91" s="23" t="e">
        <f>IF((INDEX($F$50:$BD$50,AP50))&lt;((INDEX($F$50:$BD$50,$Q$50)+(INDEX($F$50:$BD$50,#REF!)))),$P$79*((#REF!-Option_5!AD50)/((#REF!*(#REF!+1))/2)),0)</f>
        <v>#REF!</v>
      </c>
      <c r="AQ91" s="23" t="e">
        <f>IF((INDEX($F$50:$BD$50,AQ50))&lt;((INDEX($F$50:$BD$50,$Q$50)+(INDEX($F$50:$BD$50,#REF!)))),$P$79*((#REF!-Option_5!AE50)/((#REF!*(#REF!+1))/2)),0)</f>
        <v>#REF!</v>
      </c>
      <c r="AR91" s="23" t="e">
        <f>IF((INDEX($F$50:$BD$50,AR50))&lt;((INDEX($F$50:$BD$50,$Q$50)+(INDEX($F$50:$BD$50,#REF!)))),$P$79*((#REF!-Option_5!AF50)/((#REF!*(#REF!+1))/2)),0)</f>
        <v>#REF!</v>
      </c>
      <c r="AS91" s="23" t="e">
        <f>IF((INDEX($F$50:$BD$50,AS50))&lt;((INDEX($F$50:$BD$50,$Q$50)+(INDEX($F$50:$BD$50,#REF!)))),$P$79*((#REF!-Option_5!AG50)/((#REF!*(#REF!+1))/2)),0)</f>
        <v>#REF!</v>
      </c>
      <c r="AT91" s="23" t="e">
        <f>IF((INDEX($F$50:$BD$50,AT50))&lt;((INDEX($F$50:$BD$50,$Q$50)+(INDEX($F$50:$BD$50,#REF!)))),$P$79*((#REF!-Option_5!AH50)/((#REF!*(#REF!+1))/2)),0)</f>
        <v>#REF!</v>
      </c>
      <c r="AU91" s="23" t="e">
        <f>IF((INDEX($F$50:$BD$50,AU50))&lt;((INDEX($F$50:$BD$50,$Q$50)+(INDEX($F$50:$BD$50,#REF!)))),$P$79*((#REF!-Option_5!AI50)/((#REF!*(#REF!+1))/2)),0)</f>
        <v>#REF!</v>
      </c>
      <c r="AV91" s="23" t="e">
        <f>IF((INDEX($F$50:$BD$50,AV50))&lt;((INDEX($F$50:$BD$50,$Q$50)+(INDEX($F$50:$BD$50,#REF!)))),$P$79*((#REF!-Option_5!AJ50)/((#REF!*(#REF!+1))/2)),0)</f>
        <v>#REF!</v>
      </c>
      <c r="AW91" s="23" t="e">
        <f>IF((INDEX($F$50:$BD$50,AW50))&lt;((INDEX($F$50:$BD$50,$Q$50)+(INDEX($F$50:$BD$50,#REF!)))),$P$79*((#REF!-Option_5!AK50)/((#REF!*(#REF!+1))/2)),0)</f>
        <v>#REF!</v>
      </c>
      <c r="AX91" s="23" t="e">
        <f>IF((INDEX($F$50:$BD$50,AX50))&lt;((INDEX($F$50:$BD$50,$Q$50)+(INDEX($F$50:$BD$50,#REF!)))),$P$79*((#REF!-Option_5!AL50)/((#REF!*(#REF!+1))/2)),0)</f>
        <v>#REF!</v>
      </c>
      <c r="AY91" s="23" t="e">
        <f>IF((INDEX($F$50:$BD$50,AY50))&lt;((INDEX($F$50:$BD$50,$Q$50)+(INDEX($F$50:$BD$50,#REF!)))),$P$79*((#REF!-Option_5!AM50)/((#REF!*(#REF!+1))/2)),0)</f>
        <v>#REF!</v>
      </c>
      <c r="AZ91" s="23" t="e">
        <f>IF((INDEX($F$50:$BD$50,AZ50))&lt;((INDEX($F$50:$BD$50,$Q$50)+(INDEX($F$50:$BD$50,#REF!)))),$P$79*((#REF!-Option_5!AN50)/((#REF!*(#REF!+1))/2)),0)</f>
        <v>#REF!</v>
      </c>
      <c r="BA91" s="23" t="e">
        <f>IF((INDEX($F$50:$BD$50,BA50))&lt;((INDEX($F$50:$BD$50,$Q$50)+(INDEX($F$50:$BD$50,#REF!)))),$P$79*((#REF!-Option_5!AO50)/((#REF!*(#REF!+1))/2)),0)</f>
        <v>#REF!</v>
      </c>
      <c r="BB91" s="23" t="e">
        <f>IF((INDEX($F$50:$BD$50,BB50))&lt;((INDEX($F$50:$BD$50,$Q$50)+(INDEX($F$50:$BD$50,#REF!)))),$P$79*((#REF!-Option_5!AP50)/((#REF!*(#REF!+1))/2)),0)</f>
        <v>#REF!</v>
      </c>
      <c r="BC91" s="23" t="e">
        <f>IF((INDEX($F$50:$BD$50,BC50))&lt;((INDEX($F$50:$BD$50,$Q$50)+(INDEX($F$50:$BD$50,#REF!)))),$P$79*((#REF!-Option_5!AQ50)/((#REF!*(#REF!+1))/2)),0)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IF((INDEX($F$50:$BD$50,R50))&lt;((INDEX($F$50:$BD$50,$R$50)+(INDEX($F$50:$BD$50,#REF!)))),$Q$79*((#REF!-Option_5!E50)/((#REF!*(#REF!+1))/2)),0)</f>
        <v>#REF!</v>
      </c>
      <c r="S92" s="23" t="e">
        <f>IF((INDEX($F$50:$BD$50,S50))&lt;((INDEX($F$50:$BD$50,$R$50)+(INDEX($F$50:$BD$50,#REF!)))),$Q$79*((#REF!-Option_5!F50)/((#REF!*(#REF!+1))/2)),0)</f>
        <v>#REF!</v>
      </c>
      <c r="T92" s="23" t="e">
        <f>IF((INDEX($F$50:$BD$50,T50))&lt;((INDEX($F$50:$BD$50,$R$50)+(INDEX($F$50:$BD$50,#REF!)))),$Q$79*((#REF!-Option_5!G50)/((#REF!*(#REF!+1))/2)),0)</f>
        <v>#REF!</v>
      </c>
      <c r="U92" s="23" t="e">
        <f>IF((INDEX($F$50:$BD$50,U50))&lt;((INDEX($F$50:$BD$50,$R$50)+(INDEX($F$50:$BD$50,#REF!)))),$Q$79*((#REF!-Option_5!H50)/((#REF!*(#REF!+1))/2)),0)</f>
        <v>#REF!</v>
      </c>
      <c r="V92" s="23" t="e">
        <f>IF((INDEX($F$50:$BD$50,V50))&lt;((INDEX($F$50:$BD$50,$R$50)+(INDEX($F$50:$BD$50,#REF!)))),$Q$79*((#REF!-Option_5!I50)/((#REF!*(#REF!+1))/2)),0)</f>
        <v>#REF!</v>
      </c>
      <c r="W92" s="23" t="e">
        <f>IF((INDEX($F$50:$BD$50,W50))&lt;((INDEX($F$50:$BD$50,$R$50)+(INDEX($F$50:$BD$50,#REF!)))),$Q$79*((#REF!-Option_5!J50)/((#REF!*(#REF!+1))/2)),0)</f>
        <v>#REF!</v>
      </c>
      <c r="X92" s="23" t="e">
        <f>IF((INDEX($F$50:$BD$50,X50))&lt;((INDEX($F$50:$BD$50,$R$50)+(INDEX($F$50:$BD$50,#REF!)))),$Q$79*((#REF!-Option_5!K50)/((#REF!*(#REF!+1))/2)),0)</f>
        <v>#REF!</v>
      </c>
      <c r="Y92" s="23" t="e">
        <f>IF((INDEX($F$50:$BD$50,Y50))&lt;((INDEX($F$50:$BD$50,$R$50)+(INDEX($F$50:$BD$50,#REF!)))),$Q$79*((#REF!-Option_5!L50)/((#REF!*(#REF!+1))/2)),0)</f>
        <v>#REF!</v>
      </c>
      <c r="Z92" s="23" t="e">
        <f>IF((INDEX($F$50:$BD$50,Z50))&lt;((INDEX($F$50:$BD$50,$R$50)+(INDEX($F$50:$BD$50,#REF!)))),$Q$79*((#REF!-Option_5!M50)/((#REF!*(#REF!+1))/2)),0)</f>
        <v>#REF!</v>
      </c>
      <c r="AA92" s="23" t="e">
        <f>IF((INDEX($F$50:$BD$50,AA50))&lt;((INDEX($F$50:$BD$50,$R$50)+(INDEX($F$50:$BD$50,#REF!)))),$Q$79*((#REF!-Option_5!N50)/((#REF!*(#REF!+1))/2)),0)</f>
        <v>#REF!</v>
      </c>
      <c r="AB92" s="23" t="e">
        <f>IF((INDEX($F$50:$BD$50,AB50))&lt;((INDEX($F$50:$BD$50,$R$50)+(INDEX($F$50:$BD$50,#REF!)))),$Q$79*((#REF!-Option_5!O50)/((#REF!*(#REF!+1))/2)),0)</f>
        <v>#REF!</v>
      </c>
      <c r="AC92" s="23" t="e">
        <f>IF((INDEX($F$50:$BD$50,AC50))&lt;((INDEX($F$50:$BD$50,$R$50)+(INDEX($F$50:$BD$50,#REF!)))),$Q$79*((#REF!-Option_5!P50)/((#REF!*(#REF!+1))/2)),0)</f>
        <v>#REF!</v>
      </c>
      <c r="AD92" s="23" t="e">
        <f>IF((INDEX($F$50:$BD$50,AD50))&lt;((INDEX($F$50:$BD$50,$R$50)+(INDEX($F$50:$BD$50,#REF!)))),$Q$79*((#REF!-Option_5!Q50)/((#REF!*(#REF!+1))/2)),0)</f>
        <v>#REF!</v>
      </c>
      <c r="AE92" s="23" t="e">
        <f>IF((INDEX($F$50:$BD$50,AE50))&lt;((INDEX($F$50:$BD$50,$R$50)+(INDEX($F$50:$BD$50,#REF!)))),$Q$79*((#REF!-Option_5!R50)/((#REF!*(#REF!+1))/2)),0)</f>
        <v>#REF!</v>
      </c>
      <c r="AF92" s="23" t="e">
        <f>IF((INDEX($F$50:$BD$50,AF50))&lt;((INDEX($F$50:$BD$50,$R$50)+(INDEX($F$50:$BD$50,#REF!)))),$Q$79*((#REF!-Option_5!S50)/((#REF!*(#REF!+1))/2)),0)</f>
        <v>#REF!</v>
      </c>
      <c r="AG92" s="23" t="e">
        <f>IF((INDEX($F$50:$BD$50,AG50))&lt;((INDEX($F$50:$BD$50,$R$50)+(INDEX($F$50:$BD$50,#REF!)))),$Q$79*((#REF!-Option_5!T50)/((#REF!*(#REF!+1))/2)),0)</f>
        <v>#REF!</v>
      </c>
      <c r="AH92" s="23" t="e">
        <f>IF((INDEX($F$50:$BD$50,AH50))&lt;((INDEX($F$50:$BD$50,$R$50)+(INDEX($F$50:$BD$50,#REF!)))),$Q$79*((#REF!-Option_5!U50)/((#REF!*(#REF!+1))/2)),0)</f>
        <v>#REF!</v>
      </c>
      <c r="AI92" s="23" t="e">
        <f>IF((INDEX($F$50:$BD$50,AI50))&lt;((INDEX($F$50:$BD$50,$R$50)+(INDEX($F$50:$BD$50,#REF!)))),$Q$79*((#REF!-Option_5!V50)/((#REF!*(#REF!+1))/2)),0)</f>
        <v>#REF!</v>
      </c>
      <c r="AJ92" s="23" t="e">
        <f>IF((INDEX($F$50:$BD$50,AJ50))&lt;((INDEX($F$50:$BD$50,$R$50)+(INDEX($F$50:$BD$50,#REF!)))),$Q$79*((#REF!-Option_5!W50)/((#REF!*(#REF!+1))/2)),0)</f>
        <v>#REF!</v>
      </c>
      <c r="AK92" s="23" t="e">
        <f>IF((INDEX($F$50:$BD$50,AK50))&lt;((INDEX($F$50:$BD$50,$R$50)+(INDEX($F$50:$BD$50,#REF!)))),$Q$79*((#REF!-Option_5!X50)/((#REF!*(#REF!+1))/2)),0)</f>
        <v>#REF!</v>
      </c>
      <c r="AL92" s="23" t="e">
        <f>IF((INDEX($F$50:$BD$50,AL50))&lt;((INDEX($F$50:$BD$50,$R$50)+(INDEX($F$50:$BD$50,#REF!)))),$Q$79*((#REF!-Option_5!Y50)/((#REF!*(#REF!+1))/2)),0)</f>
        <v>#REF!</v>
      </c>
      <c r="AM92" s="23" t="e">
        <f>IF((INDEX($F$50:$BD$50,AM50))&lt;((INDEX($F$50:$BD$50,$R$50)+(INDEX($F$50:$BD$50,#REF!)))),$Q$79*((#REF!-Option_5!Z50)/((#REF!*(#REF!+1))/2)),0)</f>
        <v>#REF!</v>
      </c>
      <c r="AN92" s="23" t="e">
        <f>IF((INDEX($F$50:$BD$50,AN50))&lt;((INDEX($F$50:$BD$50,$R$50)+(INDEX($F$50:$BD$50,#REF!)))),$Q$79*((#REF!-Option_5!AA50)/((#REF!*(#REF!+1))/2)),0)</f>
        <v>#REF!</v>
      </c>
      <c r="AO92" s="23" t="e">
        <f>IF((INDEX($F$50:$BD$50,AO50))&lt;((INDEX($F$50:$BD$50,$R$50)+(INDEX($F$50:$BD$50,#REF!)))),$Q$79*((#REF!-Option_5!AB50)/((#REF!*(#REF!+1))/2)),0)</f>
        <v>#REF!</v>
      </c>
      <c r="AP92" s="23" t="e">
        <f>IF((INDEX($F$50:$BD$50,AP50))&lt;((INDEX($F$50:$BD$50,$R$50)+(INDEX($F$50:$BD$50,#REF!)))),$Q$79*((#REF!-Option_5!AC50)/((#REF!*(#REF!+1))/2)),0)</f>
        <v>#REF!</v>
      </c>
      <c r="AQ92" s="23" t="e">
        <f>IF((INDEX($F$50:$BD$50,AQ50))&lt;((INDEX($F$50:$BD$50,$R$50)+(INDEX($F$50:$BD$50,#REF!)))),$Q$79*((#REF!-Option_5!AD50)/((#REF!*(#REF!+1))/2)),0)</f>
        <v>#REF!</v>
      </c>
      <c r="AR92" s="23" t="e">
        <f>IF((INDEX($F$50:$BD$50,AR50))&lt;((INDEX($F$50:$BD$50,$R$50)+(INDEX($F$50:$BD$50,#REF!)))),$Q$79*((#REF!-Option_5!AE50)/((#REF!*(#REF!+1))/2)),0)</f>
        <v>#REF!</v>
      </c>
      <c r="AS92" s="23" t="e">
        <f>IF((INDEX($F$50:$BD$50,AS50))&lt;((INDEX($F$50:$BD$50,$R$50)+(INDEX($F$50:$BD$50,#REF!)))),$Q$79*((#REF!-Option_5!AF50)/((#REF!*(#REF!+1))/2)),0)</f>
        <v>#REF!</v>
      </c>
      <c r="AT92" s="23" t="e">
        <f>IF((INDEX($F$50:$BD$50,AT50))&lt;((INDEX($F$50:$BD$50,$R$50)+(INDEX($F$50:$BD$50,#REF!)))),$Q$79*((#REF!-Option_5!AG50)/((#REF!*(#REF!+1))/2)),0)</f>
        <v>#REF!</v>
      </c>
      <c r="AU92" s="23" t="e">
        <f>IF((INDEX($F$50:$BD$50,AU50))&lt;((INDEX($F$50:$BD$50,$R$50)+(INDEX($F$50:$BD$50,#REF!)))),$Q$79*((#REF!-Option_5!AH50)/((#REF!*(#REF!+1))/2)),0)</f>
        <v>#REF!</v>
      </c>
      <c r="AV92" s="23" t="e">
        <f>IF((INDEX($F$50:$BD$50,AV50))&lt;((INDEX($F$50:$BD$50,$R$50)+(INDEX($F$50:$BD$50,#REF!)))),$Q$79*((#REF!-Option_5!AI50)/((#REF!*(#REF!+1))/2)),0)</f>
        <v>#REF!</v>
      </c>
      <c r="AW92" s="23" t="e">
        <f>IF((INDEX($F$50:$BD$50,AW50))&lt;((INDEX($F$50:$BD$50,$R$50)+(INDEX($F$50:$BD$50,#REF!)))),$Q$79*((#REF!-Option_5!AJ50)/((#REF!*(#REF!+1))/2)),0)</f>
        <v>#REF!</v>
      </c>
      <c r="AX92" s="23" t="e">
        <f>IF((INDEX($F$50:$BD$50,AX50))&lt;((INDEX($F$50:$BD$50,$R$50)+(INDEX($F$50:$BD$50,#REF!)))),$Q$79*((#REF!-Option_5!AK50)/((#REF!*(#REF!+1))/2)),0)</f>
        <v>#REF!</v>
      </c>
      <c r="AY92" s="23" t="e">
        <f>IF((INDEX($F$50:$BD$50,AY50))&lt;((INDEX($F$50:$BD$50,$R$50)+(INDEX($F$50:$BD$50,#REF!)))),$Q$79*((#REF!-Option_5!AL50)/((#REF!*(#REF!+1))/2)),0)</f>
        <v>#REF!</v>
      </c>
      <c r="AZ92" s="23" t="e">
        <f>IF((INDEX($F$50:$BD$50,AZ50))&lt;((INDEX($F$50:$BD$50,$R$50)+(INDEX($F$50:$BD$50,#REF!)))),$Q$79*((#REF!-Option_5!AM50)/((#REF!*(#REF!+1))/2)),0)</f>
        <v>#REF!</v>
      </c>
      <c r="BA92" s="23" t="e">
        <f>IF((INDEX($F$50:$BD$50,BA50))&lt;((INDEX($F$50:$BD$50,$R$50)+(INDEX($F$50:$BD$50,#REF!)))),$Q$79*((#REF!-Option_5!AN50)/((#REF!*(#REF!+1))/2)),0)</f>
        <v>#REF!</v>
      </c>
      <c r="BB92" s="23" t="e">
        <f>IF((INDEX($F$50:$BD$50,BB50))&lt;((INDEX($F$50:$BD$50,$R$50)+(INDEX($F$50:$BD$50,#REF!)))),$Q$79*((#REF!-Option_5!AO50)/((#REF!*(#REF!+1))/2)),0)</f>
        <v>#REF!</v>
      </c>
      <c r="BC92" s="23" t="e">
        <f>IF((INDEX($F$50:$BD$50,BC50))&lt;((INDEX($F$50:$BD$50,$R$50)+(INDEX($F$50:$BD$50,#REF!)))),$Q$79*((#REF!-Option_5!AP50)/((#REF!*(#REF!+1))/2)),0)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IF((INDEX($F$50:$BD$50,S50))&lt;((INDEX($F$50:$BD$50,$S$50)+(INDEX($F$50:$BD$50,#REF!)))),$R$79*((#REF!-Option_5!E50)/((#REF!*(#REF!+1))/2)),0)</f>
        <v>#REF!</v>
      </c>
      <c r="T93" s="23" t="e">
        <f>IF((INDEX($F$50:$BD$50,T50))&lt;((INDEX($F$50:$BD$50,$S$50)+(INDEX($F$50:$BD$50,#REF!)))),$R$79*((#REF!-Option_5!F50)/((#REF!*(#REF!+1))/2)),0)</f>
        <v>#REF!</v>
      </c>
      <c r="U93" s="23" t="e">
        <f>IF((INDEX($F$50:$BD$50,U50))&lt;((INDEX($F$50:$BD$50,$S$50)+(INDEX($F$50:$BD$50,#REF!)))),$R$79*((#REF!-Option_5!G50)/((#REF!*(#REF!+1))/2)),0)</f>
        <v>#REF!</v>
      </c>
      <c r="V93" s="23" t="e">
        <f>IF((INDEX($F$50:$BD$50,V50))&lt;((INDEX($F$50:$BD$50,$S$50)+(INDEX($F$50:$BD$50,#REF!)))),$R$79*((#REF!-Option_5!H50)/((#REF!*(#REF!+1))/2)),0)</f>
        <v>#REF!</v>
      </c>
      <c r="W93" s="23" t="e">
        <f>IF((INDEX($F$50:$BD$50,W50))&lt;((INDEX($F$50:$BD$50,$S$50)+(INDEX($F$50:$BD$50,#REF!)))),$R$79*((#REF!-Option_5!I50)/((#REF!*(#REF!+1))/2)),0)</f>
        <v>#REF!</v>
      </c>
      <c r="X93" s="23" t="e">
        <f>IF((INDEX($F$50:$BD$50,X50))&lt;((INDEX($F$50:$BD$50,$S$50)+(INDEX($F$50:$BD$50,#REF!)))),$R$79*((#REF!-Option_5!J50)/((#REF!*(#REF!+1))/2)),0)</f>
        <v>#REF!</v>
      </c>
      <c r="Y93" s="23" t="e">
        <f>IF((INDEX($F$50:$BD$50,Y50))&lt;((INDEX($F$50:$BD$50,$S$50)+(INDEX($F$50:$BD$50,#REF!)))),$R$79*((#REF!-Option_5!K50)/((#REF!*(#REF!+1))/2)),0)</f>
        <v>#REF!</v>
      </c>
      <c r="Z93" s="23" t="e">
        <f>IF((INDEX($F$50:$BD$50,Z50))&lt;((INDEX($F$50:$BD$50,$S$50)+(INDEX($F$50:$BD$50,#REF!)))),$R$79*((#REF!-Option_5!L50)/((#REF!*(#REF!+1))/2)),0)</f>
        <v>#REF!</v>
      </c>
      <c r="AA93" s="23" t="e">
        <f>IF((INDEX($F$50:$BD$50,AA50))&lt;((INDEX($F$50:$BD$50,$S$50)+(INDEX($F$50:$BD$50,#REF!)))),$R$79*((#REF!-Option_5!M50)/((#REF!*(#REF!+1))/2)),0)</f>
        <v>#REF!</v>
      </c>
      <c r="AB93" s="23" t="e">
        <f>IF((INDEX($F$50:$BD$50,AB50))&lt;((INDEX($F$50:$BD$50,$S$50)+(INDEX($F$50:$BD$50,#REF!)))),$R$79*((#REF!-Option_5!N50)/((#REF!*(#REF!+1))/2)),0)</f>
        <v>#REF!</v>
      </c>
      <c r="AC93" s="23" t="e">
        <f>IF((INDEX($F$50:$BD$50,AC50))&lt;((INDEX($F$50:$BD$50,$S$50)+(INDEX($F$50:$BD$50,#REF!)))),$R$79*((#REF!-Option_5!O50)/((#REF!*(#REF!+1))/2)),0)</f>
        <v>#REF!</v>
      </c>
      <c r="AD93" s="23" t="e">
        <f>IF((INDEX($F$50:$BD$50,AD50))&lt;((INDEX($F$50:$BD$50,$S$50)+(INDEX($F$50:$BD$50,#REF!)))),$R$79*((#REF!-Option_5!P50)/((#REF!*(#REF!+1))/2)),0)</f>
        <v>#REF!</v>
      </c>
      <c r="AE93" s="23" t="e">
        <f>IF((INDEX($F$50:$BD$50,AE50))&lt;((INDEX($F$50:$BD$50,$S$50)+(INDEX($F$50:$BD$50,#REF!)))),$R$79*((#REF!-Option_5!Q50)/((#REF!*(#REF!+1))/2)),0)</f>
        <v>#REF!</v>
      </c>
      <c r="AF93" s="23" t="e">
        <f>IF((INDEX($F$50:$BD$50,AF50))&lt;((INDEX($F$50:$BD$50,$S$50)+(INDEX($F$50:$BD$50,#REF!)))),$R$79*((#REF!-Option_5!R50)/((#REF!*(#REF!+1))/2)),0)</f>
        <v>#REF!</v>
      </c>
      <c r="AG93" s="23" t="e">
        <f>IF((INDEX($F$50:$BD$50,AG50))&lt;((INDEX($F$50:$BD$50,$S$50)+(INDEX($F$50:$BD$50,#REF!)))),$R$79*((#REF!-Option_5!S50)/((#REF!*(#REF!+1))/2)),0)</f>
        <v>#REF!</v>
      </c>
      <c r="AH93" s="23" t="e">
        <f>IF((INDEX($F$50:$BD$50,AH50))&lt;((INDEX($F$50:$BD$50,$S$50)+(INDEX($F$50:$BD$50,#REF!)))),$R$79*((#REF!-Option_5!T50)/((#REF!*(#REF!+1))/2)),0)</f>
        <v>#REF!</v>
      </c>
      <c r="AI93" s="23" t="e">
        <f>IF((INDEX($F$50:$BD$50,AI50))&lt;((INDEX($F$50:$BD$50,$S$50)+(INDEX($F$50:$BD$50,#REF!)))),$R$79*((#REF!-Option_5!U50)/((#REF!*(#REF!+1))/2)),0)</f>
        <v>#REF!</v>
      </c>
      <c r="AJ93" s="23" t="e">
        <f>IF((INDEX($F$50:$BD$50,AJ50))&lt;((INDEX($F$50:$BD$50,$S$50)+(INDEX($F$50:$BD$50,#REF!)))),$R$79*((#REF!-Option_5!V50)/((#REF!*(#REF!+1))/2)),0)</f>
        <v>#REF!</v>
      </c>
      <c r="AK93" s="23" t="e">
        <f>IF((INDEX($F$50:$BD$50,AK50))&lt;((INDEX($F$50:$BD$50,$S$50)+(INDEX($F$50:$BD$50,#REF!)))),$R$79*((#REF!-Option_5!W50)/((#REF!*(#REF!+1))/2)),0)</f>
        <v>#REF!</v>
      </c>
      <c r="AL93" s="23" t="e">
        <f>IF((INDEX($F$50:$BD$50,AL50))&lt;((INDEX($F$50:$BD$50,$S$50)+(INDEX($F$50:$BD$50,#REF!)))),$R$79*((#REF!-Option_5!X50)/((#REF!*(#REF!+1))/2)),0)</f>
        <v>#REF!</v>
      </c>
      <c r="AM93" s="23" t="e">
        <f>IF((INDEX($F$50:$BD$50,AM50))&lt;((INDEX($F$50:$BD$50,$S$50)+(INDEX($F$50:$BD$50,#REF!)))),$R$79*((#REF!-Option_5!Y50)/((#REF!*(#REF!+1))/2)),0)</f>
        <v>#REF!</v>
      </c>
      <c r="AN93" s="23" t="e">
        <f>IF((INDEX($F$50:$BD$50,AN50))&lt;((INDEX($F$50:$BD$50,$S$50)+(INDEX($F$50:$BD$50,#REF!)))),$R$79*((#REF!-Option_5!Z50)/((#REF!*(#REF!+1))/2)),0)</f>
        <v>#REF!</v>
      </c>
      <c r="AO93" s="23" t="e">
        <f>IF((INDEX($F$50:$BD$50,AO50))&lt;((INDEX($F$50:$BD$50,$S$50)+(INDEX($F$50:$BD$50,#REF!)))),$R$79*((#REF!-Option_5!AA50)/((#REF!*(#REF!+1))/2)),0)</f>
        <v>#REF!</v>
      </c>
      <c r="AP93" s="23" t="e">
        <f>IF((INDEX($F$50:$BD$50,AP50))&lt;((INDEX($F$50:$BD$50,$S$50)+(INDEX($F$50:$BD$50,#REF!)))),$R$79*((#REF!-Option_5!AB50)/((#REF!*(#REF!+1))/2)),0)</f>
        <v>#REF!</v>
      </c>
      <c r="AQ93" s="23" t="e">
        <f>IF((INDEX($F$50:$BD$50,AQ50))&lt;((INDEX($F$50:$BD$50,$S$50)+(INDEX($F$50:$BD$50,#REF!)))),$R$79*((#REF!-Option_5!AC50)/((#REF!*(#REF!+1))/2)),0)</f>
        <v>#REF!</v>
      </c>
      <c r="AR93" s="23" t="e">
        <f>IF((INDEX($F$50:$BD$50,AR50))&lt;((INDEX($F$50:$BD$50,$S$50)+(INDEX($F$50:$BD$50,#REF!)))),$R$79*((#REF!-Option_5!AD50)/((#REF!*(#REF!+1))/2)),0)</f>
        <v>#REF!</v>
      </c>
      <c r="AS93" s="23" t="e">
        <f>IF((INDEX($F$50:$BD$50,AS50))&lt;((INDEX($F$50:$BD$50,$S$50)+(INDEX($F$50:$BD$50,#REF!)))),$R$79*((#REF!-Option_5!AE50)/((#REF!*(#REF!+1))/2)),0)</f>
        <v>#REF!</v>
      </c>
      <c r="AT93" s="23" t="e">
        <f>IF((INDEX($F$50:$BD$50,AT50))&lt;((INDEX($F$50:$BD$50,$S$50)+(INDEX($F$50:$BD$50,#REF!)))),$R$79*((#REF!-Option_5!AF50)/((#REF!*(#REF!+1))/2)),0)</f>
        <v>#REF!</v>
      </c>
      <c r="AU93" s="23" t="e">
        <f>IF((INDEX($F$50:$BD$50,AU50))&lt;((INDEX($F$50:$BD$50,$S$50)+(INDEX($F$50:$BD$50,#REF!)))),$R$79*((#REF!-Option_5!AG50)/((#REF!*(#REF!+1))/2)),0)</f>
        <v>#REF!</v>
      </c>
      <c r="AV93" s="23" t="e">
        <f>IF((INDEX($F$50:$BD$50,AV50))&lt;((INDEX($F$50:$BD$50,$S$50)+(INDEX($F$50:$BD$50,#REF!)))),$R$79*((#REF!-Option_5!AH50)/((#REF!*(#REF!+1))/2)),0)</f>
        <v>#REF!</v>
      </c>
      <c r="AW93" s="23" t="e">
        <f>IF((INDEX($F$50:$BD$50,AW50))&lt;((INDEX($F$50:$BD$50,$S$50)+(INDEX($F$50:$BD$50,#REF!)))),$R$79*((#REF!-Option_5!AI50)/((#REF!*(#REF!+1))/2)),0)</f>
        <v>#REF!</v>
      </c>
      <c r="AX93" s="23" t="e">
        <f>IF((INDEX($F$50:$BD$50,AX50))&lt;((INDEX($F$50:$BD$50,$S$50)+(INDEX($F$50:$BD$50,#REF!)))),$R$79*((#REF!-Option_5!AJ50)/((#REF!*(#REF!+1))/2)),0)</f>
        <v>#REF!</v>
      </c>
      <c r="AY93" s="23" t="e">
        <f>IF((INDEX($F$50:$BD$50,AY50))&lt;((INDEX($F$50:$BD$50,$S$50)+(INDEX($F$50:$BD$50,#REF!)))),$R$79*((#REF!-Option_5!AK50)/((#REF!*(#REF!+1))/2)),0)</f>
        <v>#REF!</v>
      </c>
      <c r="AZ93" s="23" t="e">
        <f>IF((INDEX($F$50:$BD$50,AZ50))&lt;((INDEX($F$50:$BD$50,$S$50)+(INDEX($F$50:$BD$50,#REF!)))),$R$79*((#REF!-Option_5!AL50)/((#REF!*(#REF!+1))/2)),0)</f>
        <v>#REF!</v>
      </c>
      <c r="BA93" s="23" t="e">
        <f>IF((INDEX($F$50:$BD$50,BA50))&lt;((INDEX($F$50:$BD$50,$S$50)+(INDEX($F$50:$BD$50,#REF!)))),$R$79*((#REF!-Option_5!AM50)/((#REF!*(#REF!+1))/2)),0)</f>
        <v>#REF!</v>
      </c>
      <c r="BB93" s="23" t="e">
        <f>IF((INDEX($F$50:$BD$50,BB50))&lt;((INDEX($F$50:$BD$50,$S$50)+(INDEX($F$50:$BD$50,#REF!)))),$R$79*((#REF!-Option_5!AN50)/((#REF!*(#REF!+1))/2)),0)</f>
        <v>#REF!</v>
      </c>
      <c r="BC93" s="23" t="e">
        <f>IF((INDEX($F$50:$BD$50,BC50))&lt;((INDEX($F$50:$BD$50,$S$50)+(INDEX($F$50:$BD$50,#REF!)))),$R$79*((#REF!-Option_5!AO50)/((#REF!*(#REF!+1))/2)),0)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IF((INDEX($F$50:$BD$50,T50))&lt;((INDEX($F$50:$BD$50,$T$50)+(INDEX($F$50:$BD$50,#REF!)))),$S$79*((#REF!-Option_5!E50)/((#REF!*(#REF!+1))/2)),0)</f>
        <v>#REF!</v>
      </c>
      <c r="U94" s="23" t="e">
        <f>IF((INDEX($F$50:$BD$50,U50))&lt;((INDEX($F$50:$BD$50,$T$50)+(INDEX($F$50:$BD$50,#REF!)))),$S$79*((#REF!-Option_5!F50)/((#REF!*(#REF!+1))/2)),0)</f>
        <v>#REF!</v>
      </c>
      <c r="V94" s="23" t="e">
        <f>IF((INDEX($F$50:$BD$50,V50))&lt;((INDEX($F$50:$BD$50,$T$50)+(INDEX($F$50:$BD$50,#REF!)))),$S$79*((#REF!-Option_5!G50)/((#REF!*(#REF!+1))/2)),0)</f>
        <v>#REF!</v>
      </c>
      <c r="W94" s="23" t="e">
        <f>IF((INDEX($F$50:$BD$50,W50))&lt;((INDEX($F$50:$BD$50,$T$50)+(INDEX($F$50:$BD$50,#REF!)))),$S$79*((#REF!-Option_5!H50)/((#REF!*(#REF!+1))/2)),0)</f>
        <v>#REF!</v>
      </c>
      <c r="X94" s="23" t="e">
        <f>IF((INDEX($F$50:$BD$50,X50))&lt;((INDEX($F$50:$BD$50,$T$50)+(INDEX($F$50:$BD$50,#REF!)))),$S$79*((#REF!-Option_5!I50)/((#REF!*(#REF!+1))/2)),0)</f>
        <v>#REF!</v>
      </c>
      <c r="Y94" s="23" t="e">
        <f>IF((INDEX($F$50:$BD$50,Y50))&lt;((INDEX($F$50:$BD$50,$T$50)+(INDEX($F$50:$BD$50,#REF!)))),$S$79*((#REF!-Option_5!J50)/((#REF!*(#REF!+1))/2)),0)</f>
        <v>#REF!</v>
      </c>
      <c r="Z94" s="23" t="e">
        <f>IF((INDEX($F$50:$BD$50,Z50))&lt;((INDEX($F$50:$BD$50,$T$50)+(INDEX($F$50:$BD$50,#REF!)))),$S$79*((#REF!-Option_5!K50)/((#REF!*(#REF!+1))/2)),0)</f>
        <v>#REF!</v>
      </c>
      <c r="AA94" s="23" t="e">
        <f>IF((INDEX($F$50:$BD$50,AA50))&lt;((INDEX($F$50:$BD$50,$T$50)+(INDEX($F$50:$BD$50,#REF!)))),$S$79*((#REF!-Option_5!L50)/((#REF!*(#REF!+1))/2)),0)</f>
        <v>#REF!</v>
      </c>
      <c r="AB94" s="23" t="e">
        <f>IF((INDEX($F$50:$BD$50,AB50))&lt;((INDEX($F$50:$BD$50,$T$50)+(INDEX($F$50:$BD$50,#REF!)))),$S$79*((#REF!-Option_5!M50)/((#REF!*(#REF!+1))/2)),0)</f>
        <v>#REF!</v>
      </c>
      <c r="AC94" s="23" t="e">
        <f>IF((INDEX($F$50:$BD$50,AC50))&lt;((INDEX($F$50:$BD$50,$T$50)+(INDEX($F$50:$BD$50,#REF!)))),$S$79*((#REF!-Option_5!N50)/((#REF!*(#REF!+1))/2)),0)</f>
        <v>#REF!</v>
      </c>
      <c r="AD94" s="23" t="e">
        <f>IF((INDEX($F$50:$BD$50,AD50))&lt;((INDEX($F$50:$BD$50,$T$50)+(INDEX($F$50:$BD$50,#REF!)))),$S$79*((#REF!-Option_5!O50)/((#REF!*(#REF!+1))/2)),0)</f>
        <v>#REF!</v>
      </c>
      <c r="AE94" s="23" t="e">
        <f>IF((INDEX($F$50:$BD$50,AE50))&lt;((INDEX($F$50:$BD$50,$T$50)+(INDEX($F$50:$BD$50,#REF!)))),$S$79*((#REF!-Option_5!P50)/((#REF!*(#REF!+1))/2)),0)</f>
        <v>#REF!</v>
      </c>
      <c r="AF94" s="23" t="e">
        <f>IF((INDEX($F$50:$BD$50,AF50))&lt;((INDEX($F$50:$BD$50,$T$50)+(INDEX($F$50:$BD$50,#REF!)))),$S$79*((#REF!-Option_5!Q50)/((#REF!*(#REF!+1))/2)),0)</f>
        <v>#REF!</v>
      </c>
      <c r="AG94" s="23" t="e">
        <f>IF((INDEX($F$50:$BD$50,AG50))&lt;((INDEX($F$50:$BD$50,$T$50)+(INDEX($F$50:$BD$50,#REF!)))),$S$79*((#REF!-Option_5!R50)/((#REF!*(#REF!+1))/2)),0)</f>
        <v>#REF!</v>
      </c>
      <c r="AH94" s="23" t="e">
        <f>IF((INDEX($F$50:$BD$50,AH50))&lt;((INDEX($F$50:$BD$50,$T$50)+(INDEX($F$50:$BD$50,#REF!)))),$S$79*((#REF!-Option_5!S50)/((#REF!*(#REF!+1))/2)),0)</f>
        <v>#REF!</v>
      </c>
      <c r="AI94" s="23" t="e">
        <f>IF((INDEX($F$50:$BD$50,AI50))&lt;((INDEX($F$50:$BD$50,$T$50)+(INDEX($F$50:$BD$50,#REF!)))),$S$79*((#REF!-Option_5!T50)/((#REF!*(#REF!+1))/2)),0)</f>
        <v>#REF!</v>
      </c>
      <c r="AJ94" s="23" t="e">
        <f>IF((INDEX($F$50:$BD$50,AJ50))&lt;((INDEX($F$50:$BD$50,$T$50)+(INDEX($F$50:$BD$50,#REF!)))),$S$79*((#REF!-Option_5!U50)/((#REF!*(#REF!+1))/2)),0)</f>
        <v>#REF!</v>
      </c>
      <c r="AK94" s="23" t="e">
        <f>IF((INDEX($F$50:$BD$50,AK50))&lt;((INDEX($F$50:$BD$50,$T$50)+(INDEX($F$50:$BD$50,#REF!)))),$S$79*((#REF!-Option_5!V50)/((#REF!*(#REF!+1))/2)),0)</f>
        <v>#REF!</v>
      </c>
      <c r="AL94" s="23" t="e">
        <f>IF((INDEX($F$50:$BD$50,AL50))&lt;((INDEX($F$50:$BD$50,$T$50)+(INDEX($F$50:$BD$50,#REF!)))),$S$79*((#REF!-Option_5!W50)/((#REF!*(#REF!+1))/2)),0)</f>
        <v>#REF!</v>
      </c>
      <c r="AM94" s="23" t="e">
        <f>IF((INDEX($F$50:$BD$50,AM50))&lt;((INDEX($F$50:$BD$50,$T$50)+(INDEX($F$50:$BD$50,#REF!)))),$S$79*((#REF!-Option_5!X50)/((#REF!*(#REF!+1))/2)),0)</f>
        <v>#REF!</v>
      </c>
      <c r="AN94" s="23" t="e">
        <f>IF((INDEX($F$50:$BD$50,AN50))&lt;((INDEX($F$50:$BD$50,$T$50)+(INDEX($F$50:$BD$50,#REF!)))),$S$79*((#REF!-Option_5!Y50)/((#REF!*(#REF!+1))/2)),0)</f>
        <v>#REF!</v>
      </c>
      <c r="AO94" s="23" t="e">
        <f>IF((INDEX($F$50:$BD$50,AO50))&lt;((INDEX($F$50:$BD$50,$T$50)+(INDEX($F$50:$BD$50,#REF!)))),$S$79*((#REF!-Option_5!Z50)/((#REF!*(#REF!+1))/2)),0)</f>
        <v>#REF!</v>
      </c>
      <c r="AP94" s="23" t="e">
        <f>IF((INDEX($F$50:$BD$50,AP50))&lt;((INDEX($F$50:$BD$50,$T$50)+(INDEX($F$50:$BD$50,#REF!)))),$S$79*((#REF!-Option_5!AA50)/((#REF!*(#REF!+1))/2)),0)</f>
        <v>#REF!</v>
      </c>
      <c r="AQ94" s="23" t="e">
        <f>IF((INDEX($F$50:$BD$50,AQ50))&lt;((INDEX($F$50:$BD$50,$T$50)+(INDEX($F$50:$BD$50,#REF!)))),$S$79*((#REF!-Option_5!AB50)/((#REF!*(#REF!+1))/2)),0)</f>
        <v>#REF!</v>
      </c>
      <c r="AR94" s="23" t="e">
        <f>IF((INDEX($F$50:$BD$50,AR50))&lt;((INDEX($F$50:$BD$50,$T$50)+(INDEX($F$50:$BD$50,#REF!)))),$S$79*((#REF!-Option_5!AC50)/((#REF!*(#REF!+1))/2)),0)</f>
        <v>#REF!</v>
      </c>
      <c r="AS94" s="23" t="e">
        <f>IF((INDEX($F$50:$BD$50,AS50))&lt;((INDEX($F$50:$BD$50,$T$50)+(INDEX($F$50:$BD$50,#REF!)))),$S$79*((#REF!-Option_5!AD50)/((#REF!*(#REF!+1))/2)),0)</f>
        <v>#REF!</v>
      </c>
      <c r="AT94" s="23" t="e">
        <f>IF((INDEX($F$50:$BD$50,AT50))&lt;((INDEX($F$50:$BD$50,$T$50)+(INDEX($F$50:$BD$50,#REF!)))),$S$79*((#REF!-Option_5!AE50)/((#REF!*(#REF!+1))/2)),0)</f>
        <v>#REF!</v>
      </c>
      <c r="AU94" s="23" t="e">
        <f>IF((INDEX($F$50:$BD$50,AU50))&lt;((INDEX($F$50:$BD$50,$T$50)+(INDEX($F$50:$BD$50,#REF!)))),$S$79*((#REF!-Option_5!AF50)/((#REF!*(#REF!+1))/2)),0)</f>
        <v>#REF!</v>
      </c>
      <c r="AV94" s="23" t="e">
        <f>IF((INDEX($F$50:$BD$50,AV50))&lt;((INDEX($F$50:$BD$50,$T$50)+(INDEX($F$50:$BD$50,#REF!)))),$S$79*((#REF!-Option_5!AG50)/((#REF!*(#REF!+1))/2)),0)</f>
        <v>#REF!</v>
      </c>
      <c r="AW94" s="23" t="e">
        <f>IF((INDEX($F$50:$BD$50,AW50))&lt;((INDEX($F$50:$BD$50,$T$50)+(INDEX($F$50:$BD$50,#REF!)))),$S$79*((#REF!-Option_5!AH50)/((#REF!*(#REF!+1))/2)),0)</f>
        <v>#REF!</v>
      </c>
      <c r="AX94" s="23" t="e">
        <f>IF((INDEX($F$50:$BD$50,AX50))&lt;((INDEX($F$50:$BD$50,$T$50)+(INDEX($F$50:$BD$50,#REF!)))),$S$79*((#REF!-Option_5!AI50)/((#REF!*(#REF!+1))/2)),0)</f>
        <v>#REF!</v>
      </c>
      <c r="AY94" s="23" t="e">
        <f>IF((INDEX($F$50:$BD$50,AY50))&lt;((INDEX($F$50:$BD$50,$T$50)+(INDEX($F$50:$BD$50,#REF!)))),$S$79*((#REF!-Option_5!AJ50)/((#REF!*(#REF!+1))/2)),0)</f>
        <v>#REF!</v>
      </c>
      <c r="AZ94" s="23" t="e">
        <f>IF((INDEX($F$50:$BD$50,AZ50))&lt;((INDEX($F$50:$BD$50,$T$50)+(INDEX($F$50:$BD$50,#REF!)))),$S$79*((#REF!-Option_5!AK50)/((#REF!*(#REF!+1))/2)),0)</f>
        <v>#REF!</v>
      </c>
      <c r="BA94" s="23" t="e">
        <f>IF((INDEX($F$50:$BD$50,BA50))&lt;((INDEX($F$50:$BD$50,$T$50)+(INDEX($F$50:$BD$50,#REF!)))),$S$79*((#REF!-Option_5!AL50)/((#REF!*(#REF!+1))/2)),0)</f>
        <v>#REF!</v>
      </c>
      <c r="BB94" s="23" t="e">
        <f>IF((INDEX($F$50:$BD$50,BB50))&lt;((INDEX($F$50:$BD$50,$T$50)+(INDEX($F$50:$BD$50,#REF!)))),$S$79*((#REF!-Option_5!AM50)/((#REF!*(#REF!+1))/2)),0)</f>
        <v>#REF!</v>
      </c>
      <c r="BC94" s="23" t="e">
        <f>IF((INDEX($F$50:$BD$50,BC50))&lt;((INDEX($F$50:$BD$50,$T$50)+(INDEX($F$50:$BD$50,#REF!)))),$S$79*((#REF!-Option_5!AN50)/((#REF!*(#REF!+1))/2)),0)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IF((INDEX($F$50:$BD$50,U50))&lt;((INDEX($F$50:$BD$50,$U$50)+(INDEX($F$50:$BD$50,#REF!)))),$T$79*((#REF!-Option_5!E50)/((#REF!*(#REF!+1))/2)),0)</f>
        <v>#REF!</v>
      </c>
      <c r="V95" s="23" t="e">
        <f>IF((INDEX($F$50:$BD$50,V50))&lt;((INDEX($F$50:$BD$50,$U$50)+(INDEX($F$50:$BD$50,#REF!)))),$T$79*((#REF!-Option_5!F50)/((#REF!*(#REF!+1))/2)),0)</f>
        <v>#REF!</v>
      </c>
      <c r="W95" s="23" t="e">
        <f>IF((INDEX($F$50:$BD$50,W50))&lt;((INDEX($F$50:$BD$50,$U$50)+(INDEX($F$50:$BD$50,#REF!)))),$T$79*((#REF!-Option_5!G50)/((#REF!*(#REF!+1))/2)),0)</f>
        <v>#REF!</v>
      </c>
      <c r="X95" s="23" t="e">
        <f>IF((INDEX($F$50:$BD$50,X50))&lt;((INDEX($F$50:$BD$50,$U$50)+(INDEX($F$50:$BD$50,#REF!)))),$T$79*((#REF!-Option_5!H50)/((#REF!*(#REF!+1))/2)),0)</f>
        <v>#REF!</v>
      </c>
      <c r="Y95" s="23" t="e">
        <f>IF((INDEX($F$50:$BD$50,Y50))&lt;((INDEX($F$50:$BD$50,$U$50)+(INDEX($F$50:$BD$50,#REF!)))),$T$79*((#REF!-Option_5!I50)/((#REF!*(#REF!+1))/2)),0)</f>
        <v>#REF!</v>
      </c>
      <c r="Z95" s="23" t="e">
        <f>IF((INDEX($F$50:$BD$50,Z50))&lt;((INDEX($F$50:$BD$50,$U$50)+(INDEX($F$50:$BD$50,#REF!)))),$T$79*((#REF!-Option_5!J50)/((#REF!*(#REF!+1))/2)),0)</f>
        <v>#REF!</v>
      </c>
      <c r="AA95" s="23" t="e">
        <f>IF((INDEX($F$50:$BD$50,AA50))&lt;((INDEX($F$50:$BD$50,$U$50)+(INDEX($F$50:$BD$50,#REF!)))),$T$79*((#REF!-Option_5!K50)/((#REF!*(#REF!+1))/2)),0)</f>
        <v>#REF!</v>
      </c>
      <c r="AB95" s="23" t="e">
        <f>IF((INDEX($F$50:$BD$50,AB50))&lt;((INDEX($F$50:$BD$50,$U$50)+(INDEX($F$50:$BD$50,#REF!)))),$T$79*((#REF!-Option_5!L50)/((#REF!*(#REF!+1))/2)),0)</f>
        <v>#REF!</v>
      </c>
      <c r="AC95" s="23" t="e">
        <f>IF((INDEX($F$50:$BD$50,AC50))&lt;((INDEX($F$50:$BD$50,$U$50)+(INDEX($F$50:$BD$50,#REF!)))),$T$79*((#REF!-Option_5!M50)/((#REF!*(#REF!+1))/2)),0)</f>
        <v>#REF!</v>
      </c>
      <c r="AD95" s="23" t="e">
        <f>IF((INDEX($F$50:$BD$50,AD50))&lt;((INDEX($F$50:$BD$50,$U$50)+(INDEX($F$50:$BD$50,#REF!)))),$T$79*((#REF!-Option_5!N50)/((#REF!*(#REF!+1))/2)),0)</f>
        <v>#REF!</v>
      </c>
      <c r="AE95" s="23" t="e">
        <f>IF((INDEX($F$50:$BD$50,AE50))&lt;((INDEX($F$50:$BD$50,$U$50)+(INDEX($F$50:$BD$50,#REF!)))),$T$79*((#REF!-Option_5!O50)/((#REF!*(#REF!+1))/2)),0)</f>
        <v>#REF!</v>
      </c>
      <c r="AF95" s="23" t="e">
        <f>IF((INDEX($F$50:$BD$50,AF50))&lt;((INDEX($F$50:$BD$50,$U$50)+(INDEX($F$50:$BD$50,#REF!)))),$T$79*((#REF!-Option_5!P50)/((#REF!*(#REF!+1))/2)),0)</f>
        <v>#REF!</v>
      </c>
      <c r="AG95" s="23" t="e">
        <f>IF((INDEX($F$50:$BD$50,AG50))&lt;((INDEX($F$50:$BD$50,$U$50)+(INDEX($F$50:$BD$50,#REF!)))),$T$79*((#REF!-Option_5!Q50)/((#REF!*(#REF!+1))/2)),0)</f>
        <v>#REF!</v>
      </c>
      <c r="AH95" s="23" t="e">
        <f>IF((INDEX($F$50:$BD$50,AH50))&lt;((INDEX($F$50:$BD$50,$U$50)+(INDEX($F$50:$BD$50,#REF!)))),$T$79*((#REF!-Option_5!R50)/((#REF!*(#REF!+1))/2)),0)</f>
        <v>#REF!</v>
      </c>
      <c r="AI95" s="23" t="e">
        <f>IF((INDEX($F$50:$BD$50,AI50))&lt;((INDEX($F$50:$BD$50,$U$50)+(INDEX($F$50:$BD$50,#REF!)))),$T$79*((#REF!-Option_5!S50)/((#REF!*(#REF!+1))/2)),0)</f>
        <v>#REF!</v>
      </c>
      <c r="AJ95" s="23" t="e">
        <f>IF((INDEX($F$50:$BD$50,AJ50))&lt;((INDEX($F$50:$BD$50,$U$50)+(INDEX($F$50:$BD$50,#REF!)))),$T$79*((#REF!-Option_5!T50)/((#REF!*(#REF!+1))/2)),0)</f>
        <v>#REF!</v>
      </c>
      <c r="AK95" s="23" t="e">
        <f>IF((INDEX($F$50:$BD$50,AK50))&lt;((INDEX($F$50:$BD$50,$U$50)+(INDEX($F$50:$BD$50,#REF!)))),$T$79*((#REF!-Option_5!U50)/((#REF!*(#REF!+1))/2)),0)</f>
        <v>#REF!</v>
      </c>
      <c r="AL95" s="23" t="e">
        <f>IF((INDEX($F$50:$BD$50,AL50))&lt;((INDEX($F$50:$BD$50,$U$50)+(INDEX($F$50:$BD$50,#REF!)))),$T$79*((#REF!-Option_5!V50)/((#REF!*(#REF!+1))/2)),0)</f>
        <v>#REF!</v>
      </c>
      <c r="AM95" s="23" t="e">
        <f>IF((INDEX($F$50:$BD$50,AM50))&lt;((INDEX($F$50:$BD$50,$U$50)+(INDEX($F$50:$BD$50,#REF!)))),$T$79*((#REF!-Option_5!W50)/((#REF!*(#REF!+1))/2)),0)</f>
        <v>#REF!</v>
      </c>
      <c r="AN95" s="23" t="e">
        <f>IF((INDEX($F$50:$BD$50,AN50))&lt;((INDEX($F$50:$BD$50,$U$50)+(INDEX($F$50:$BD$50,#REF!)))),$T$79*((#REF!-Option_5!X50)/((#REF!*(#REF!+1))/2)),0)</f>
        <v>#REF!</v>
      </c>
      <c r="AO95" s="23" t="e">
        <f>IF((INDEX($F$50:$BD$50,AO50))&lt;((INDEX($F$50:$BD$50,$U$50)+(INDEX($F$50:$BD$50,#REF!)))),$T$79*((#REF!-Option_5!Y50)/((#REF!*(#REF!+1))/2)),0)</f>
        <v>#REF!</v>
      </c>
      <c r="AP95" s="23" t="e">
        <f>IF((INDEX($F$50:$BD$50,AP50))&lt;((INDEX($F$50:$BD$50,$U$50)+(INDEX($F$50:$BD$50,#REF!)))),$T$79*((#REF!-Option_5!Z50)/((#REF!*(#REF!+1))/2)),0)</f>
        <v>#REF!</v>
      </c>
      <c r="AQ95" s="23" t="e">
        <f>IF((INDEX($F$50:$BD$50,AQ50))&lt;((INDEX($F$50:$BD$50,$U$50)+(INDEX($F$50:$BD$50,#REF!)))),$T$79*((#REF!-Option_5!AA50)/((#REF!*(#REF!+1))/2)),0)</f>
        <v>#REF!</v>
      </c>
      <c r="AR95" s="23" t="e">
        <f>IF((INDEX($F$50:$BD$50,AR50))&lt;((INDEX($F$50:$BD$50,$U$50)+(INDEX($F$50:$BD$50,#REF!)))),$T$79*((#REF!-Option_5!AB50)/((#REF!*(#REF!+1))/2)),0)</f>
        <v>#REF!</v>
      </c>
      <c r="AS95" s="23" t="e">
        <f>IF((INDEX($F$50:$BD$50,AS50))&lt;((INDEX($F$50:$BD$50,$U$50)+(INDEX($F$50:$BD$50,#REF!)))),$T$79*((#REF!-Option_5!AC50)/((#REF!*(#REF!+1))/2)),0)</f>
        <v>#REF!</v>
      </c>
      <c r="AT95" s="23" t="e">
        <f>IF((INDEX($F$50:$BD$50,AT50))&lt;((INDEX($F$50:$BD$50,$U$50)+(INDEX($F$50:$BD$50,#REF!)))),$T$79*((#REF!-Option_5!AD50)/((#REF!*(#REF!+1))/2)),0)</f>
        <v>#REF!</v>
      </c>
      <c r="AU95" s="23" t="e">
        <f>IF((INDEX($F$50:$BD$50,AU50))&lt;((INDEX($F$50:$BD$50,$U$50)+(INDEX($F$50:$BD$50,#REF!)))),$T$79*((#REF!-Option_5!AE50)/((#REF!*(#REF!+1))/2)),0)</f>
        <v>#REF!</v>
      </c>
      <c r="AV95" s="23" t="e">
        <f>IF((INDEX($F$50:$BD$50,AV50))&lt;((INDEX($F$50:$BD$50,$U$50)+(INDEX($F$50:$BD$50,#REF!)))),$T$79*((#REF!-Option_5!AF50)/((#REF!*(#REF!+1))/2)),0)</f>
        <v>#REF!</v>
      </c>
      <c r="AW95" s="23" t="e">
        <f>IF((INDEX($F$50:$BD$50,AW50))&lt;((INDEX($F$50:$BD$50,$U$50)+(INDEX($F$50:$BD$50,#REF!)))),$T$79*((#REF!-Option_5!AG50)/((#REF!*(#REF!+1))/2)),0)</f>
        <v>#REF!</v>
      </c>
      <c r="AX95" s="23" t="e">
        <f>IF((INDEX($F$50:$BD$50,AX50))&lt;((INDEX($F$50:$BD$50,$U$50)+(INDEX($F$50:$BD$50,#REF!)))),$T$79*((#REF!-Option_5!AH50)/((#REF!*(#REF!+1))/2)),0)</f>
        <v>#REF!</v>
      </c>
      <c r="AY95" s="23" t="e">
        <f>IF((INDEX($F$50:$BD$50,AY50))&lt;((INDEX($F$50:$BD$50,$U$50)+(INDEX($F$50:$BD$50,#REF!)))),$T$79*((#REF!-Option_5!AI50)/((#REF!*(#REF!+1))/2)),0)</f>
        <v>#REF!</v>
      </c>
      <c r="AZ95" s="23" t="e">
        <f>IF((INDEX($F$50:$BD$50,AZ50))&lt;((INDEX($F$50:$BD$50,$U$50)+(INDEX($F$50:$BD$50,#REF!)))),$T$79*((#REF!-Option_5!AJ50)/((#REF!*(#REF!+1))/2)),0)</f>
        <v>#REF!</v>
      </c>
      <c r="BA95" s="23" t="e">
        <f>IF((INDEX($F$50:$BD$50,BA50))&lt;((INDEX($F$50:$BD$50,$U$50)+(INDEX($F$50:$BD$50,#REF!)))),$T$79*((#REF!-Option_5!AK50)/((#REF!*(#REF!+1))/2)),0)</f>
        <v>#REF!</v>
      </c>
      <c r="BB95" s="23" t="e">
        <f>IF((INDEX($F$50:$BD$50,BB50))&lt;((INDEX($F$50:$BD$50,$U$50)+(INDEX($F$50:$BD$50,#REF!)))),$T$79*((#REF!-Option_5!AL50)/((#REF!*(#REF!+1))/2)),0)</f>
        <v>#REF!</v>
      </c>
      <c r="BC95" s="23" t="e">
        <f>IF((INDEX($F$50:$BD$50,BC50))&lt;((INDEX($F$50:$BD$50,$U$50)+(INDEX($F$50:$BD$50,#REF!)))),$T$79*((#REF!-Option_5!AM50)/((#REF!*(#REF!+1))/2)),0)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IF((INDEX($F$50:$BD$50,V50))&lt;((INDEX($F$50:$BD$50,$V$50)+(INDEX($F$50:$BD$50,#REF!)))),$U$79*((#REF!-Option_5!E50)/((#REF!*(#REF!+1))/2)),0)</f>
        <v>#REF!</v>
      </c>
      <c r="W96" s="23" t="e">
        <f>IF((INDEX($F$50:$BD$50,W50))&lt;((INDEX($F$50:$BD$50,$V$50)+(INDEX($F$50:$BD$50,#REF!)))),$U$79*((#REF!-Option_5!F50)/((#REF!*(#REF!+1))/2)),0)</f>
        <v>#REF!</v>
      </c>
      <c r="X96" s="23" t="e">
        <f>IF((INDEX($F$50:$BD$50,X50))&lt;((INDEX($F$50:$BD$50,$V$50)+(INDEX($F$50:$BD$50,#REF!)))),$U$79*((#REF!-Option_5!G50)/((#REF!*(#REF!+1))/2)),0)</f>
        <v>#REF!</v>
      </c>
      <c r="Y96" s="23" t="e">
        <f>IF((INDEX($F$50:$BD$50,Y50))&lt;((INDEX($F$50:$BD$50,$V$50)+(INDEX($F$50:$BD$50,#REF!)))),$U$79*((#REF!-Option_5!H50)/((#REF!*(#REF!+1))/2)),0)</f>
        <v>#REF!</v>
      </c>
      <c r="Z96" s="23" t="e">
        <f>IF((INDEX($F$50:$BD$50,Z50))&lt;((INDEX($F$50:$BD$50,$V$50)+(INDEX($F$50:$BD$50,#REF!)))),$U$79*((#REF!-Option_5!I50)/((#REF!*(#REF!+1))/2)),0)</f>
        <v>#REF!</v>
      </c>
      <c r="AA96" s="23" t="e">
        <f>IF((INDEX($F$50:$BD$50,AA50))&lt;((INDEX($F$50:$BD$50,$V$50)+(INDEX($F$50:$BD$50,#REF!)))),$U$79*((#REF!-Option_5!J50)/((#REF!*(#REF!+1))/2)),0)</f>
        <v>#REF!</v>
      </c>
      <c r="AB96" s="23" t="e">
        <f>IF((INDEX($F$50:$BD$50,AB50))&lt;((INDEX($F$50:$BD$50,$V$50)+(INDEX($F$50:$BD$50,#REF!)))),$U$79*((#REF!-Option_5!K50)/((#REF!*(#REF!+1))/2)),0)</f>
        <v>#REF!</v>
      </c>
      <c r="AC96" s="23" t="e">
        <f>IF((INDEX($F$50:$BD$50,AC50))&lt;((INDEX($F$50:$BD$50,$V$50)+(INDEX($F$50:$BD$50,#REF!)))),$U$79*((#REF!-Option_5!L50)/((#REF!*(#REF!+1))/2)),0)</f>
        <v>#REF!</v>
      </c>
      <c r="AD96" s="23" t="e">
        <f>IF((INDEX($F$50:$BD$50,AD50))&lt;((INDEX($F$50:$BD$50,$V$50)+(INDEX($F$50:$BD$50,#REF!)))),$U$79*((#REF!-Option_5!M50)/((#REF!*(#REF!+1))/2)),0)</f>
        <v>#REF!</v>
      </c>
      <c r="AE96" s="23" t="e">
        <f>IF((INDEX($F$50:$BD$50,AE50))&lt;((INDEX($F$50:$BD$50,$V$50)+(INDEX($F$50:$BD$50,#REF!)))),$U$79*((#REF!-Option_5!N50)/((#REF!*(#REF!+1))/2)),0)</f>
        <v>#REF!</v>
      </c>
      <c r="AF96" s="23" t="e">
        <f>IF((INDEX($F$50:$BD$50,AF50))&lt;((INDEX($F$50:$BD$50,$V$50)+(INDEX($F$50:$BD$50,#REF!)))),$U$79*((#REF!-Option_5!O50)/((#REF!*(#REF!+1))/2)),0)</f>
        <v>#REF!</v>
      </c>
      <c r="AG96" s="23" t="e">
        <f>IF((INDEX($F$50:$BD$50,AG50))&lt;((INDEX($F$50:$BD$50,$V$50)+(INDEX($F$50:$BD$50,#REF!)))),$U$79*((#REF!-Option_5!P50)/((#REF!*(#REF!+1))/2)),0)</f>
        <v>#REF!</v>
      </c>
      <c r="AH96" s="23" t="e">
        <f>IF((INDEX($F$50:$BD$50,AH50))&lt;((INDEX($F$50:$BD$50,$V$50)+(INDEX($F$50:$BD$50,#REF!)))),$U$79*((#REF!-Option_5!Q50)/((#REF!*(#REF!+1))/2)),0)</f>
        <v>#REF!</v>
      </c>
      <c r="AI96" s="23" t="e">
        <f>IF((INDEX($F$50:$BD$50,AI50))&lt;((INDEX($F$50:$BD$50,$V$50)+(INDEX($F$50:$BD$50,#REF!)))),$U$79*((#REF!-Option_5!R50)/((#REF!*(#REF!+1))/2)),0)</f>
        <v>#REF!</v>
      </c>
      <c r="AJ96" s="23" t="e">
        <f>IF((INDEX($F$50:$BD$50,AJ50))&lt;((INDEX($F$50:$BD$50,$V$50)+(INDEX($F$50:$BD$50,#REF!)))),$U$79*((#REF!-Option_5!S50)/((#REF!*(#REF!+1))/2)),0)</f>
        <v>#REF!</v>
      </c>
      <c r="AK96" s="23" t="e">
        <f>IF((INDEX($F$50:$BD$50,AK50))&lt;((INDEX($F$50:$BD$50,$V$50)+(INDEX($F$50:$BD$50,#REF!)))),$U$79*((#REF!-Option_5!T50)/((#REF!*(#REF!+1))/2)),0)</f>
        <v>#REF!</v>
      </c>
      <c r="AL96" s="23" t="e">
        <f>IF((INDEX($F$50:$BD$50,AL50))&lt;((INDEX($F$50:$BD$50,$V$50)+(INDEX($F$50:$BD$50,#REF!)))),$U$79*((#REF!-Option_5!U50)/((#REF!*(#REF!+1))/2)),0)</f>
        <v>#REF!</v>
      </c>
      <c r="AM96" s="23" t="e">
        <f>IF((INDEX($F$50:$BD$50,AM50))&lt;((INDEX($F$50:$BD$50,$V$50)+(INDEX($F$50:$BD$50,#REF!)))),$U$79*((#REF!-Option_5!V50)/((#REF!*(#REF!+1))/2)),0)</f>
        <v>#REF!</v>
      </c>
      <c r="AN96" s="23" t="e">
        <f>IF((INDEX($F$50:$BD$50,AN50))&lt;((INDEX($F$50:$BD$50,$V$50)+(INDEX($F$50:$BD$50,#REF!)))),$U$79*((#REF!-Option_5!W50)/((#REF!*(#REF!+1))/2)),0)</f>
        <v>#REF!</v>
      </c>
      <c r="AO96" s="23" t="e">
        <f>IF((INDEX($F$50:$BD$50,AO50))&lt;((INDEX($F$50:$BD$50,$V$50)+(INDEX($F$50:$BD$50,#REF!)))),$U$79*((#REF!-Option_5!X50)/((#REF!*(#REF!+1))/2)),0)</f>
        <v>#REF!</v>
      </c>
      <c r="AP96" s="23" t="e">
        <f>IF((INDEX($F$50:$BD$50,AP50))&lt;((INDEX($F$50:$BD$50,$V$50)+(INDEX($F$50:$BD$50,#REF!)))),$U$79*((#REF!-Option_5!Y50)/((#REF!*(#REF!+1))/2)),0)</f>
        <v>#REF!</v>
      </c>
      <c r="AQ96" s="23" t="e">
        <f>IF((INDEX($F$50:$BD$50,AQ50))&lt;((INDEX($F$50:$BD$50,$V$50)+(INDEX($F$50:$BD$50,#REF!)))),$U$79*((#REF!-Option_5!Z50)/((#REF!*(#REF!+1))/2)),0)</f>
        <v>#REF!</v>
      </c>
      <c r="AR96" s="23" t="e">
        <f>IF((INDEX($F$50:$BD$50,AR50))&lt;((INDEX($F$50:$BD$50,$V$50)+(INDEX($F$50:$BD$50,#REF!)))),$U$79*((#REF!-Option_5!AA50)/((#REF!*(#REF!+1))/2)),0)</f>
        <v>#REF!</v>
      </c>
      <c r="AS96" s="23" t="e">
        <f>IF((INDEX($F$50:$BD$50,AS50))&lt;((INDEX($F$50:$BD$50,$V$50)+(INDEX($F$50:$BD$50,#REF!)))),$U$79*((#REF!-Option_5!AB50)/((#REF!*(#REF!+1))/2)),0)</f>
        <v>#REF!</v>
      </c>
      <c r="AT96" s="23" t="e">
        <f>IF((INDEX($F$50:$BD$50,AT50))&lt;((INDEX($F$50:$BD$50,$V$50)+(INDEX($F$50:$BD$50,#REF!)))),$U$79*((#REF!-Option_5!AC50)/((#REF!*(#REF!+1))/2)),0)</f>
        <v>#REF!</v>
      </c>
      <c r="AU96" s="23" t="e">
        <f>IF((INDEX($F$50:$BD$50,AU50))&lt;((INDEX($F$50:$BD$50,$V$50)+(INDEX($F$50:$BD$50,#REF!)))),$U$79*((#REF!-Option_5!AD50)/((#REF!*(#REF!+1))/2)),0)</f>
        <v>#REF!</v>
      </c>
      <c r="AV96" s="23" t="e">
        <f>IF((INDEX($F$50:$BD$50,AV50))&lt;((INDEX($F$50:$BD$50,$V$50)+(INDEX($F$50:$BD$50,#REF!)))),$U$79*((#REF!-Option_5!AE50)/((#REF!*(#REF!+1))/2)),0)</f>
        <v>#REF!</v>
      </c>
      <c r="AW96" s="23" t="e">
        <f>IF((INDEX($F$50:$BD$50,AW50))&lt;((INDEX($F$50:$BD$50,$V$50)+(INDEX($F$50:$BD$50,#REF!)))),$U$79*((#REF!-Option_5!AF50)/((#REF!*(#REF!+1))/2)),0)</f>
        <v>#REF!</v>
      </c>
      <c r="AX96" s="23" t="e">
        <f>IF((INDEX($F$50:$BD$50,AX50))&lt;((INDEX($F$50:$BD$50,$V$50)+(INDEX($F$50:$BD$50,#REF!)))),$U$79*((#REF!-Option_5!AG50)/((#REF!*(#REF!+1))/2)),0)</f>
        <v>#REF!</v>
      </c>
      <c r="AY96" s="23" t="e">
        <f>IF((INDEX($F$50:$BD$50,AY50))&lt;((INDEX($F$50:$BD$50,$V$50)+(INDEX($F$50:$BD$50,#REF!)))),$U$79*((#REF!-Option_5!AH50)/((#REF!*(#REF!+1))/2)),0)</f>
        <v>#REF!</v>
      </c>
      <c r="AZ96" s="23" t="e">
        <f>IF((INDEX($F$50:$BD$50,AZ50))&lt;((INDEX($F$50:$BD$50,$V$50)+(INDEX($F$50:$BD$50,#REF!)))),$U$79*((#REF!-Option_5!AI50)/((#REF!*(#REF!+1))/2)),0)</f>
        <v>#REF!</v>
      </c>
      <c r="BA96" s="23" t="e">
        <f>IF((INDEX($F$50:$BD$50,BA50))&lt;((INDEX($F$50:$BD$50,$V$50)+(INDEX($F$50:$BD$50,#REF!)))),$U$79*((#REF!-Option_5!AJ50)/((#REF!*(#REF!+1))/2)),0)</f>
        <v>#REF!</v>
      </c>
      <c r="BB96" s="23" t="e">
        <f>IF((INDEX($F$50:$BD$50,BB50))&lt;((INDEX($F$50:$BD$50,$V$50)+(INDEX($F$50:$BD$50,#REF!)))),$U$79*((#REF!-Option_5!AK50)/((#REF!*(#REF!+1))/2)),0)</f>
        <v>#REF!</v>
      </c>
      <c r="BC96" s="23" t="e">
        <f>IF((INDEX($F$50:$BD$50,BC50))&lt;((INDEX($F$50:$BD$50,$V$50)+(INDEX($F$50:$BD$50,#REF!)))),$U$79*((#REF!-Option_5!AL50)/((#REF!*(#REF!+1))/2)),0)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IF((INDEX($F$50:$BD$50,W50))&lt;((INDEX($F$50:$BD$50,$W$50)+(INDEX($F$50:$BD$50,#REF!)))),$V$79*((#REF!-Option_5!E50)/((#REF!*(#REF!+1))/2)),0)</f>
        <v>#REF!</v>
      </c>
      <c r="X97" s="23" t="e">
        <f>IF((INDEX($F$50:$BD$50,X50))&lt;((INDEX($F$50:$BD$50,$W$50)+(INDEX($F$50:$BD$50,#REF!)))),$V$79*((#REF!-Option_5!F50)/((#REF!*(#REF!+1))/2)),0)</f>
        <v>#REF!</v>
      </c>
      <c r="Y97" s="23" t="e">
        <f>IF((INDEX($F$50:$BD$50,Y50))&lt;((INDEX($F$50:$BD$50,$W$50)+(INDEX($F$50:$BD$50,#REF!)))),$V$79*((#REF!-Option_5!G50)/((#REF!*(#REF!+1))/2)),0)</f>
        <v>#REF!</v>
      </c>
      <c r="Z97" s="23" t="e">
        <f>IF((INDEX($F$50:$BD$50,Z50))&lt;((INDEX($F$50:$BD$50,$W$50)+(INDEX($F$50:$BD$50,#REF!)))),$V$79*((#REF!-Option_5!H50)/((#REF!*(#REF!+1))/2)),0)</f>
        <v>#REF!</v>
      </c>
      <c r="AA97" s="23" t="e">
        <f>IF((INDEX($F$50:$BD$50,AA50))&lt;((INDEX($F$50:$BD$50,$W$50)+(INDEX($F$50:$BD$50,#REF!)))),$V$79*((#REF!-Option_5!I50)/((#REF!*(#REF!+1))/2)),0)</f>
        <v>#REF!</v>
      </c>
      <c r="AB97" s="23" t="e">
        <f>IF((INDEX($F$50:$BD$50,AB50))&lt;((INDEX($F$50:$BD$50,$W$50)+(INDEX($F$50:$BD$50,#REF!)))),$V$79*((#REF!-Option_5!J50)/((#REF!*(#REF!+1))/2)),0)</f>
        <v>#REF!</v>
      </c>
      <c r="AC97" s="23" t="e">
        <f>IF((INDEX($F$50:$BD$50,AC50))&lt;((INDEX($F$50:$BD$50,$W$50)+(INDEX($F$50:$BD$50,#REF!)))),$V$79*((#REF!-Option_5!K50)/((#REF!*(#REF!+1))/2)),0)</f>
        <v>#REF!</v>
      </c>
      <c r="AD97" s="23" t="e">
        <f>IF((INDEX($F$50:$BD$50,AD50))&lt;((INDEX($F$50:$BD$50,$W$50)+(INDEX($F$50:$BD$50,#REF!)))),$V$79*((#REF!-Option_5!L50)/((#REF!*(#REF!+1))/2)),0)</f>
        <v>#REF!</v>
      </c>
      <c r="AE97" s="23" t="e">
        <f>IF((INDEX($F$50:$BD$50,AE50))&lt;((INDEX($F$50:$BD$50,$W$50)+(INDEX($F$50:$BD$50,#REF!)))),$V$79*((#REF!-Option_5!M50)/((#REF!*(#REF!+1))/2)),0)</f>
        <v>#REF!</v>
      </c>
      <c r="AF97" s="23" t="e">
        <f>IF((INDEX($F$50:$BD$50,AF50))&lt;((INDEX($F$50:$BD$50,$W$50)+(INDEX($F$50:$BD$50,#REF!)))),$V$79*((#REF!-Option_5!N50)/((#REF!*(#REF!+1))/2)),0)</f>
        <v>#REF!</v>
      </c>
      <c r="AG97" s="23" t="e">
        <f>IF((INDEX($F$50:$BD$50,AG50))&lt;((INDEX($F$50:$BD$50,$W$50)+(INDEX($F$50:$BD$50,#REF!)))),$V$79*((#REF!-Option_5!O50)/((#REF!*(#REF!+1))/2)),0)</f>
        <v>#REF!</v>
      </c>
      <c r="AH97" s="23" t="e">
        <f>IF((INDEX($F$50:$BD$50,AH50))&lt;((INDEX($F$50:$BD$50,$W$50)+(INDEX($F$50:$BD$50,#REF!)))),$V$79*((#REF!-Option_5!P50)/((#REF!*(#REF!+1))/2)),0)</f>
        <v>#REF!</v>
      </c>
      <c r="AI97" s="23" t="e">
        <f>IF((INDEX($F$50:$BD$50,AI50))&lt;((INDEX($F$50:$BD$50,$W$50)+(INDEX($F$50:$BD$50,#REF!)))),$V$79*((#REF!-Option_5!Q50)/((#REF!*(#REF!+1))/2)),0)</f>
        <v>#REF!</v>
      </c>
      <c r="AJ97" s="23" t="e">
        <f>IF((INDEX($F$50:$BD$50,AJ50))&lt;((INDEX($F$50:$BD$50,$W$50)+(INDEX($F$50:$BD$50,#REF!)))),$V$79*((#REF!-Option_5!R50)/((#REF!*(#REF!+1))/2)),0)</f>
        <v>#REF!</v>
      </c>
      <c r="AK97" s="23" t="e">
        <f>IF((INDEX($F$50:$BD$50,AK50))&lt;((INDEX($F$50:$BD$50,$W$50)+(INDEX($F$50:$BD$50,#REF!)))),$V$79*((#REF!-Option_5!S50)/((#REF!*(#REF!+1))/2)),0)</f>
        <v>#REF!</v>
      </c>
      <c r="AL97" s="23" t="e">
        <f>IF((INDEX($F$50:$BD$50,AL50))&lt;((INDEX($F$50:$BD$50,$W$50)+(INDEX($F$50:$BD$50,#REF!)))),$V$79*((#REF!-Option_5!T50)/((#REF!*(#REF!+1))/2)),0)</f>
        <v>#REF!</v>
      </c>
      <c r="AM97" s="23" t="e">
        <f>IF((INDEX($F$50:$BD$50,AM50))&lt;((INDEX($F$50:$BD$50,$W$50)+(INDEX($F$50:$BD$50,#REF!)))),$V$79*((#REF!-Option_5!U50)/((#REF!*(#REF!+1))/2)),0)</f>
        <v>#REF!</v>
      </c>
      <c r="AN97" s="23" t="e">
        <f>IF((INDEX($F$50:$BD$50,AN50))&lt;((INDEX($F$50:$BD$50,$W$50)+(INDEX($F$50:$BD$50,#REF!)))),$V$79*((#REF!-Option_5!V50)/((#REF!*(#REF!+1))/2)),0)</f>
        <v>#REF!</v>
      </c>
      <c r="AO97" s="23" t="e">
        <f>IF((INDEX($F$50:$BD$50,AO50))&lt;((INDEX($F$50:$BD$50,$W$50)+(INDEX($F$50:$BD$50,#REF!)))),$V$79*((#REF!-Option_5!W50)/((#REF!*(#REF!+1))/2)),0)</f>
        <v>#REF!</v>
      </c>
      <c r="AP97" s="23" t="e">
        <f>IF((INDEX($F$50:$BD$50,AP50))&lt;((INDEX($F$50:$BD$50,$W$50)+(INDEX($F$50:$BD$50,#REF!)))),$V$79*((#REF!-Option_5!X50)/((#REF!*(#REF!+1))/2)),0)</f>
        <v>#REF!</v>
      </c>
      <c r="AQ97" s="23" t="e">
        <f>IF((INDEX($F$50:$BD$50,AQ50))&lt;((INDEX($F$50:$BD$50,$W$50)+(INDEX($F$50:$BD$50,#REF!)))),$V$79*((#REF!-Option_5!Y50)/((#REF!*(#REF!+1))/2)),0)</f>
        <v>#REF!</v>
      </c>
      <c r="AR97" s="23" t="e">
        <f>IF((INDEX($F$50:$BD$50,AR50))&lt;((INDEX($F$50:$BD$50,$W$50)+(INDEX($F$50:$BD$50,#REF!)))),$V$79*((#REF!-Option_5!Z50)/((#REF!*(#REF!+1))/2)),0)</f>
        <v>#REF!</v>
      </c>
      <c r="AS97" s="23" t="e">
        <f>IF((INDEX($F$50:$BD$50,AS50))&lt;((INDEX($F$50:$BD$50,$W$50)+(INDEX($F$50:$BD$50,#REF!)))),$V$79*((#REF!-Option_5!AA50)/((#REF!*(#REF!+1))/2)),0)</f>
        <v>#REF!</v>
      </c>
      <c r="AT97" s="23" t="e">
        <f>IF((INDEX($F$50:$BD$50,AT50))&lt;((INDEX($F$50:$BD$50,$W$50)+(INDEX($F$50:$BD$50,#REF!)))),$V$79*((#REF!-Option_5!AB50)/((#REF!*(#REF!+1))/2)),0)</f>
        <v>#REF!</v>
      </c>
      <c r="AU97" s="23" t="e">
        <f>IF((INDEX($F$50:$BD$50,AU50))&lt;((INDEX($F$50:$BD$50,$W$50)+(INDEX($F$50:$BD$50,#REF!)))),$V$79*((#REF!-Option_5!AC50)/((#REF!*(#REF!+1))/2)),0)</f>
        <v>#REF!</v>
      </c>
      <c r="AV97" s="23" t="e">
        <f>IF((INDEX($F$50:$BD$50,AV50))&lt;((INDEX($F$50:$BD$50,$W$50)+(INDEX($F$50:$BD$50,#REF!)))),$V$79*((#REF!-Option_5!AD50)/((#REF!*(#REF!+1))/2)),0)</f>
        <v>#REF!</v>
      </c>
      <c r="AW97" s="23" t="e">
        <f>IF((INDEX($F$50:$BD$50,AW50))&lt;((INDEX($F$50:$BD$50,$W$50)+(INDEX($F$50:$BD$50,#REF!)))),$V$79*((#REF!-Option_5!AE50)/((#REF!*(#REF!+1))/2)),0)</f>
        <v>#REF!</v>
      </c>
      <c r="AX97" s="23" t="e">
        <f>IF((INDEX($F$50:$BD$50,AX50))&lt;((INDEX($F$50:$BD$50,$W$50)+(INDEX($F$50:$BD$50,#REF!)))),$V$79*((#REF!-Option_5!AF50)/((#REF!*(#REF!+1))/2)),0)</f>
        <v>#REF!</v>
      </c>
      <c r="AY97" s="23" t="e">
        <f>IF((INDEX($F$50:$BD$50,AY50))&lt;((INDEX($F$50:$BD$50,$W$50)+(INDEX($F$50:$BD$50,#REF!)))),$V$79*((#REF!-Option_5!AG50)/((#REF!*(#REF!+1))/2)),0)</f>
        <v>#REF!</v>
      </c>
      <c r="AZ97" s="23" t="e">
        <f>IF((INDEX($F$50:$BD$50,AZ50))&lt;((INDEX($F$50:$BD$50,$W$50)+(INDEX($F$50:$BD$50,#REF!)))),$V$79*((#REF!-Option_5!AH50)/((#REF!*(#REF!+1))/2)),0)</f>
        <v>#REF!</v>
      </c>
      <c r="BA97" s="23" t="e">
        <f>IF((INDEX($F$50:$BD$50,BA50))&lt;((INDEX($F$50:$BD$50,$W$50)+(INDEX($F$50:$BD$50,#REF!)))),$V$79*((#REF!-Option_5!AI50)/((#REF!*(#REF!+1))/2)),0)</f>
        <v>#REF!</v>
      </c>
      <c r="BB97" s="23" t="e">
        <f>IF((INDEX($F$50:$BD$50,BB50))&lt;((INDEX($F$50:$BD$50,$W$50)+(INDEX($F$50:$BD$50,#REF!)))),$V$79*((#REF!-Option_5!AJ50)/((#REF!*(#REF!+1))/2)),0)</f>
        <v>#REF!</v>
      </c>
      <c r="BC97" s="23" t="e">
        <f>IF((INDEX($F$50:$BD$50,BC50))&lt;((INDEX($F$50:$BD$50,$W$50)+(INDEX($F$50:$BD$50,#REF!)))),$V$79*((#REF!-Option_5!AK50)/((#REF!*(#REF!+1))/2)),0)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IF((INDEX($F$50:$BD$50,X50))&lt;((INDEX($F$50:$BD$50,$X$50)+(INDEX($F$50:$BD$50,#REF!)))),$W$79*((#REF!-Option_5!E50)/((#REF!*(#REF!+1))/2)),0)</f>
        <v>#REF!</v>
      </c>
      <c r="Y98" s="23" t="e">
        <f>IF((INDEX($F$50:$BD$50,Y50))&lt;((INDEX($F$50:$BD$50,$X$50)+(INDEX($F$50:$BD$50,#REF!)))),$W$79*((#REF!-Option_5!F50)/((#REF!*(#REF!+1))/2)),0)</f>
        <v>#REF!</v>
      </c>
      <c r="Z98" s="23" t="e">
        <f>IF((INDEX($F$50:$BD$50,Z50))&lt;((INDEX($F$50:$BD$50,$X$50)+(INDEX($F$50:$BD$50,#REF!)))),$W$79*((#REF!-Option_5!G50)/((#REF!*(#REF!+1))/2)),0)</f>
        <v>#REF!</v>
      </c>
      <c r="AA98" s="23" t="e">
        <f>IF((INDEX($F$50:$BD$50,AA50))&lt;((INDEX($F$50:$BD$50,$X$50)+(INDEX($F$50:$BD$50,#REF!)))),$W$79*((#REF!-Option_5!H50)/((#REF!*(#REF!+1))/2)),0)</f>
        <v>#REF!</v>
      </c>
      <c r="AB98" s="23" t="e">
        <f>IF((INDEX($F$50:$BD$50,AB50))&lt;((INDEX($F$50:$BD$50,$X$50)+(INDEX($F$50:$BD$50,#REF!)))),$W$79*((#REF!-Option_5!I50)/((#REF!*(#REF!+1))/2)),0)</f>
        <v>#REF!</v>
      </c>
      <c r="AC98" s="23" t="e">
        <f>IF((INDEX($F$50:$BD$50,AC50))&lt;((INDEX($F$50:$BD$50,$X$50)+(INDEX($F$50:$BD$50,#REF!)))),$W$79*((#REF!-Option_5!J50)/((#REF!*(#REF!+1))/2)),0)</f>
        <v>#REF!</v>
      </c>
      <c r="AD98" s="23" t="e">
        <f>IF((INDEX($F$50:$BD$50,AD50))&lt;((INDEX($F$50:$BD$50,$X$50)+(INDEX($F$50:$BD$50,#REF!)))),$W$79*((#REF!-Option_5!K50)/((#REF!*(#REF!+1))/2)),0)</f>
        <v>#REF!</v>
      </c>
      <c r="AE98" s="23" t="e">
        <f>IF((INDEX($F$50:$BD$50,AE50))&lt;((INDEX($F$50:$BD$50,$X$50)+(INDEX($F$50:$BD$50,#REF!)))),$W$79*((#REF!-Option_5!L50)/((#REF!*(#REF!+1))/2)),0)</f>
        <v>#REF!</v>
      </c>
      <c r="AF98" s="23" t="e">
        <f>IF((INDEX($F$50:$BD$50,AF50))&lt;((INDEX($F$50:$BD$50,$X$50)+(INDEX($F$50:$BD$50,#REF!)))),$W$79*((#REF!-Option_5!M50)/((#REF!*(#REF!+1))/2)),0)</f>
        <v>#REF!</v>
      </c>
      <c r="AG98" s="23" t="e">
        <f>IF((INDEX($F$50:$BD$50,AG50))&lt;((INDEX($F$50:$BD$50,$X$50)+(INDEX($F$50:$BD$50,#REF!)))),$W$79*((#REF!-Option_5!N50)/((#REF!*(#REF!+1))/2)),0)</f>
        <v>#REF!</v>
      </c>
      <c r="AH98" s="23" t="e">
        <f>IF((INDEX($F$50:$BD$50,AH50))&lt;((INDEX($F$50:$BD$50,$X$50)+(INDEX($F$50:$BD$50,#REF!)))),$W$79*((#REF!-Option_5!O50)/((#REF!*(#REF!+1))/2)),0)</f>
        <v>#REF!</v>
      </c>
      <c r="AI98" s="23" t="e">
        <f>IF((INDEX($F$50:$BD$50,AI50))&lt;((INDEX($F$50:$BD$50,$X$50)+(INDEX($F$50:$BD$50,#REF!)))),$W$79*((#REF!-Option_5!P50)/((#REF!*(#REF!+1))/2)),0)</f>
        <v>#REF!</v>
      </c>
      <c r="AJ98" s="23" t="e">
        <f>IF((INDEX($F$50:$BD$50,AJ50))&lt;((INDEX($F$50:$BD$50,$X$50)+(INDEX($F$50:$BD$50,#REF!)))),$W$79*((#REF!-Option_5!Q50)/((#REF!*(#REF!+1))/2)),0)</f>
        <v>#REF!</v>
      </c>
      <c r="AK98" s="23" t="e">
        <f>IF((INDEX($F$50:$BD$50,AK50))&lt;((INDEX($F$50:$BD$50,$X$50)+(INDEX($F$50:$BD$50,#REF!)))),$W$79*((#REF!-Option_5!R50)/((#REF!*(#REF!+1))/2)),0)</f>
        <v>#REF!</v>
      </c>
      <c r="AL98" s="23" t="e">
        <f>IF((INDEX($F$50:$BD$50,AL50))&lt;((INDEX($F$50:$BD$50,$X$50)+(INDEX($F$50:$BD$50,#REF!)))),$W$79*((#REF!-Option_5!S50)/((#REF!*(#REF!+1))/2)),0)</f>
        <v>#REF!</v>
      </c>
      <c r="AM98" s="23" t="e">
        <f>IF((INDEX($F$50:$BD$50,AM50))&lt;((INDEX($F$50:$BD$50,$X$50)+(INDEX($F$50:$BD$50,#REF!)))),$W$79*((#REF!-Option_5!T50)/((#REF!*(#REF!+1))/2)),0)</f>
        <v>#REF!</v>
      </c>
      <c r="AN98" s="23" t="e">
        <f>IF((INDEX($F$50:$BD$50,AN50))&lt;((INDEX($F$50:$BD$50,$X$50)+(INDEX($F$50:$BD$50,#REF!)))),$W$79*((#REF!-Option_5!U50)/((#REF!*(#REF!+1))/2)),0)</f>
        <v>#REF!</v>
      </c>
      <c r="AO98" s="23" t="e">
        <f>IF((INDEX($F$50:$BD$50,AO50))&lt;((INDEX($F$50:$BD$50,$X$50)+(INDEX($F$50:$BD$50,#REF!)))),$W$79*((#REF!-Option_5!V50)/((#REF!*(#REF!+1))/2)),0)</f>
        <v>#REF!</v>
      </c>
      <c r="AP98" s="23" t="e">
        <f>IF((INDEX($F$50:$BD$50,AP50))&lt;((INDEX($F$50:$BD$50,$X$50)+(INDEX($F$50:$BD$50,#REF!)))),$W$79*((#REF!-Option_5!W50)/((#REF!*(#REF!+1))/2)),0)</f>
        <v>#REF!</v>
      </c>
      <c r="AQ98" s="23" t="e">
        <f>IF((INDEX($F$50:$BD$50,AQ50))&lt;((INDEX($F$50:$BD$50,$X$50)+(INDEX($F$50:$BD$50,#REF!)))),$W$79*((#REF!-Option_5!X50)/((#REF!*(#REF!+1))/2)),0)</f>
        <v>#REF!</v>
      </c>
      <c r="AR98" s="23" t="e">
        <f>IF((INDEX($F$50:$BD$50,AR50))&lt;((INDEX($F$50:$BD$50,$X$50)+(INDEX($F$50:$BD$50,#REF!)))),$W$79*((#REF!-Option_5!Y50)/((#REF!*(#REF!+1))/2)),0)</f>
        <v>#REF!</v>
      </c>
      <c r="AS98" s="23" t="e">
        <f>IF((INDEX($F$50:$BD$50,AS50))&lt;((INDEX($F$50:$BD$50,$X$50)+(INDEX($F$50:$BD$50,#REF!)))),$W$79*((#REF!-Option_5!Z50)/((#REF!*(#REF!+1))/2)),0)</f>
        <v>#REF!</v>
      </c>
      <c r="AT98" s="23" t="e">
        <f>IF((INDEX($F$50:$BD$50,AT50))&lt;((INDEX($F$50:$BD$50,$X$50)+(INDEX($F$50:$BD$50,#REF!)))),$W$79*((#REF!-Option_5!AA50)/((#REF!*(#REF!+1))/2)),0)</f>
        <v>#REF!</v>
      </c>
      <c r="AU98" s="23" t="e">
        <f>IF((INDEX($F$50:$BD$50,AU50))&lt;((INDEX($F$50:$BD$50,$X$50)+(INDEX($F$50:$BD$50,#REF!)))),$W$79*((#REF!-Option_5!AB50)/((#REF!*(#REF!+1))/2)),0)</f>
        <v>#REF!</v>
      </c>
      <c r="AV98" s="23" t="e">
        <f>IF((INDEX($F$50:$BD$50,AV50))&lt;((INDEX($F$50:$BD$50,$X$50)+(INDEX($F$50:$BD$50,#REF!)))),$W$79*((#REF!-Option_5!AC50)/((#REF!*(#REF!+1))/2)),0)</f>
        <v>#REF!</v>
      </c>
      <c r="AW98" s="23" t="e">
        <f>IF((INDEX($F$50:$BD$50,AW50))&lt;((INDEX($F$50:$BD$50,$X$50)+(INDEX($F$50:$BD$50,#REF!)))),$W$79*((#REF!-Option_5!AD50)/((#REF!*(#REF!+1))/2)),0)</f>
        <v>#REF!</v>
      </c>
      <c r="AX98" s="23" t="e">
        <f>IF((INDEX($F$50:$BD$50,AX50))&lt;((INDEX($F$50:$BD$50,$X$50)+(INDEX($F$50:$BD$50,#REF!)))),$W$79*((#REF!-Option_5!AE50)/((#REF!*(#REF!+1))/2)),0)</f>
        <v>#REF!</v>
      </c>
      <c r="AY98" s="23" t="e">
        <f>IF((INDEX($F$50:$BD$50,AY50))&lt;((INDEX($F$50:$BD$50,$X$50)+(INDEX($F$50:$BD$50,#REF!)))),$W$79*((#REF!-Option_5!AF50)/((#REF!*(#REF!+1))/2)),0)</f>
        <v>#REF!</v>
      </c>
      <c r="AZ98" s="23" t="e">
        <f>IF((INDEX($F$50:$BD$50,AZ50))&lt;((INDEX($F$50:$BD$50,$X$50)+(INDEX($F$50:$BD$50,#REF!)))),$W$79*((#REF!-Option_5!AG50)/((#REF!*(#REF!+1))/2)),0)</f>
        <v>#REF!</v>
      </c>
      <c r="BA98" s="23" t="e">
        <f>IF((INDEX($F$50:$BD$50,BA50))&lt;((INDEX($F$50:$BD$50,$X$50)+(INDEX($F$50:$BD$50,#REF!)))),$W$79*((#REF!-Option_5!AH50)/((#REF!*(#REF!+1))/2)),0)</f>
        <v>#REF!</v>
      </c>
      <c r="BB98" s="23" t="e">
        <f>IF((INDEX($F$50:$BD$50,BB50))&lt;((INDEX($F$50:$BD$50,$X$50)+(INDEX($F$50:$BD$50,#REF!)))),$W$79*((#REF!-Option_5!AI50)/((#REF!*(#REF!+1))/2)),0)</f>
        <v>#REF!</v>
      </c>
      <c r="BC98" s="23" t="e">
        <f>IF((INDEX($F$50:$BD$50,BC50))&lt;((INDEX($F$50:$BD$50,$X$50)+(INDEX($F$50:$BD$50,#REF!)))),$W$79*((#REF!-Option_5!AJ50)/((#REF!*(#REF!+1))/2)),0)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IF((INDEX($F$50:$BD$50,Y50))&lt;((INDEX($F$50:$BD$50,$Y$50)+(INDEX($F$50:$BD$50,#REF!)))),$X$79*((#REF!-Option_5!E50)/((#REF!*(#REF!+1))/2)),0)</f>
        <v>#REF!</v>
      </c>
      <c r="Z99" s="23" t="e">
        <f>IF((INDEX($F$50:$BD$50,Z50))&lt;((INDEX($F$50:$BD$50,$Y$50)+(INDEX($F$50:$BD$50,#REF!)))),$X$79*((#REF!-Option_5!F50)/((#REF!*(#REF!+1))/2)),0)</f>
        <v>#REF!</v>
      </c>
      <c r="AA99" s="23" t="e">
        <f>IF((INDEX($F$50:$BD$50,AA50))&lt;((INDEX($F$50:$BD$50,$Y$50)+(INDEX($F$50:$BD$50,#REF!)))),$X$79*((#REF!-Option_5!G50)/((#REF!*(#REF!+1))/2)),0)</f>
        <v>#REF!</v>
      </c>
      <c r="AB99" s="23" t="e">
        <f>IF((INDEX($F$50:$BD$50,AB50))&lt;((INDEX($F$50:$BD$50,$Y$50)+(INDEX($F$50:$BD$50,#REF!)))),$X$79*((#REF!-Option_5!H50)/((#REF!*(#REF!+1))/2)),0)</f>
        <v>#REF!</v>
      </c>
      <c r="AC99" s="23" t="e">
        <f>IF((INDEX($F$50:$BD$50,AC50))&lt;((INDEX($F$50:$BD$50,$Y$50)+(INDEX($F$50:$BD$50,#REF!)))),$X$79*((#REF!-Option_5!I50)/((#REF!*(#REF!+1))/2)),0)</f>
        <v>#REF!</v>
      </c>
      <c r="AD99" s="23" t="e">
        <f>IF((INDEX($F$50:$BD$50,AD50))&lt;((INDEX($F$50:$BD$50,$Y$50)+(INDEX($F$50:$BD$50,#REF!)))),$X$79*((#REF!-Option_5!J50)/((#REF!*(#REF!+1))/2)),0)</f>
        <v>#REF!</v>
      </c>
      <c r="AE99" s="23" t="e">
        <f>IF((INDEX($F$50:$BD$50,AE50))&lt;((INDEX($F$50:$BD$50,$Y$50)+(INDEX($F$50:$BD$50,#REF!)))),$X$79*((#REF!-Option_5!K50)/((#REF!*(#REF!+1))/2)),0)</f>
        <v>#REF!</v>
      </c>
      <c r="AF99" s="23" t="e">
        <f>IF((INDEX($F$50:$BD$50,AF50))&lt;((INDEX($F$50:$BD$50,$Y$50)+(INDEX($F$50:$BD$50,#REF!)))),$X$79*((#REF!-Option_5!L50)/((#REF!*(#REF!+1))/2)),0)</f>
        <v>#REF!</v>
      </c>
      <c r="AG99" s="23" t="e">
        <f>IF((INDEX($F$50:$BD$50,AG50))&lt;((INDEX($F$50:$BD$50,$Y$50)+(INDEX($F$50:$BD$50,#REF!)))),$X$79*((#REF!-Option_5!M50)/((#REF!*(#REF!+1))/2)),0)</f>
        <v>#REF!</v>
      </c>
      <c r="AH99" s="23" t="e">
        <f>IF((INDEX($F$50:$BD$50,AH50))&lt;((INDEX($F$50:$BD$50,$Y$50)+(INDEX($F$50:$BD$50,#REF!)))),$X$79*((#REF!-Option_5!N50)/((#REF!*(#REF!+1))/2)),0)</f>
        <v>#REF!</v>
      </c>
      <c r="AI99" s="23" t="e">
        <f>IF((INDEX($F$50:$BD$50,AI50))&lt;((INDEX($F$50:$BD$50,$Y$50)+(INDEX($F$50:$BD$50,#REF!)))),$X$79*((#REF!-Option_5!O50)/((#REF!*(#REF!+1))/2)),0)</f>
        <v>#REF!</v>
      </c>
      <c r="AJ99" s="23" t="e">
        <f>IF((INDEX($F$50:$BD$50,AJ50))&lt;((INDEX($F$50:$BD$50,$Y$50)+(INDEX($F$50:$BD$50,#REF!)))),$X$79*((#REF!-Option_5!P50)/((#REF!*(#REF!+1))/2)),0)</f>
        <v>#REF!</v>
      </c>
      <c r="AK99" s="23" t="e">
        <f>IF((INDEX($F$50:$BD$50,AK50))&lt;((INDEX($F$50:$BD$50,$Y$50)+(INDEX($F$50:$BD$50,#REF!)))),$X$79*((#REF!-Option_5!Q50)/((#REF!*(#REF!+1))/2)),0)</f>
        <v>#REF!</v>
      </c>
      <c r="AL99" s="23" t="e">
        <f>IF((INDEX($F$50:$BD$50,AL50))&lt;((INDEX($F$50:$BD$50,$Y$50)+(INDEX($F$50:$BD$50,#REF!)))),$X$79*((#REF!-Option_5!R50)/((#REF!*(#REF!+1))/2)),0)</f>
        <v>#REF!</v>
      </c>
      <c r="AM99" s="23" t="e">
        <f>IF((INDEX($F$50:$BD$50,AM50))&lt;((INDEX($F$50:$BD$50,$Y$50)+(INDEX($F$50:$BD$50,#REF!)))),$X$79*((#REF!-Option_5!S50)/((#REF!*(#REF!+1))/2)),0)</f>
        <v>#REF!</v>
      </c>
      <c r="AN99" s="23" t="e">
        <f>IF((INDEX($F$50:$BD$50,AN50))&lt;((INDEX($F$50:$BD$50,$Y$50)+(INDEX($F$50:$BD$50,#REF!)))),$X$79*((#REF!-Option_5!T50)/((#REF!*(#REF!+1))/2)),0)</f>
        <v>#REF!</v>
      </c>
      <c r="AO99" s="23" t="e">
        <f>IF((INDEX($F$50:$BD$50,AO50))&lt;((INDEX($F$50:$BD$50,$Y$50)+(INDEX($F$50:$BD$50,#REF!)))),$X$79*((#REF!-Option_5!U50)/((#REF!*(#REF!+1))/2)),0)</f>
        <v>#REF!</v>
      </c>
      <c r="AP99" s="23" t="e">
        <f>IF((INDEX($F$50:$BD$50,AP50))&lt;((INDEX($F$50:$BD$50,$Y$50)+(INDEX($F$50:$BD$50,#REF!)))),$X$79*((#REF!-Option_5!V50)/((#REF!*(#REF!+1))/2)),0)</f>
        <v>#REF!</v>
      </c>
      <c r="AQ99" s="23" t="e">
        <f>IF((INDEX($F$50:$BD$50,AQ50))&lt;((INDEX($F$50:$BD$50,$Y$50)+(INDEX($F$50:$BD$50,#REF!)))),$X$79*((#REF!-Option_5!W50)/((#REF!*(#REF!+1))/2)),0)</f>
        <v>#REF!</v>
      </c>
      <c r="AR99" s="23" t="e">
        <f>IF((INDEX($F$50:$BD$50,AR50))&lt;((INDEX($F$50:$BD$50,$Y$50)+(INDEX($F$50:$BD$50,#REF!)))),$X$79*((#REF!-Option_5!X50)/((#REF!*(#REF!+1))/2)),0)</f>
        <v>#REF!</v>
      </c>
      <c r="AS99" s="23" t="e">
        <f>IF((INDEX($F$50:$BD$50,AS50))&lt;((INDEX($F$50:$BD$50,$Y$50)+(INDEX($F$50:$BD$50,#REF!)))),$X$79*((#REF!-Option_5!Y50)/((#REF!*(#REF!+1))/2)),0)</f>
        <v>#REF!</v>
      </c>
      <c r="AT99" s="23" t="e">
        <f>IF((INDEX($F$50:$BD$50,AT50))&lt;((INDEX($F$50:$BD$50,$Y$50)+(INDEX($F$50:$BD$50,#REF!)))),$X$79*((#REF!-Option_5!Z50)/((#REF!*(#REF!+1))/2)),0)</f>
        <v>#REF!</v>
      </c>
      <c r="AU99" s="23" t="e">
        <f>IF((INDEX($F$50:$BD$50,AU50))&lt;((INDEX($F$50:$BD$50,$Y$50)+(INDEX($F$50:$BD$50,#REF!)))),$X$79*((#REF!-Option_5!AA50)/((#REF!*(#REF!+1))/2)),0)</f>
        <v>#REF!</v>
      </c>
      <c r="AV99" s="23" t="e">
        <f>IF((INDEX($F$50:$BD$50,AV50))&lt;((INDEX($F$50:$BD$50,$Y$50)+(INDEX($F$50:$BD$50,#REF!)))),$X$79*((#REF!-Option_5!AB50)/((#REF!*(#REF!+1))/2)),0)</f>
        <v>#REF!</v>
      </c>
      <c r="AW99" s="23" t="e">
        <f>IF((INDEX($F$50:$BD$50,AW50))&lt;((INDEX($F$50:$BD$50,$Y$50)+(INDEX($F$50:$BD$50,#REF!)))),$X$79*((#REF!-Option_5!AC50)/((#REF!*(#REF!+1))/2)),0)</f>
        <v>#REF!</v>
      </c>
      <c r="AX99" s="23" t="e">
        <f>IF((INDEX($F$50:$BD$50,AX50))&lt;((INDEX($F$50:$BD$50,$Y$50)+(INDEX($F$50:$BD$50,#REF!)))),$X$79*((#REF!-Option_5!AD50)/((#REF!*(#REF!+1))/2)),0)</f>
        <v>#REF!</v>
      </c>
      <c r="AY99" s="23" t="e">
        <f>IF((INDEX($F$50:$BD$50,AY50))&lt;((INDEX($F$50:$BD$50,$Y$50)+(INDEX($F$50:$BD$50,#REF!)))),$X$79*((#REF!-Option_5!AE50)/((#REF!*(#REF!+1))/2)),0)</f>
        <v>#REF!</v>
      </c>
      <c r="AZ99" s="23" t="e">
        <f>IF((INDEX($F$50:$BD$50,AZ50))&lt;((INDEX($F$50:$BD$50,$Y$50)+(INDEX($F$50:$BD$50,#REF!)))),$X$79*((#REF!-Option_5!AF50)/((#REF!*(#REF!+1))/2)),0)</f>
        <v>#REF!</v>
      </c>
      <c r="BA99" s="23" t="e">
        <f>IF((INDEX($F$50:$BD$50,BA50))&lt;((INDEX($F$50:$BD$50,$Y$50)+(INDEX($F$50:$BD$50,#REF!)))),$X$79*((#REF!-Option_5!AG50)/((#REF!*(#REF!+1))/2)),0)</f>
        <v>#REF!</v>
      </c>
      <c r="BB99" s="23" t="e">
        <f>IF((INDEX($F$50:$BD$50,BB50))&lt;((INDEX($F$50:$BD$50,$Y$50)+(INDEX($F$50:$BD$50,#REF!)))),$X$79*((#REF!-Option_5!AH50)/((#REF!*(#REF!+1))/2)),0)</f>
        <v>#REF!</v>
      </c>
      <c r="BC99" s="23" t="e">
        <f>IF((INDEX($F$50:$BD$50,BC50))&lt;((INDEX($F$50:$BD$50,$Y$50)+(INDEX($F$50:$BD$50,#REF!)))),$X$79*((#REF!-Option_5!AI50)/((#REF!*(#REF!+1))/2)),0)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IF((INDEX($F$50:$BD$50,Z50))&lt;((INDEX($F$50:$BD$50,$Z$50)+(INDEX($F$50:$BD$50,#REF!)))),$Y$79*((#REF!-Option_5!E50)/((#REF!*(#REF!+1))/2)),0)</f>
        <v>#REF!</v>
      </c>
      <c r="AA100" s="23" t="e">
        <f>IF((INDEX($F$50:$BD$50,AA50))&lt;((INDEX($F$50:$BD$50,$Z$50)+(INDEX($F$50:$BD$50,#REF!)))),$Y$79*((#REF!-Option_5!F50)/((#REF!*(#REF!+1))/2)),0)</f>
        <v>#REF!</v>
      </c>
      <c r="AB100" s="23" t="e">
        <f>IF((INDEX($F$50:$BD$50,AB50))&lt;((INDEX($F$50:$BD$50,$Z$50)+(INDEX($F$50:$BD$50,#REF!)))),$Y$79*((#REF!-Option_5!G50)/((#REF!*(#REF!+1))/2)),0)</f>
        <v>#REF!</v>
      </c>
      <c r="AC100" s="23" t="e">
        <f>IF((INDEX($F$50:$BD$50,AC50))&lt;((INDEX($F$50:$BD$50,$Z$50)+(INDEX($F$50:$BD$50,#REF!)))),$Y$79*((#REF!-Option_5!H50)/((#REF!*(#REF!+1))/2)),0)</f>
        <v>#REF!</v>
      </c>
      <c r="AD100" s="23" t="e">
        <f>IF((INDEX($F$50:$BD$50,AD50))&lt;((INDEX($F$50:$BD$50,$Z$50)+(INDEX($F$50:$BD$50,#REF!)))),$Y$79*((#REF!-Option_5!I50)/((#REF!*(#REF!+1))/2)),0)</f>
        <v>#REF!</v>
      </c>
      <c r="AE100" s="23" t="e">
        <f>IF((INDEX($F$50:$BD$50,AE50))&lt;((INDEX($F$50:$BD$50,$Z$50)+(INDEX($F$50:$BD$50,#REF!)))),$Y$79*((#REF!-Option_5!J50)/((#REF!*(#REF!+1))/2)),0)</f>
        <v>#REF!</v>
      </c>
      <c r="AF100" s="23" t="e">
        <f>IF((INDEX($F$50:$BD$50,AF50))&lt;((INDEX($F$50:$BD$50,$Z$50)+(INDEX($F$50:$BD$50,#REF!)))),$Y$79*((#REF!-Option_5!K50)/((#REF!*(#REF!+1))/2)),0)</f>
        <v>#REF!</v>
      </c>
      <c r="AG100" s="23" t="e">
        <f>IF((INDEX($F$50:$BD$50,AG50))&lt;((INDEX($F$50:$BD$50,$Z$50)+(INDEX($F$50:$BD$50,#REF!)))),$Y$79*((#REF!-Option_5!L50)/((#REF!*(#REF!+1))/2)),0)</f>
        <v>#REF!</v>
      </c>
      <c r="AH100" s="23" t="e">
        <f>IF((INDEX($F$50:$BD$50,AH50))&lt;((INDEX($F$50:$BD$50,$Z$50)+(INDEX($F$50:$BD$50,#REF!)))),$Y$79*((#REF!-Option_5!M50)/((#REF!*(#REF!+1))/2)),0)</f>
        <v>#REF!</v>
      </c>
      <c r="AI100" s="23" t="e">
        <f>IF((INDEX($F$50:$BD$50,AI50))&lt;((INDEX($F$50:$BD$50,$Z$50)+(INDEX($F$50:$BD$50,#REF!)))),$Y$79*((#REF!-Option_5!N50)/((#REF!*(#REF!+1))/2)),0)</f>
        <v>#REF!</v>
      </c>
      <c r="AJ100" s="23" t="e">
        <f>IF((INDEX($F$50:$BD$50,AJ50))&lt;((INDEX($F$50:$BD$50,$Z$50)+(INDEX($F$50:$BD$50,#REF!)))),$Y$79*((#REF!-Option_5!O50)/((#REF!*(#REF!+1))/2)),0)</f>
        <v>#REF!</v>
      </c>
      <c r="AK100" s="23" t="e">
        <f>IF((INDEX($F$50:$BD$50,AK50))&lt;((INDEX($F$50:$BD$50,$Z$50)+(INDEX($F$50:$BD$50,#REF!)))),$Y$79*((#REF!-Option_5!P50)/((#REF!*(#REF!+1))/2)),0)</f>
        <v>#REF!</v>
      </c>
      <c r="AL100" s="23" t="e">
        <f>IF((INDEX($F$50:$BD$50,AL50))&lt;((INDEX($F$50:$BD$50,$Z$50)+(INDEX($F$50:$BD$50,#REF!)))),$Y$79*((#REF!-Option_5!Q50)/((#REF!*(#REF!+1))/2)),0)</f>
        <v>#REF!</v>
      </c>
      <c r="AM100" s="23" t="e">
        <f>IF((INDEX($F$50:$BD$50,AM50))&lt;((INDEX($F$50:$BD$50,$Z$50)+(INDEX($F$50:$BD$50,#REF!)))),$Y$79*((#REF!-Option_5!R50)/((#REF!*(#REF!+1))/2)),0)</f>
        <v>#REF!</v>
      </c>
      <c r="AN100" s="23" t="e">
        <f>IF((INDEX($F$50:$BD$50,AN50))&lt;((INDEX($F$50:$BD$50,$Z$50)+(INDEX($F$50:$BD$50,#REF!)))),$Y$79*((#REF!-Option_5!S50)/((#REF!*(#REF!+1))/2)),0)</f>
        <v>#REF!</v>
      </c>
      <c r="AO100" s="23" t="e">
        <f>IF((INDEX($F$50:$BD$50,AO50))&lt;((INDEX($F$50:$BD$50,$Z$50)+(INDEX($F$50:$BD$50,#REF!)))),$Y$79*((#REF!-Option_5!T50)/((#REF!*(#REF!+1))/2)),0)</f>
        <v>#REF!</v>
      </c>
      <c r="AP100" s="23" t="e">
        <f>IF((INDEX($F$50:$BD$50,AP50))&lt;((INDEX($F$50:$BD$50,$Z$50)+(INDEX($F$50:$BD$50,#REF!)))),$Y$79*((#REF!-Option_5!U50)/((#REF!*(#REF!+1))/2)),0)</f>
        <v>#REF!</v>
      </c>
      <c r="AQ100" s="23" t="e">
        <f>IF((INDEX($F$50:$BD$50,AQ50))&lt;((INDEX($F$50:$BD$50,$Z$50)+(INDEX($F$50:$BD$50,#REF!)))),$Y$79*((#REF!-Option_5!V50)/((#REF!*(#REF!+1))/2)),0)</f>
        <v>#REF!</v>
      </c>
      <c r="AR100" s="23" t="e">
        <f>IF((INDEX($F$50:$BD$50,AR50))&lt;((INDEX($F$50:$BD$50,$Z$50)+(INDEX($F$50:$BD$50,#REF!)))),$Y$79*((#REF!-Option_5!W50)/((#REF!*(#REF!+1))/2)),0)</f>
        <v>#REF!</v>
      </c>
      <c r="AS100" s="23" t="e">
        <f>IF((INDEX($F$50:$BD$50,AS50))&lt;((INDEX($F$50:$BD$50,$Z$50)+(INDEX($F$50:$BD$50,#REF!)))),$Y$79*((#REF!-Option_5!X50)/((#REF!*(#REF!+1))/2)),0)</f>
        <v>#REF!</v>
      </c>
      <c r="AT100" s="23" t="e">
        <f>IF((INDEX($F$50:$BD$50,AT50))&lt;((INDEX($F$50:$BD$50,$Z$50)+(INDEX($F$50:$BD$50,#REF!)))),$Y$79*((#REF!-Option_5!Y50)/((#REF!*(#REF!+1))/2)),0)</f>
        <v>#REF!</v>
      </c>
      <c r="AU100" s="23" t="e">
        <f>IF((INDEX($F$50:$BD$50,AU50))&lt;((INDEX($F$50:$BD$50,$Z$50)+(INDEX($F$50:$BD$50,#REF!)))),$Y$79*((#REF!-Option_5!Z50)/((#REF!*(#REF!+1))/2)),0)</f>
        <v>#REF!</v>
      </c>
      <c r="AV100" s="23" t="e">
        <f>IF((INDEX($F$50:$BD$50,AV50))&lt;((INDEX($F$50:$BD$50,$Z$50)+(INDEX($F$50:$BD$50,#REF!)))),$Y$79*((#REF!-Option_5!AA50)/((#REF!*(#REF!+1))/2)),0)</f>
        <v>#REF!</v>
      </c>
      <c r="AW100" s="23" t="e">
        <f>IF((INDEX($F$50:$BD$50,AW50))&lt;((INDEX($F$50:$BD$50,$Z$50)+(INDEX($F$50:$BD$50,#REF!)))),$Y$79*((#REF!-Option_5!AB50)/((#REF!*(#REF!+1))/2)),0)</f>
        <v>#REF!</v>
      </c>
      <c r="AX100" s="23" t="e">
        <f>IF((INDEX($F$50:$BD$50,AX50))&lt;((INDEX($F$50:$BD$50,$Z$50)+(INDEX($F$50:$BD$50,#REF!)))),$Y$79*((#REF!-Option_5!AC50)/((#REF!*(#REF!+1))/2)),0)</f>
        <v>#REF!</v>
      </c>
      <c r="AY100" s="23" t="e">
        <f>IF((INDEX($F$50:$BD$50,AY50))&lt;((INDEX($F$50:$BD$50,$Z$50)+(INDEX($F$50:$BD$50,#REF!)))),$Y$79*((#REF!-Option_5!AD50)/((#REF!*(#REF!+1))/2)),0)</f>
        <v>#REF!</v>
      </c>
      <c r="AZ100" s="23" t="e">
        <f>IF((INDEX($F$50:$BD$50,AZ50))&lt;((INDEX($F$50:$BD$50,$Z$50)+(INDEX($F$50:$BD$50,#REF!)))),$Y$79*((#REF!-Option_5!AE50)/((#REF!*(#REF!+1))/2)),0)</f>
        <v>#REF!</v>
      </c>
      <c r="BA100" s="23" t="e">
        <f>IF((INDEX($F$50:$BD$50,BA50))&lt;((INDEX($F$50:$BD$50,$Z$50)+(INDEX($F$50:$BD$50,#REF!)))),$Y$79*((#REF!-Option_5!AF50)/((#REF!*(#REF!+1))/2)),0)</f>
        <v>#REF!</v>
      </c>
      <c r="BB100" s="23" t="e">
        <f>IF((INDEX($F$50:$BD$50,BB50))&lt;((INDEX($F$50:$BD$50,$Z$50)+(INDEX($F$50:$BD$50,#REF!)))),$Y$79*((#REF!-Option_5!AG50)/((#REF!*(#REF!+1))/2)),0)</f>
        <v>#REF!</v>
      </c>
      <c r="BC100" s="23" t="e">
        <f>IF((INDEX($F$50:$BD$50,BC50))&lt;((INDEX($F$50:$BD$50,$Z$50)+(INDEX($F$50:$BD$50,#REF!)))),$Y$79*((#REF!-Option_5!AH50)/((#REF!*(#REF!+1))/2)),0)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IF((INDEX($F$50:$BD$50,AA50))&lt;((INDEX($F$50:$BD$50,$AA$50)+(INDEX($F$50:$BD$50,#REF!)))),$Z$79*((#REF!-Option_5!E50)/((#REF!*(#REF!+1))/2)),0)</f>
        <v>#REF!</v>
      </c>
      <c r="AB101" s="23" t="e">
        <f>IF((INDEX($F$50:$BD$50,AB50))&lt;((INDEX($F$50:$BD$50,$AA$50)+(INDEX($F$50:$BD$50,#REF!)))),$Z$79*((#REF!-Option_5!F50)/((#REF!*(#REF!+1))/2)),0)</f>
        <v>#REF!</v>
      </c>
      <c r="AC101" s="23" t="e">
        <f>IF((INDEX($F$50:$BD$50,AC50))&lt;((INDEX($F$50:$BD$50,$AA$50)+(INDEX($F$50:$BD$50,#REF!)))),$Z$79*((#REF!-Option_5!G50)/((#REF!*(#REF!+1))/2)),0)</f>
        <v>#REF!</v>
      </c>
      <c r="AD101" s="23" t="e">
        <f>IF((INDEX($F$50:$BD$50,AD50))&lt;((INDEX($F$50:$BD$50,$AA$50)+(INDEX($F$50:$BD$50,#REF!)))),$Z$79*((#REF!-Option_5!H50)/((#REF!*(#REF!+1))/2)),0)</f>
        <v>#REF!</v>
      </c>
      <c r="AE101" s="23" t="e">
        <f>IF((INDEX($F$50:$BD$50,AE50))&lt;((INDEX($F$50:$BD$50,$AA$50)+(INDEX($F$50:$BD$50,#REF!)))),$Z$79*((#REF!-Option_5!I50)/((#REF!*(#REF!+1))/2)),0)</f>
        <v>#REF!</v>
      </c>
      <c r="AF101" s="23" t="e">
        <f>IF((INDEX($F$50:$BD$50,AF50))&lt;((INDEX($F$50:$BD$50,$AA$50)+(INDEX($F$50:$BD$50,#REF!)))),$Z$79*((#REF!-Option_5!J50)/((#REF!*(#REF!+1))/2)),0)</f>
        <v>#REF!</v>
      </c>
      <c r="AG101" s="23" t="e">
        <f>IF((INDEX($F$50:$BD$50,AG50))&lt;((INDEX($F$50:$BD$50,$AA$50)+(INDEX($F$50:$BD$50,#REF!)))),$Z$79*((#REF!-Option_5!K50)/((#REF!*(#REF!+1))/2)),0)</f>
        <v>#REF!</v>
      </c>
      <c r="AH101" s="23" t="e">
        <f>IF((INDEX($F$50:$BD$50,AH50))&lt;((INDEX($F$50:$BD$50,$AA$50)+(INDEX($F$50:$BD$50,#REF!)))),$Z$79*((#REF!-Option_5!L50)/((#REF!*(#REF!+1))/2)),0)</f>
        <v>#REF!</v>
      </c>
      <c r="AI101" s="23" t="e">
        <f>IF((INDEX($F$50:$BD$50,AI50))&lt;((INDEX($F$50:$BD$50,$AA$50)+(INDEX($F$50:$BD$50,#REF!)))),$Z$79*((#REF!-Option_5!M50)/((#REF!*(#REF!+1))/2)),0)</f>
        <v>#REF!</v>
      </c>
      <c r="AJ101" s="23" t="e">
        <f>IF((INDEX($F$50:$BD$50,AJ50))&lt;((INDEX($F$50:$BD$50,$AA$50)+(INDEX($F$50:$BD$50,#REF!)))),$Z$79*((#REF!-Option_5!N50)/((#REF!*(#REF!+1))/2)),0)</f>
        <v>#REF!</v>
      </c>
      <c r="AK101" s="23" t="e">
        <f>IF((INDEX($F$50:$BD$50,AK50))&lt;((INDEX($F$50:$BD$50,$AA$50)+(INDEX($F$50:$BD$50,#REF!)))),$Z$79*((#REF!-Option_5!O50)/((#REF!*(#REF!+1))/2)),0)</f>
        <v>#REF!</v>
      </c>
      <c r="AL101" s="23" t="e">
        <f>IF((INDEX($F$50:$BD$50,AL50))&lt;((INDEX($F$50:$BD$50,$AA$50)+(INDEX($F$50:$BD$50,#REF!)))),$Z$79*((#REF!-Option_5!P50)/((#REF!*(#REF!+1))/2)),0)</f>
        <v>#REF!</v>
      </c>
      <c r="AM101" s="23" t="e">
        <f>IF((INDEX($F$50:$BD$50,AM50))&lt;((INDEX($F$50:$BD$50,$AA$50)+(INDEX($F$50:$BD$50,#REF!)))),$Z$79*((#REF!-Option_5!Q50)/((#REF!*(#REF!+1))/2)),0)</f>
        <v>#REF!</v>
      </c>
      <c r="AN101" s="23" t="e">
        <f>IF((INDEX($F$50:$BD$50,AN50))&lt;((INDEX($F$50:$BD$50,$AA$50)+(INDEX($F$50:$BD$50,#REF!)))),$Z$79*((#REF!-Option_5!R50)/((#REF!*(#REF!+1))/2)),0)</f>
        <v>#REF!</v>
      </c>
      <c r="AO101" s="23" t="e">
        <f>IF((INDEX($F$50:$BD$50,AO50))&lt;((INDEX($F$50:$BD$50,$AA$50)+(INDEX($F$50:$BD$50,#REF!)))),$Z$79*((#REF!-Option_5!S50)/((#REF!*(#REF!+1))/2)),0)</f>
        <v>#REF!</v>
      </c>
      <c r="AP101" s="23" t="e">
        <f>IF((INDEX($F$50:$BD$50,AP50))&lt;((INDEX($F$50:$BD$50,$AA$50)+(INDEX($F$50:$BD$50,#REF!)))),$Z$79*((#REF!-Option_5!T50)/((#REF!*(#REF!+1))/2)),0)</f>
        <v>#REF!</v>
      </c>
      <c r="AQ101" s="23" t="e">
        <f>IF((INDEX($F$50:$BD$50,AQ50))&lt;((INDEX($F$50:$BD$50,$AA$50)+(INDEX($F$50:$BD$50,#REF!)))),$Z$79*((#REF!-Option_5!U50)/((#REF!*(#REF!+1))/2)),0)</f>
        <v>#REF!</v>
      </c>
      <c r="AR101" s="23" t="e">
        <f>IF((INDEX($F$50:$BD$50,AR50))&lt;((INDEX($F$50:$BD$50,$AA$50)+(INDEX($F$50:$BD$50,#REF!)))),$Z$79*((#REF!-Option_5!V50)/((#REF!*(#REF!+1))/2)),0)</f>
        <v>#REF!</v>
      </c>
      <c r="AS101" s="23" t="e">
        <f>IF((INDEX($F$50:$BD$50,AS50))&lt;((INDEX($F$50:$BD$50,$AA$50)+(INDEX($F$50:$BD$50,#REF!)))),$Z$79*((#REF!-Option_5!W50)/((#REF!*(#REF!+1))/2)),0)</f>
        <v>#REF!</v>
      </c>
      <c r="AT101" s="23" t="e">
        <f>IF((INDEX($F$50:$BD$50,AT50))&lt;((INDEX($F$50:$BD$50,$AA$50)+(INDEX($F$50:$BD$50,#REF!)))),$Z$79*((#REF!-Option_5!X50)/((#REF!*(#REF!+1))/2)),0)</f>
        <v>#REF!</v>
      </c>
      <c r="AU101" s="23" t="e">
        <f>IF((INDEX($F$50:$BD$50,AU50))&lt;((INDEX($F$50:$BD$50,$AA$50)+(INDEX($F$50:$BD$50,#REF!)))),$Z$79*((#REF!-Option_5!Y50)/((#REF!*(#REF!+1))/2)),0)</f>
        <v>#REF!</v>
      </c>
      <c r="AV101" s="23" t="e">
        <f>IF((INDEX($F$50:$BD$50,AV50))&lt;((INDEX($F$50:$BD$50,$AA$50)+(INDEX($F$50:$BD$50,#REF!)))),$Z$79*((#REF!-Option_5!Z50)/((#REF!*(#REF!+1))/2)),0)</f>
        <v>#REF!</v>
      </c>
      <c r="AW101" s="23" t="e">
        <f>IF((INDEX($F$50:$BD$50,AW50))&lt;((INDEX($F$50:$BD$50,$AA$50)+(INDEX($F$50:$BD$50,#REF!)))),$Z$79*((#REF!-Option_5!AA50)/((#REF!*(#REF!+1))/2)),0)</f>
        <v>#REF!</v>
      </c>
      <c r="AX101" s="23" t="e">
        <f>IF((INDEX($F$50:$BD$50,AX50))&lt;((INDEX($F$50:$BD$50,$AA$50)+(INDEX($F$50:$BD$50,#REF!)))),$Z$79*((#REF!-Option_5!AB50)/((#REF!*(#REF!+1))/2)),0)</f>
        <v>#REF!</v>
      </c>
      <c r="AY101" s="23" t="e">
        <f>IF((INDEX($F$50:$BD$50,AY50))&lt;((INDEX($F$50:$BD$50,$AA$50)+(INDEX($F$50:$BD$50,#REF!)))),$Z$79*((#REF!-Option_5!AC50)/((#REF!*(#REF!+1))/2)),0)</f>
        <v>#REF!</v>
      </c>
      <c r="AZ101" s="23" t="e">
        <f>IF((INDEX($F$50:$BD$50,AZ50))&lt;((INDEX($F$50:$BD$50,$AA$50)+(INDEX($F$50:$BD$50,#REF!)))),$Z$79*((#REF!-Option_5!AD50)/((#REF!*(#REF!+1))/2)),0)</f>
        <v>#REF!</v>
      </c>
      <c r="BA101" s="23" t="e">
        <f>IF((INDEX($F$50:$BD$50,BA50))&lt;((INDEX($F$50:$BD$50,$AA$50)+(INDEX($F$50:$BD$50,#REF!)))),$Z$79*((#REF!-Option_5!AE50)/((#REF!*(#REF!+1))/2)),0)</f>
        <v>#REF!</v>
      </c>
      <c r="BB101" s="23" t="e">
        <f>IF((INDEX($F$50:$BD$50,BB50))&lt;((INDEX($F$50:$BD$50,$AA$50)+(INDEX($F$50:$BD$50,#REF!)))),$Z$79*((#REF!-Option_5!AF50)/((#REF!*(#REF!+1))/2)),0)</f>
        <v>#REF!</v>
      </c>
      <c r="BC101" s="23" t="e">
        <f>IF((INDEX($F$50:$BD$50,BC50))&lt;((INDEX($F$50:$BD$50,$AA$50)+(INDEX($F$50:$BD$50,#REF!)))),$Z$79*((#REF!-Option_5!AG50)/((#REF!*(#REF!+1))/2)),0)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IF((INDEX($F$50:$BD$50,AB50))&lt;((INDEX($F$50:$BD$50,$AB$50)+(INDEX($F$50:$BD$50,#REF!)))),$AA$79*((#REF!-Option_5!E50)/((#REF!*(#REF!+1))/2)),0)</f>
        <v>#REF!</v>
      </c>
      <c r="AC102" s="23" t="e">
        <f>IF((INDEX($F$50:$BD$50,AC50))&lt;((INDEX($F$50:$BD$50,$AB$50)+(INDEX($F$50:$BD$50,#REF!)))),$AA$79*((#REF!-Option_5!F50)/((#REF!*(#REF!+1))/2)),0)</f>
        <v>#REF!</v>
      </c>
      <c r="AD102" s="23" t="e">
        <f>IF((INDEX($F$50:$BD$50,AD50))&lt;((INDEX($F$50:$BD$50,$AB$50)+(INDEX($F$50:$BD$50,#REF!)))),$AA$79*((#REF!-Option_5!G50)/((#REF!*(#REF!+1))/2)),0)</f>
        <v>#REF!</v>
      </c>
      <c r="AE102" s="23" t="e">
        <f>IF((INDEX($F$50:$BD$50,AE50))&lt;((INDEX($F$50:$BD$50,$AB$50)+(INDEX($F$50:$BD$50,#REF!)))),$AA$79*((#REF!-Option_5!H50)/((#REF!*(#REF!+1))/2)),0)</f>
        <v>#REF!</v>
      </c>
      <c r="AF102" s="23" t="e">
        <f>IF((INDEX($F$50:$BD$50,AF50))&lt;((INDEX($F$50:$BD$50,$AB$50)+(INDEX($F$50:$BD$50,#REF!)))),$AA$79*((#REF!-Option_5!I50)/((#REF!*(#REF!+1))/2)),0)</f>
        <v>#REF!</v>
      </c>
      <c r="AG102" s="23" t="e">
        <f>IF((INDEX($F$50:$BD$50,AG50))&lt;((INDEX($F$50:$BD$50,$AB$50)+(INDEX($F$50:$BD$50,#REF!)))),$AA$79*((#REF!-Option_5!J50)/((#REF!*(#REF!+1))/2)),0)</f>
        <v>#REF!</v>
      </c>
      <c r="AH102" s="23" t="e">
        <f>IF((INDEX($F$50:$BD$50,AH50))&lt;((INDEX($F$50:$BD$50,$AB$50)+(INDEX($F$50:$BD$50,#REF!)))),$AA$79*((#REF!-Option_5!K50)/((#REF!*(#REF!+1))/2)),0)</f>
        <v>#REF!</v>
      </c>
      <c r="AI102" s="23" t="e">
        <f>IF((INDEX($F$50:$BD$50,AI50))&lt;((INDEX($F$50:$BD$50,$AB$50)+(INDEX($F$50:$BD$50,#REF!)))),$AA$79*((#REF!-Option_5!L50)/((#REF!*(#REF!+1))/2)),0)</f>
        <v>#REF!</v>
      </c>
      <c r="AJ102" s="23" t="e">
        <f>IF((INDEX($F$50:$BD$50,AJ50))&lt;((INDEX($F$50:$BD$50,$AB$50)+(INDEX($F$50:$BD$50,#REF!)))),$AA$79*((#REF!-Option_5!M50)/((#REF!*(#REF!+1))/2)),0)</f>
        <v>#REF!</v>
      </c>
      <c r="AK102" s="23" t="e">
        <f>IF((INDEX($F$50:$BD$50,AK50))&lt;((INDEX($F$50:$BD$50,$AB$50)+(INDEX($F$50:$BD$50,#REF!)))),$AA$79*((#REF!-Option_5!N50)/((#REF!*(#REF!+1))/2)),0)</f>
        <v>#REF!</v>
      </c>
      <c r="AL102" s="23" t="e">
        <f>IF((INDEX($F$50:$BD$50,AL50))&lt;((INDEX($F$50:$BD$50,$AB$50)+(INDEX($F$50:$BD$50,#REF!)))),$AA$79*((#REF!-Option_5!O50)/((#REF!*(#REF!+1))/2)),0)</f>
        <v>#REF!</v>
      </c>
      <c r="AM102" s="23" t="e">
        <f>IF((INDEX($F$50:$BD$50,AM50))&lt;((INDEX($F$50:$BD$50,$AB$50)+(INDEX($F$50:$BD$50,#REF!)))),$AA$79*((#REF!-Option_5!P50)/((#REF!*(#REF!+1))/2)),0)</f>
        <v>#REF!</v>
      </c>
      <c r="AN102" s="23" t="e">
        <f>IF((INDEX($F$50:$BD$50,AN50))&lt;((INDEX($F$50:$BD$50,$AB$50)+(INDEX($F$50:$BD$50,#REF!)))),$AA$79*((#REF!-Option_5!Q50)/((#REF!*(#REF!+1))/2)),0)</f>
        <v>#REF!</v>
      </c>
      <c r="AO102" s="23" t="e">
        <f>IF((INDEX($F$50:$BD$50,AO50))&lt;((INDEX($F$50:$BD$50,$AB$50)+(INDEX($F$50:$BD$50,#REF!)))),$AA$79*((#REF!-Option_5!R50)/((#REF!*(#REF!+1))/2)),0)</f>
        <v>#REF!</v>
      </c>
      <c r="AP102" s="23" t="e">
        <f>IF((INDEX($F$50:$BD$50,AP50))&lt;((INDEX($F$50:$BD$50,$AB$50)+(INDEX($F$50:$BD$50,#REF!)))),$AA$79*((#REF!-Option_5!S50)/((#REF!*(#REF!+1))/2)),0)</f>
        <v>#REF!</v>
      </c>
      <c r="AQ102" s="23" t="e">
        <f>IF((INDEX($F$50:$BD$50,AQ50))&lt;((INDEX($F$50:$BD$50,$AB$50)+(INDEX($F$50:$BD$50,#REF!)))),$AA$79*((#REF!-Option_5!T50)/((#REF!*(#REF!+1))/2)),0)</f>
        <v>#REF!</v>
      </c>
      <c r="AR102" s="23" t="e">
        <f>IF((INDEX($F$50:$BD$50,AR50))&lt;((INDEX($F$50:$BD$50,$AB$50)+(INDEX($F$50:$BD$50,#REF!)))),$AA$79*((#REF!-Option_5!U50)/((#REF!*(#REF!+1))/2)),0)</f>
        <v>#REF!</v>
      </c>
      <c r="AS102" s="23" t="e">
        <f>IF((INDEX($F$50:$BD$50,AS50))&lt;((INDEX($F$50:$BD$50,$AB$50)+(INDEX($F$50:$BD$50,#REF!)))),$AA$79*((#REF!-Option_5!V50)/((#REF!*(#REF!+1))/2)),0)</f>
        <v>#REF!</v>
      </c>
      <c r="AT102" s="23" t="e">
        <f>IF((INDEX($F$50:$BD$50,AT50))&lt;((INDEX($F$50:$BD$50,$AB$50)+(INDEX($F$50:$BD$50,#REF!)))),$AA$79*((#REF!-Option_5!W50)/((#REF!*(#REF!+1))/2)),0)</f>
        <v>#REF!</v>
      </c>
      <c r="AU102" s="23" t="e">
        <f>IF((INDEX($F$50:$BD$50,AU50))&lt;((INDEX($F$50:$BD$50,$AB$50)+(INDEX($F$50:$BD$50,#REF!)))),$AA$79*((#REF!-Option_5!X50)/((#REF!*(#REF!+1))/2)),0)</f>
        <v>#REF!</v>
      </c>
      <c r="AV102" s="23" t="e">
        <f>IF((INDEX($F$50:$BD$50,AV50))&lt;((INDEX($F$50:$BD$50,$AB$50)+(INDEX($F$50:$BD$50,#REF!)))),$AA$79*((#REF!-Option_5!Y50)/((#REF!*(#REF!+1))/2)),0)</f>
        <v>#REF!</v>
      </c>
      <c r="AW102" s="23" t="e">
        <f>IF((INDEX($F$50:$BD$50,AW50))&lt;((INDEX($F$50:$BD$50,$AB$50)+(INDEX($F$50:$BD$50,#REF!)))),$AA$79*((#REF!-Option_5!Z50)/((#REF!*(#REF!+1))/2)),0)</f>
        <v>#REF!</v>
      </c>
      <c r="AX102" s="23" t="e">
        <f>IF((INDEX($F$50:$BD$50,AX50))&lt;((INDEX($F$50:$BD$50,$AB$50)+(INDEX($F$50:$BD$50,#REF!)))),$AA$79*((#REF!-Option_5!AA50)/((#REF!*(#REF!+1))/2)),0)</f>
        <v>#REF!</v>
      </c>
      <c r="AY102" s="23" t="e">
        <f>IF((INDEX($F$50:$BD$50,AY50))&lt;((INDEX($F$50:$BD$50,$AB$50)+(INDEX($F$50:$BD$50,#REF!)))),$AA$79*((#REF!-Option_5!AB50)/((#REF!*(#REF!+1))/2)),0)</f>
        <v>#REF!</v>
      </c>
      <c r="AZ102" s="23" t="e">
        <f>IF((INDEX($F$50:$BD$50,AZ50))&lt;((INDEX($F$50:$BD$50,$AB$50)+(INDEX($F$50:$BD$50,#REF!)))),$AA$79*((#REF!-Option_5!AC50)/((#REF!*(#REF!+1))/2)),0)</f>
        <v>#REF!</v>
      </c>
      <c r="BA102" s="23" t="e">
        <f>IF((INDEX($F$50:$BD$50,BA50))&lt;((INDEX($F$50:$BD$50,$AB$50)+(INDEX($F$50:$BD$50,#REF!)))),$AA$79*((#REF!-Option_5!AD50)/((#REF!*(#REF!+1))/2)),0)</f>
        <v>#REF!</v>
      </c>
      <c r="BB102" s="23" t="e">
        <f>IF((INDEX($F$50:$BD$50,BB50))&lt;((INDEX($F$50:$BD$50,$AB$50)+(INDEX($F$50:$BD$50,#REF!)))),$AA$79*((#REF!-Option_5!AE50)/((#REF!*(#REF!+1))/2)),0)</f>
        <v>#REF!</v>
      </c>
      <c r="BC102" s="23" t="e">
        <f>IF((INDEX($F$50:$BD$50,BC50))&lt;((INDEX($F$50:$BD$50,$AB$50)+(INDEX($F$50:$BD$50,#REF!)))),$AA$79*((#REF!-Option_5!AF50)/((#REF!*(#REF!+1))/2)),0)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IF((INDEX($F$50:$BD$50,AC50))&lt;((INDEX($F$50:$BD$50,$AC$50)+(INDEX($F$50:$BD$50,#REF!)))),$AB$79*((#REF!-Option_5!E50)/((#REF!*(#REF!+1))/2)),0)</f>
        <v>#REF!</v>
      </c>
      <c r="AD103" s="23" t="e">
        <f>IF((INDEX($F$50:$BD$50,AD50))&lt;((INDEX($F$50:$BD$50,$AC$50)+(INDEX($F$50:$BD$50,#REF!)))),$AB$79*((#REF!-Option_5!F50)/((#REF!*(#REF!+1))/2)),0)</f>
        <v>#REF!</v>
      </c>
      <c r="AE103" s="23" t="e">
        <f>IF((INDEX($F$50:$BD$50,AE50))&lt;((INDEX($F$50:$BD$50,$AC$50)+(INDEX($F$50:$BD$50,#REF!)))),$AB$79*((#REF!-Option_5!G50)/((#REF!*(#REF!+1))/2)),0)</f>
        <v>#REF!</v>
      </c>
      <c r="AF103" s="23" t="e">
        <f>IF((INDEX($F$50:$BD$50,AF50))&lt;((INDEX($F$50:$BD$50,$AC$50)+(INDEX($F$50:$BD$50,#REF!)))),$AB$79*((#REF!-Option_5!H50)/((#REF!*(#REF!+1))/2)),0)</f>
        <v>#REF!</v>
      </c>
      <c r="AG103" s="23" t="e">
        <f>IF((INDEX($F$50:$BD$50,AG50))&lt;((INDEX($F$50:$BD$50,$AC$50)+(INDEX($F$50:$BD$50,#REF!)))),$AB$79*((#REF!-Option_5!I50)/((#REF!*(#REF!+1))/2)),0)</f>
        <v>#REF!</v>
      </c>
      <c r="AH103" s="23" t="e">
        <f>IF((INDEX($F$50:$BD$50,AH50))&lt;((INDEX($F$50:$BD$50,$AC$50)+(INDEX($F$50:$BD$50,#REF!)))),$AB$79*((#REF!-Option_5!J50)/((#REF!*(#REF!+1))/2)),0)</f>
        <v>#REF!</v>
      </c>
      <c r="AI103" s="23" t="e">
        <f>IF((INDEX($F$50:$BD$50,AI50))&lt;((INDEX($F$50:$BD$50,$AC$50)+(INDEX($F$50:$BD$50,#REF!)))),$AB$79*((#REF!-Option_5!K50)/((#REF!*(#REF!+1))/2)),0)</f>
        <v>#REF!</v>
      </c>
      <c r="AJ103" s="23" t="e">
        <f>IF((INDEX($F$50:$BD$50,AJ50))&lt;((INDEX($F$50:$BD$50,$AC$50)+(INDEX($F$50:$BD$50,#REF!)))),$AB$79*((#REF!-Option_5!L50)/((#REF!*(#REF!+1))/2)),0)</f>
        <v>#REF!</v>
      </c>
      <c r="AK103" s="23" t="e">
        <f>IF((INDEX($F$50:$BD$50,AK50))&lt;((INDEX($F$50:$BD$50,$AC$50)+(INDEX($F$50:$BD$50,#REF!)))),$AB$79*((#REF!-Option_5!M50)/((#REF!*(#REF!+1))/2)),0)</f>
        <v>#REF!</v>
      </c>
      <c r="AL103" s="23" t="e">
        <f>IF((INDEX($F$50:$BD$50,AL50))&lt;((INDEX($F$50:$BD$50,$AC$50)+(INDEX($F$50:$BD$50,#REF!)))),$AB$79*((#REF!-Option_5!N50)/((#REF!*(#REF!+1))/2)),0)</f>
        <v>#REF!</v>
      </c>
      <c r="AM103" s="23" t="e">
        <f>IF((INDEX($F$50:$BD$50,AM50))&lt;((INDEX($F$50:$BD$50,$AC$50)+(INDEX($F$50:$BD$50,#REF!)))),$AB$79*((#REF!-Option_5!O50)/((#REF!*(#REF!+1))/2)),0)</f>
        <v>#REF!</v>
      </c>
      <c r="AN103" s="23" t="e">
        <f>IF((INDEX($F$50:$BD$50,AN50))&lt;((INDEX($F$50:$BD$50,$AC$50)+(INDEX($F$50:$BD$50,#REF!)))),$AB$79*((#REF!-Option_5!P50)/((#REF!*(#REF!+1))/2)),0)</f>
        <v>#REF!</v>
      </c>
      <c r="AO103" s="23" t="e">
        <f>IF((INDEX($F$50:$BD$50,AO50))&lt;((INDEX($F$50:$BD$50,$AC$50)+(INDEX($F$50:$BD$50,#REF!)))),$AB$79*((#REF!-Option_5!Q50)/((#REF!*(#REF!+1))/2)),0)</f>
        <v>#REF!</v>
      </c>
      <c r="AP103" s="23" t="e">
        <f>IF((INDEX($F$50:$BD$50,AP50))&lt;((INDEX($F$50:$BD$50,$AC$50)+(INDEX($F$50:$BD$50,#REF!)))),$AB$79*((#REF!-Option_5!R50)/((#REF!*(#REF!+1))/2)),0)</f>
        <v>#REF!</v>
      </c>
      <c r="AQ103" s="23" t="e">
        <f>IF((INDEX($F$50:$BD$50,AQ50))&lt;((INDEX($F$50:$BD$50,$AC$50)+(INDEX($F$50:$BD$50,#REF!)))),$AB$79*((#REF!-Option_5!S50)/((#REF!*(#REF!+1))/2)),0)</f>
        <v>#REF!</v>
      </c>
      <c r="AR103" s="23" t="e">
        <f>IF((INDEX($F$50:$BD$50,AR50))&lt;((INDEX($F$50:$BD$50,$AC$50)+(INDEX($F$50:$BD$50,#REF!)))),$AB$79*((#REF!-Option_5!T50)/((#REF!*(#REF!+1))/2)),0)</f>
        <v>#REF!</v>
      </c>
      <c r="AS103" s="23" t="e">
        <f>IF((INDEX($F$50:$BD$50,AS50))&lt;((INDEX($F$50:$BD$50,$AC$50)+(INDEX($F$50:$BD$50,#REF!)))),$AB$79*((#REF!-Option_5!U50)/((#REF!*(#REF!+1))/2)),0)</f>
        <v>#REF!</v>
      </c>
      <c r="AT103" s="23" t="e">
        <f>IF((INDEX($F$50:$BD$50,AT50))&lt;((INDEX($F$50:$BD$50,$AC$50)+(INDEX($F$50:$BD$50,#REF!)))),$AB$79*((#REF!-Option_5!V50)/((#REF!*(#REF!+1))/2)),0)</f>
        <v>#REF!</v>
      </c>
      <c r="AU103" s="23" t="e">
        <f>IF((INDEX($F$50:$BD$50,AU50))&lt;((INDEX($F$50:$BD$50,$AC$50)+(INDEX($F$50:$BD$50,#REF!)))),$AB$79*((#REF!-Option_5!W50)/((#REF!*(#REF!+1))/2)),0)</f>
        <v>#REF!</v>
      </c>
      <c r="AV103" s="23" t="e">
        <f>IF((INDEX($F$50:$BD$50,AV50))&lt;((INDEX($F$50:$BD$50,$AC$50)+(INDEX($F$50:$BD$50,#REF!)))),$AB$79*((#REF!-Option_5!X50)/((#REF!*(#REF!+1))/2)),0)</f>
        <v>#REF!</v>
      </c>
      <c r="AW103" s="23" t="e">
        <f>IF((INDEX($F$50:$BD$50,AW50))&lt;((INDEX($F$50:$BD$50,$AC$50)+(INDEX($F$50:$BD$50,#REF!)))),$AB$79*((#REF!-Option_5!Y50)/((#REF!*(#REF!+1))/2)),0)</f>
        <v>#REF!</v>
      </c>
      <c r="AX103" s="23" t="e">
        <f>IF((INDEX($F$50:$BD$50,AX50))&lt;((INDEX($F$50:$BD$50,$AC$50)+(INDEX($F$50:$BD$50,#REF!)))),$AB$79*((#REF!-Option_5!Z50)/((#REF!*(#REF!+1))/2)),0)</f>
        <v>#REF!</v>
      </c>
      <c r="AY103" s="23" t="e">
        <f>IF((INDEX($F$50:$BD$50,AY50))&lt;((INDEX($F$50:$BD$50,$AC$50)+(INDEX($F$50:$BD$50,#REF!)))),$AB$79*((#REF!-Option_5!AA50)/((#REF!*(#REF!+1))/2)),0)</f>
        <v>#REF!</v>
      </c>
      <c r="AZ103" s="23" t="e">
        <f>IF((INDEX($F$50:$BD$50,AZ50))&lt;((INDEX($F$50:$BD$50,$AC$50)+(INDEX($F$50:$BD$50,#REF!)))),$AB$79*((#REF!-Option_5!AB50)/((#REF!*(#REF!+1))/2)),0)</f>
        <v>#REF!</v>
      </c>
      <c r="BA103" s="23" t="e">
        <f>IF((INDEX($F$50:$BD$50,BA50))&lt;((INDEX($F$50:$BD$50,$AC$50)+(INDEX($F$50:$BD$50,#REF!)))),$AB$79*((#REF!-Option_5!AC50)/((#REF!*(#REF!+1))/2)),0)</f>
        <v>#REF!</v>
      </c>
      <c r="BB103" s="23" t="e">
        <f>IF((INDEX($F$50:$BD$50,BB50))&lt;((INDEX($F$50:$BD$50,$AC$50)+(INDEX($F$50:$BD$50,#REF!)))),$AB$79*((#REF!-Option_5!AD50)/((#REF!*(#REF!+1))/2)),0)</f>
        <v>#REF!</v>
      </c>
      <c r="BC103" s="23" t="e">
        <f>IF((INDEX($F$50:$BD$50,BC50))&lt;((INDEX($F$50:$BD$50,$AC$50)+(INDEX($F$50:$BD$50,#REF!)))),$AB$79*((#REF!-Option_5!AE50)/((#REF!*(#REF!+1))/2)),0)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IF((INDEX($F$50:$BD$50,AD50))&lt;((INDEX($F$50:$BD$50,$AD$50)+(INDEX($F$50:$BD$50,#REF!)))),$AC$79*((#REF!-Option_5!E50)/((#REF!*(#REF!+1))/2)),0)</f>
        <v>#REF!</v>
      </c>
      <c r="AE104" s="23" t="e">
        <f>IF((INDEX($F$50:$BD$50,AE50))&lt;((INDEX($F$50:$BD$50,$AD$50)+(INDEX($F$50:$BD$50,#REF!)))),$AC$79*((#REF!-Option_5!F50)/((#REF!*(#REF!+1))/2)),0)</f>
        <v>#REF!</v>
      </c>
      <c r="AF104" s="23" t="e">
        <f>IF((INDEX($F$50:$BD$50,AF50))&lt;((INDEX($F$50:$BD$50,$AD$50)+(INDEX($F$50:$BD$50,#REF!)))),$AC$79*((#REF!-Option_5!G50)/((#REF!*(#REF!+1))/2)),0)</f>
        <v>#REF!</v>
      </c>
      <c r="AG104" s="23" t="e">
        <f>IF((INDEX($F$50:$BD$50,AG50))&lt;((INDEX($F$50:$BD$50,$AD$50)+(INDEX($F$50:$BD$50,#REF!)))),$AC$79*((#REF!-Option_5!H50)/((#REF!*(#REF!+1))/2)),0)</f>
        <v>#REF!</v>
      </c>
      <c r="AH104" s="23" t="e">
        <f>IF((INDEX($F$50:$BD$50,AH50))&lt;((INDEX($F$50:$BD$50,$AD$50)+(INDEX($F$50:$BD$50,#REF!)))),$AC$79*((#REF!-Option_5!I50)/((#REF!*(#REF!+1))/2)),0)</f>
        <v>#REF!</v>
      </c>
      <c r="AI104" s="23" t="e">
        <f>IF((INDEX($F$50:$BD$50,AI50))&lt;((INDEX($F$50:$BD$50,$AD$50)+(INDEX($F$50:$BD$50,#REF!)))),$AC$79*((#REF!-Option_5!J50)/((#REF!*(#REF!+1))/2)),0)</f>
        <v>#REF!</v>
      </c>
      <c r="AJ104" s="23" t="e">
        <f>IF((INDEX($F$50:$BD$50,AJ50))&lt;((INDEX($F$50:$BD$50,$AD$50)+(INDEX($F$50:$BD$50,#REF!)))),$AC$79*((#REF!-Option_5!K50)/((#REF!*(#REF!+1))/2)),0)</f>
        <v>#REF!</v>
      </c>
      <c r="AK104" s="23" t="e">
        <f>IF((INDEX($F$50:$BD$50,AK50))&lt;((INDEX($F$50:$BD$50,$AD$50)+(INDEX($F$50:$BD$50,#REF!)))),$AC$79*((#REF!-Option_5!L50)/((#REF!*(#REF!+1))/2)),0)</f>
        <v>#REF!</v>
      </c>
      <c r="AL104" s="23" t="e">
        <f>IF((INDEX($F$50:$BD$50,AL50))&lt;((INDEX($F$50:$BD$50,$AD$50)+(INDEX($F$50:$BD$50,#REF!)))),$AC$79*((#REF!-Option_5!M50)/((#REF!*(#REF!+1))/2)),0)</f>
        <v>#REF!</v>
      </c>
      <c r="AM104" s="23" t="e">
        <f>IF((INDEX($F$50:$BD$50,AM50))&lt;((INDEX($F$50:$BD$50,$AD$50)+(INDEX($F$50:$BD$50,#REF!)))),$AC$79*((#REF!-Option_5!N50)/((#REF!*(#REF!+1))/2)),0)</f>
        <v>#REF!</v>
      </c>
      <c r="AN104" s="23" t="e">
        <f>IF((INDEX($F$50:$BD$50,AN50))&lt;((INDEX($F$50:$BD$50,$AD$50)+(INDEX($F$50:$BD$50,#REF!)))),$AC$79*((#REF!-Option_5!O50)/((#REF!*(#REF!+1))/2)),0)</f>
        <v>#REF!</v>
      </c>
      <c r="AO104" s="23" t="e">
        <f>IF((INDEX($F$50:$BD$50,AO50))&lt;((INDEX($F$50:$BD$50,$AD$50)+(INDEX($F$50:$BD$50,#REF!)))),$AC$79*((#REF!-Option_5!P50)/((#REF!*(#REF!+1))/2)),0)</f>
        <v>#REF!</v>
      </c>
      <c r="AP104" s="23" t="e">
        <f>IF((INDEX($F$50:$BD$50,AP50))&lt;((INDEX($F$50:$BD$50,$AD$50)+(INDEX($F$50:$BD$50,#REF!)))),$AC$79*((#REF!-Option_5!Q50)/((#REF!*(#REF!+1))/2)),0)</f>
        <v>#REF!</v>
      </c>
      <c r="AQ104" s="23" t="e">
        <f>IF((INDEX($F$50:$BD$50,AQ50))&lt;((INDEX($F$50:$BD$50,$AD$50)+(INDEX($F$50:$BD$50,#REF!)))),$AC$79*((#REF!-Option_5!R50)/((#REF!*(#REF!+1))/2)),0)</f>
        <v>#REF!</v>
      </c>
      <c r="AR104" s="23" t="e">
        <f>IF((INDEX($F$50:$BD$50,AR50))&lt;((INDEX($F$50:$BD$50,$AD$50)+(INDEX($F$50:$BD$50,#REF!)))),$AC$79*((#REF!-Option_5!S50)/((#REF!*(#REF!+1))/2)),0)</f>
        <v>#REF!</v>
      </c>
      <c r="AS104" s="23" t="e">
        <f>IF((INDEX($F$50:$BD$50,AS50))&lt;((INDEX($F$50:$BD$50,$AD$50)+(INDEX($F$50:$BD$50,#REF!)))),$AC$79*((#REF!-Option_5!T50)/((#REF!*(#REF!+1))/2)),0)</f>
        <v>#REF!</v>
      </c>
      <c r="AT104" s="23" t="e">
        <f>IF((INDEX($F$50:$BD$50,AT50))&lt;((INDEX($F$50:$BD$50,$AD$50)+(INDEX($F$50:$BD$50,#REF!)))),$AC$79*((#REF!-Option_5!U50)/((#REF!*(#REF!+1))/2)),0)</f>
        <v>#REF!</v>
      </c>
      <c r="AU104" s="23" t="e">
        <f>IF((INDEX($F$50:$BD$50,AU50))&lt;((INDEX($F$50:$BD$50,$AD$50)+(INDEX($F$50:$BD$50,#REF!)))),$AC$79*((#REF!-Option_5!V50)/((#REF!*(#REF!+1))/2)),0)</f>
        <v>#REF!</v>
      </c>
      <c r="AV104" s="23" t="e">
        <f>IF((INDEX($F$50:$BD$50,AV50))&lt;((INDEX($F$50:$BD$50,$AD$50)+(INDEX($F$50:$BD$50,#REF!)))),$AC$79*((#REF!-Option_5!W50)/((#REF!*(#REF!+1))/2)),0)</f>
        <v>#REF!</v>
      </c>
      <c r="AW104" s="23" t="e">
        <f>IF((INDEX($F$50:$BD$50,AW50))&lt;((INDEX($F$50:$BD$50,$AD$50)+(INDEX($F$50:$BD$50,#REF!)))),$AC$79*((#REF!-Option_5!X50)/((#REF!*(#REF!+1))/2)),0)</f>
        <v>#REF!</v>
      </c>
      <c r="AX104" s="23" t="e">
        <f>IF((INDEX($F$50:$BD$50,AX50))&lt;((INDEX($F$50:$BD$50,$AD$50)+(INDEX($F$50:$BD$50,#REF!)))),$AC$79*((#REF!-Option_5!Y50)/((#REF!*(#REF!+1))/2)),0)</f>
        <v>#REF!</v>
      </c>
      <c r="AY104" s="23" t="e">
        <f>IF((INDEX($F$50:$BD$50,AY50))&lt;((INDEX($F$50:$BD$50,$AD$50)+(INDEX($F$50:$BD$50,#REF!)))),$AC$79*((#REF!-Option_5!Z50)/((#REF!*(#REF!+1))/2)),0)</f>
        <v>#REF!</v>
      </c>
      <c r="AZ104" s="23" t="e">
        <f>IF((INDEX($F$50:$BD$50,AZ50))&lt;((INDEX($F$50:$BD$50,$AD$50)+(INDEX($F$50:$BD$50,#REF!)))),$AC$79*((#REF!-Option_5!AA50)/((#REF!*(#REF!+1))/2)),0)</f>
        <v>#REF!</v>
      </c>
      <c r="BA104" s="23" t="e">
        <f>IF((INDEX($F$50:$BD$50,BA50))&lt;((INDEX($F$50:$BD$50,$AD$50)+(INDEX($F$50:$BD$50,#REF!)))),$AC$79*((#REF!-Option_5!AB50)/((#REF!*(#REF!+1))/2)),0)</f>
        <v>#REF!</v>
      </c>
      <c r="BB104" s="23" t="e">
        <f>IF((INDEX($F$50:$BD$50,BB50))&lt;((INDEX($F$50:$BD$50,$AD$50)+(INDEX($F$50:$BD$50,#REF!)))),$AC$79*((#REF!-Option_5!AC50)/((#REF!*(#REF!+1))/2)),0)</f>
        <v>#REF!</v>
      </c>
      <c r="BC104" s="23" t="e">
        <f>IF((INDEX($F$50:$BD$50,BC50))&lt;((INDEX($F$50:$BD$50,$AD$50)+(INDEX($F$50:$BD$50,#REF!)))),$AC$79*((#REF!-Option_5!AD50)/((#REF!*(#REF!+1))/2)),0)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IF((INDEX($F$50:$BD$50,AE50))&lt;((INDEX($F$50:$BD$50,$AE$50)+(INDEX($F$50:$BD$50,#REF!)))),$AD$79*((#REF!-Option_5!E50)/((#REF!*(#REF!+1))/2)),0)</f>
        <v>#REF!</v>
      </c>
      <c r="AF105" s="23" t="e">
        <f>IF((INDEX($F$50:$BD$50,AF50))&lt;((INDEX($F$50:$BD$50,$AE$50)+(INDEX($F$50:$BD$50,#REF!)))),$AD$79*((#REF!-Option_5!F50)/((#REF!*(#REF!+1))/2)),0)</f>
        <v>#REF!</v>
      </c>
      <c r="AG105" s="23" t="e">
        <f>IF((INDEX($F$50:$BD$50,AG50))&lt;((INDEX($F$50:$BD$50,$AE$50)+(INDEX($F$50:$BD$50,#REF!)))),$AD$79*((#REF!-Option_5!G50)/((#REF!*(#REF!+1))/2)),0)</f>
        <v>#REF!</v>
      </c>
      <c r="AH105" s="23" t="e">
        <f>IF((INDEX($F$50:$BD$50,AH50))&lt;((INDEX($F$50:$BD$50,$AE$50)+(INDEX($F$50:$BD$50,#REF!)))),$AD$79*((#REF!-Option_5!H50)/((#REF!*(#REF!+1))/2)),0)</f>
        <v>#REF!</v>
      </c>
      <c r="AI105" s="23" t="e">
        <f>IF((INDEX($F$50:$BD$50,AI50))&lt;((INDEX($F$50:$BD$50,$AE$50)+(INDEX($F$50:$BD$50,#REF!)))),$AD$79*((#REF!-Option_5!I50)/((#REF!*(#REF!+1))/2)),0)</f>
        <v>#REF!</v>
      </c>
      <c r="AJ105" s="23" t="e">
        <f>IF((INDEX($F$50:$BD$50,AJ50))&lt;((INDEX($F$50:$BD$50,$AE$50)+(INDEX($F$50:$BD$50,#REF!)))),$AD$79*((#REF!-Option_5!J50)/((#REF!*(#REF!+1))/2)),0)</f>
        <v>#REF!</v>
      </c>
      <c r="AK105" s="23" t="e">
        <f>IF((INDEX($F$50:$BD$50,AK50))&lt;((INDEX($F$50:$BD$50,$AE$50)+(INDEX($F$50:$BD$50,#REF!)))),$AD$79*((#REF!-Option_5!K50)/((#REF!*(#REF!+1))/2)),0)</f>
        <v>#REF!</v>
      </c>
      <c r="AL105" s="23" t="e">
        <f>IF((INDEX($F$50:$BD$50,AL50))&lt;((INDEX($F$50:$BD$50,$AE$50)+(INDEX($F$50:$BD$50,#REF!)))),$AD$79*((#REF!-Option_5!L50)/((#REF!*(#REF!+1))/2)),0)</f>
        <v>#REF!</v>
      </c>
      <c r="AM105" s="23" t="e">
        <f>IF((INDEX($F$50:$BD$50,AM50))&lt;((INDEX($F$50:$BD$50,$AE$50)+(INDEX($F$50:$BD$50,#REF!)))),$AD$79*((#REF!-Option_5!M50)/((#REF!*(#REF!+1))/2)),0)</f>
        <v>#REF!</v>
      </c>
      <c r="AN105" s="23" t="e">
        <f>IF((INDEX($F$50:$BD$50,AN50))&lt;((INDEX($F$50:$BD$50,$AE$50)+(INDEX($F$50:$BD$50,#REF!)))),$AD$79*((#REF!-Option_5!N50)/((#REF!*(#REF!+1))/2)),0)</f>
        <v>#REF!</v>
      </c>
      <c r="AO105" s="23" t="e">
        <f>IF((INDEX($F$50:$BD$50,AO50))&lt;((INDEX($F$50:$BD$50,$AE$50)+(INDEX($F$50:$BD$50,#REF!)))),$AD$79*((#REF!-Option_5!O50)/((#REF!*(#REF!+1))/2)),0)</f>
        <v>#REF!</v>
      </c>
      <c r="AP105" s="23" t="e">
        <f>IF((INDEX($F$50:$BD$50,AP50))&lt;((INDEX($F$50:$BD$50,$AE$50)+(INDEX($F$50:$BD$50,#REF!)))),$AD$79*((#REF!-Option_5!P50)/((#REF!*(#REF!+1))/2)),0)</f>
        <v>#REF!</v>
      </c>
      <c r="AQ105" s="23" t="e">
        <f>IF((INDEX($F$50:$BD$50,AQ50))&lt;((INDEX($F$50:$BD$50,$AE$50)+(INDEX($F$50:$BD$50,#REF!)))),$AD$79*((#REF!-Option_5!Q50)/((#REF!*(#REF!+1))/2)),0)</f>
        <v>#REF!</v>
      </c>
      <c r="AR105" s="23" t="e">
        <f>IF((INDEX($F$50:$BD$50,AR50))&lt;((INDEX($F$50:$BD$50,$AE$50)+(INDEX($F$50:$BD$50,#REF!)))),$AD$79*((#REF!-Option_5!R50)/((#REF!*(#REF!+1))/2)),0)</f>
        <v>#REF!</v>
      </c>
      <c r="AS105" s="23" t="e">
        <f>IF((INDEX($F$50:$BD$50,AS50))&lt;((INDEX($F$50:$BD$50,$AE$50)+(INDEX($F$50:$BD$50,#REF!)))),$AD$79*((#REF!-Option_5!S50)/((#REF!*(#REF!+1))/2)),0)</f>
        <v>#REF!</v>
      </c>
      <c r="AT105" s="23" t="e">
        <f>IF((INDEX($F$50:$BD$50,AT50))&lt;((INDEX($F$50:$BD$50,$AE$50)+(INDEX($F$50:$BD$50,#REF!)))),$AD$79*((#REF!-Option_5!T50)/((#REF!*(#REF!+1))/2)),0)</f>
        <v>#REF!</v>
      </c>
      <c r="AU105" s="23" t="e">
        <f>IF((INDEX($F$50:$BD$50,AU50))&lt;((INDEX($F$50:$BD$50,$AE$50)+(INDEX($F$50:$BD$50,#REF!)))),$AD$79*((#REF!-Option_5!U50)/((#REF!*(#REF!+1))/2)),0)</f>
        <v>#REF!</v>
      </c>
      <c r="AV105" s="23" t="e">
        <f>IF((INDEX($F$50:$BD$50,AV50))&lt;((INDEX($F$50:$BD$50,$AE$50)+(INDEX($F$50:$BD$50,#REF!)))),$AD$79*((#REF!-Option_5!V50)/((#REF!*(#REF!+1))/2)),0)</f>
        <v>#REF!</v>
      </c>
      <c r="AW105" s="23" t="e">
        <f>IF((INDEX($F$50:$BD$50,AW50))&lt;((INDEX($F$50:$BD$50,$AE$50)+(INDEX($F$50:$BD$50,#REF!)))),$AD$79*((#REF!-Option_5!W50)/((#REF!*(#REF!+1))/2)),0)</f>
        <v>#REF!</v>
      </c>
      <c r="AX105" s="23" t="e">
        <f>IF((INDEX($F$50:$BD$50,AX50))&lt;((INDEX($F$50:$BD$50,$AE$50)+(INDEX($F$50:$BD$50,#REF!)))),$AD$79*((#REF!-Option_5!X50)/((#REF!*(#REF!+1))/2)),0)</f>
        <v>#REF!</v>
      </c>
      <c r="AY105" s="23" t="e">
        <f>IF((INDEX($F$50:$BD$50,AY50))&lt;((INDEX($F$50:$BD$50,$AE$50)+(INDEX($F$50:$BD$50,#REF!)))),$AD$79*((#REF!-Option_5!Y50)/((#REF!*(#REF!+1))/2)),0)</f>
        <v>#REF!</v>
      </c>
      <c r="AZ105" s="23" t="e">
        <f>IF((INDEX($F$50:$BD$50,AZ50))&lt;((INDEX($F$50:$BD$50,$AE$50)+(INDEX($F$50:$BD$50,#REF!)))),$AD$79*((#REF!-Option_5!Z50)/((#REF!*(#REF!+1))/2)),0)</f>
        <v>#REF!</v>
      </c>
      <c r="BA105" s="23" t="e">
        <f>IF((INDEX($F$50:$BD$50,BA50))&lt;((INDEX($F$50:$BD$50,$AE$50)+(INDEX($F$50:$BD$50,#REF!)))),$AD$79*((#REF!-Option_5!AA50)/((#REF!*(#REF!+1))/2)),0)</f>
        <v>#REF!</v>
      </c>
      <c r="BB105" s="23" t="e">
        <f>IF((INDEX($F$50:$BD$50,BB50))&lt;((INDEX($F$50:$BD$50,$AE$50)+(INDEX($F$50:$BD$50,#REF!)))),$AD$79*((#REF!-Option_5!AB50)/((#REF!*(#REF!+1))/2)),0)</f>
        <v>#REF!</v>
      </c>
      <c r="BC105" s="23" t="e">
        <f>IF((INDEX($F$50:$BD$50,BC50))&lt;((INDEX($F$50:$BD$50,$AE$50)+(INDEX($F$50:$BD$50,#REF!)))),$AD$79*((#REF!-Option_5!AC50)/((#REF!*(#REF!+1))/2)),0)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IF((INDEX($F$50:$BD$50,AF50))&lt;((INDEX($F$50:$BD$50,$AF$50)+(INDEX($F$50:$BD$50,#REF!)))),$AE$79*((#REF!-Option_5!E50)/((#REF!*(#REF!+1))/2)),0)</f>
        <v>#REF!</v>
      </c>
      <c r="AG106" s="23" t="e">
        <f>IF((INDEX($F$50:$BD$50,AG50))&lt;((INDEX($F$50:$BD$50,$AF$50)+(INDEX($F$50:$BD$50,#REF!)))),$AE$79*((#REF!-Option_5!F50)/((#REF!*(#REF!+1))/2)),0)</f>
        <v>#REF!</v>
      </c>
      <c r="AH106" s="23" t="e">
        <f>IF((INDEX($F$50:$BD$50,AH50))&lt;((INDEX($F$50:$BD$50,$AF$50)+(INDEX($F$50:$BD$50,#REF!)))),$AE$79*((#REF!-Option_5!G50)/((#REF!*(#REF!+1))/2)),0)</f>
        <v>#REF!</v>
      </c>
      <c r="AI106" s="23" t="e">
        <f>IF((INDEX($F$50:$BD$50,AI50))&lt;((INDEX($F$50:$BD$50,$AF$50)+(INDEX($F$50:$BD$50,#REF!)))),$AE$79*((#REF!-Option_5!H50)/((#REF!*(#REF!+1))/2)),0)</f>
        <v>#REF!</v>
      </c>
      <c r="AJ106" s="23" t="e">
        <f>IF((INDEX($F$50:$BD$50,AJ50))&lt;((INDEX($F$50:$BD$50,$AF$50)+(INDEX($F$50:$BD$50,#REF!)))),$AE$79*((#REF!-Option_5!I50)/((#REF!*(#REF!+1))/2)),0)</f>
        <v>#REF!</v>
      </c>
      <c r="AK106" s="23" t="e">
        <f>IF((INDEX($F$50:$BD$50,AK50))&lt;((INDEX($F$50:$BD$50,$AF$50)+(INDEX($F$50:$BD$50,#REF!)))),$AE$79*((#REF!-Option_5!J50)/((#REF!*(#REF!+1))/2)),0)</f>
        <v>#REF!</v>
      </c>
      <c r="AL106" s="23" t="e">
        <f>IF((INDEX($F$50:$BD$50,AL50))&lt;((INDEX($F$50:$BD$50,$AF$50)+(INDEX($F$50:$BD$50,#REF!)))),$AE$79*((#REF!-Option_5!K50)/((#REF!*(#REF!+1))/2)),0)</f>
        <v>#REF!</v>
      </c>
      <c r="AM106" s="23" t="e">
        <f>IF((INDEX($F$50:$BD$50,AM50))&lt;((INDEX($F$50:$BD$50,$AF$50)+(INDEX($F$50:$BD$50,#REF!)))),$AE$79*((#REF!-Option_5!L50)/((#REF!*(#REF!+1))/2)),0)</f>
        <v>#REF!</v>
      </c>
      <c r="AN106" s="23" t="e">
        <f>IF((INDEX($F$50:$BD$50,AN50))&lt;((INDEX($F$50:$BD$50,$AF$50)+(INDEX($F$50:$BD$50,#REF!)))),$AE$79*((#REF!-Option_5!M50)/((#REF!*(#REF!+1))/2)),0)</f>
        <v>#REF!</v>
      </c>
      <c r="AO106" s="23" t="e">
        <f>IF((INDEX($F$50:$BD$50,AO50))&lt;((INDEX($F$50:$BD$50,$AF$50)+(INDEX($F$50:$BD$50,#REF!)))),$AE$79*((#REF!-Option_5!N50)/((#REF!*(#REF!+1))/2)),0)</f>
        <v>#REF!</v>
      </c>
      <c r="AP106" s="23" t="e">
        <f>IF((INDEX($F$50:$BD$50,AP50))&lt;((INDEX($F$50:$BD$50,$AF$50)+(INDEX($F$50:$BD$50,#REF!)))),$AE$79*((#REF!-Option_5!O50)/((#REF!*(#REF!+1))/2)),0)</f>
        <v>#REF!</v>
      </c>
      <c r="AQ106" s="23" t="e">
        <f>IF((INDEX($F$50:$BD$50,AQ50))&lt;((INDEX($F$50:$BD$50,$AF$50)+(INDEX($F$50:$BD$50,#REF!)))),$AE$79*((#REF!-Option_5!P50)/((#REF!*(#REF!+1))/2)),0)</f>
        <v>#REF!</v>
      </c>
      <c r="AR106" s="23" t="e">
        <f>IF((INDEX($F$50:$BD$50,AR50))&lt;((INDEX($F$50:$BD$50,$AF$50)+(INDEX($F$50:$BD$50,#REF!)))),$AE$79*((#REF!-Option_5!Q50)/((#REF!*(#REF!+1))/2)),0)</f>
        <v>#REF!</v>
      </c>
      <c r="AS106" s="23" t="e">
        <f>IF((INDEX($F$50:$BD$50,AS50))&lt;((INDEX($F$50:$BD$50,$AF$50)+(INDEX($F$50:$BD$50,#REF!)))),$AE$79*((#REF!-Option_5!R50)/((#REF!*(#REF!+1))/2)),0)</f>
        <v>#REF!</v>
      </c>
      <c r="AT106" s="23" t="e">
        <f>IF((INDEX($F$50:$BD$50,AT50))&lt;((INDEX($F$50:$BD$50,$AF$50)+(INDEX($F$50:$BD$50,#REF!)))),$AE$79*((#REF!-Option_5!S50)/((#REF!*(#REF!+1))/2)),0)</f>
        <v>#REF!</v>
      </c>
      <c r="AU106" s="23" t="e">
        <f>IF((INDEX($F$50:$BD$50,AU50))&lt;((INDEX($F$50:$BD$50,$AF$50)+(INDEX($F$50:$BD$50,#REF!)))),$AE$79*((#REF!-Option_5!T50)/((#REF!*(#REF!+1))/2)),0)</f>
        <v>#REF!</v>
      </c>
      <c r="AV106" s="23" t="e">
        <f>IF((INDEX($F$50:$BD$50,AV50))&lt;((INDEX($F$50:$BD$50,$AF$50)+(INDEX($F$50:$BD$50,#REF!)))),$AE$79*((#REF!-Option_5!U50)/((#REF!*(#REF!+1))/2)),0)</f>
        <v>#REF!</v>
      </c>
      <c r="AW106" s="23" t="e">
        <f>IF((INDEX($F$50:$BD$50,AW50))&lt;((INDEX($F$50:$BD$50,$AF$50)+(INDEX($F$50:$BD$50,#REF!)))),$AE$79*((#REF!-Option_5!V50)/((#REF!*(#REF!+1))/2)),0)</f>
        <v>#REF!</v>
      </c>
      <c r="AX106" s="23" t="e">
        <f>IF((INDEX($F$50:$BD$50,AX50))&lt;((INDEX($F$50:$BD$50,$AF$50)+(INDEX($F$50:$BD$50,#REF!)))),$AE$79*((#REF!-Option_5!W50)/((#REF!*(#REF!+1))/2)),0)</f>
        <v>#REF!</v>
      </c>
      <c r="AY106" s="23" t="e">
        <f>IF((INDEX($F$50:$BD$50,AY50))&lt;((INDEX($F$50:$BD$50,$AF$50)+(INDEX($F$50:$BD$50,#REF!)))),$AE$79*((#REF!-Option_5!X50)/((#REF!*(#REF!+1))/2)),0)</f>
        <v>#REF!</v>
      </c>
      <c r="AZ106" s="23" t="e">
        <f>IF((INDEX($F$50:$BD$50,AZ50))&lt;((INDEX($F$50:$BD$50,$AF$50)+(INDEX($F$50:$BD$50,#REF!)))),$AE$79*((#REF!-Option_5!Y50)/((#REF!*(#REF!+1))/2)),0)</f>
        <v>#REF!</v>
      </c>
      <c r="BA106" s="23" t="e">
        <f>IF((INDEX($F$50:$BD$50,BA50))&lt;((INDEX($F$50:$BD$50,$AF$50)+(INDEX($F$50:$BD$50,#REF!)))),$AE$79*((#REF!-Option_5!Z50)/((#REF!*(#REF!+1))/2)),0)</f>
        <v>#REF!</v>
      </c>
      <c r="BB106" s="23" t="e">
        <f>IF((INDEX($F$50:$BD$50,BB50))&lt;((INDEX($F$50:$BD$50,$AF$50)+(INDEX($F$50:$BD$50,#REF!)))),$AE$79*((#REF!-Option_5!AA50)/((#REF!*(#REF!+1))/2)),0)</f>
        <v>#REF!</v>
      </c>
      <c r="BC106" s="23" t="e">
        <f>IF((INDEX($F$50:$BD$50,BC50))&lt;((INDEX($F$50:$BD$50,$AF$50)+(INDEX($F$50:$BD$50,#REF!)))),$AE$79*((#REF!-Option_5!AB50)/((#REF!*(#REF!+1))/2)),0)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IF((INDEX($F$50:$BD$50,AG50))&lt;((INDEX($F$50:$BD$50,$AG$50)+(INDEX($F$50:$BD$50,#REF!)))),$AF$79*((#REF!-Option_5!E50)/((#REF!*(#REF!+1))/2)),0)</f>
        <v>#REF!</v>
      </c>
      <c r="AH107" s="23" t="e">
        <f>IF((INDEX($F$50:$BD$50,AH50))&lt;((INDEX($F$50:$BD$50,$AG$50)+(INDEX($F$50:$BD$50,#REF!)))),$AF$79*((#REF!-Option_5!F50)/((#REF!*(#REF!+1))/2)),0)</f>
        <v>#REF!</v>
      </c>
      <c r="AI107" s="23" t="e">
        <f>IF((INDEX($F$50:$BD$50,AI50))&lt;((INDEX($F$50:$BD$50,$AG$50)+(INDEX($F$50:$BD$50,#REF!)))),$AF$79*((#REF!-Option_5!G50)/((#REF!*(#REF!+1))/2)),0)</f>
        <v>#REF!</v>
      </c>
      <c r="AJ107" s="23" t="e">
        <f>IF((INDEX($F$50:$BD$50,AJ50))&lt;((INDEX($F$50:$BD$50,$AG$50)+(INDEX($F$50:$BD$50,#REF!)))),$AF$79*((#REF!-Option_5!H50)/((#REF!*(#REF!+1))/2)),0)</f>
        <v>#REF!</v>
      </c>
      <c r="AK107" s="23" t="e">
        <f>IF((INDEX($F$50:$BD$50,AK50))&lt;((INDEX($F$50:$BD$50,$AG$50)+(INDEX($F$50:$BD$50,#REF!)))),$AF$79*((#REF!-Option_5!I50)/((#REF!*(#REF!+1))/2)),0)</f>
        <v>#REF!</v>
      </c>
      <c r="AL107" s="23" t="e">
        <f>IF((INDEX($F$50:$BD$50,AL50))&lt;((INDEX($F$50:$BD$50,$AG$50)+(INDEX($F$50:$BD$50,#REF!)))),$AF$79*((#REF!-Option_5!J50)/((#REF!*(#REF!+1))/2)),0)</f>
        <v>#REF!</v>
      </c>
      <c r="AM107" s="23" t="e">
        <f>IF((INDEX($F$50:$BD$50,AM50))&lt;((INDEX($F$50:$BD$50,$AG$50)+(INDEX($F$50:$BD$50,#REF!)))),$AF$79*((#REF!-Option_5!K50)/((#REF!*(#REF!+1))/2)),0)</f>
        <v>#REF!</v>
      </c>
      <c r="AN107" s="23" t="e">
        <f>IF((INDEX($F$50:$BD$50,AN50))&lt;((INDEX($F$50:$BD$50,$AG$50)+(INDEX($F$50:$BD$50,#REF!)))),$AF$79*((#REF!-Option_5!L50)/((#REF!*(#REF!+1))/2)),0)</f>
        <v>#REF!</v>
      </c>
      <c r="AO107" s="23" t="e">
        <f>IF((INDEX($F$50:$BD$50,AO50))&lt;((INDEX($F$50:$BD$50,$AG$50)+(INDEX($F$50:$BD$50,#REF!)))),$AF$79*((#REF!-Option_5!M50)/((#REF!*(#REF!+1))/2)),0)</f>
        <v>#REF!</v>
      </c>
      <c r="AP107" s="23" t="e">
        <f>IF((INDEX($F$50:$BD$50,AP50))&lt;((INDEX($F$50:$BD$50,$AG$50)+(INDEX($F$50:$BD$50,#REF!)))),$AF$79*((#REF!-Option_5!N50)/((#REF!*(#REF!+1))/2)),0)</f>
        <v>#REF!</v>
      </c>
      <c r="AQ107" s="23" t="e">
        <f>IF((INDEX($F$50:$BD$50,AQ50))&lt;((INDEX($F$50:$BD$50,$AG$50)+(INDEX($F$50:$BD$50,#REF!)))),$AF$79*((#REF!-Option_5!O50)/((#REF!*(#REF!+1))/2)),0)</f>
        <v>#REF!</v>
      </c>
      <c r="AR107" s="23" t="e">
        <f>IF((INDEX($F$50:$BD$50,AR50))&lt;((INDEX($F$50:$BD$50,$AG$50)+(INDEX($F$50:$BD$50,#REF!)))),$AF$79*((#REF!-Option_5!P50)/((#REF!*(#REF!+1))/2)),0)</f>
        <v>#REF!</v>
      </c>
      <c r="AS107" s="23" t="e">
        <f>IF((INDEX($F$50:$BD$50,AS50))&lt;((INDEX($F$50:$BD$50,$AG$50)+(INDEX($F$50:$BD$50,#REF!)))),$AF$79*((#REF!-Option_5!Q50)/((#REF!*(#REF!+1))/2)),0)</f>
        <v>#REF!</v>
      </c>
      <c r="AT107" s="23" t="e">
        <f>IF((INDEX($F$50:$BD$50,AT50))&lt;((INDEX($F$50:$BD$50,$AG$50)+(INDEX($F$50:$BD$50,#REF!)))),$AF$79*((#REF!-Option_5!R50)/((#REF!*(#REF!+1))/2)),0)</f>
        <v>#REF!</v>
      </c>
      <c r="AU107" s="23" t="e">
        <f>IF((INDEX($F$50:$BD$50,AU50))&lt;((INDEX($F$50:$BD$50,$AG$50)+(INDEX($F$50:$BD$50,#REF!)))),$AF$79*((#REF!-Option_5!S50)/((#REF!*(#REF!+1))/2)),0)</f>
        <v>#REF!</v>
      </c>
      <c r="AV107" s="23" t="e">
        <f>IF((INDEX($F$50:$BD$50,AV50))&lt;((INDEX($F$50:$BD$50,$AG$50)+(INDEX($F$50:$BD$50,#REF!)))),$AF$79*((#REF!-Option_5!T50)/((#REF!*(#REF!+1))/2)),0)</f>
        <v>#REF!</v>
      </c>
      <c r="AW107" s="23" t="e">
        <f>IF((INDEX($F$50:$BD$50,AW50))&lt;((INDEX($F$50:$BD$50,$AG$50)+(INDEX($F$50:$BD$50,#REF!)))),$AF$79*((#REF!-Option_5!U50)/((#REF!*(#REF!+1))/2)),0)</f>
        <v>#REF!</v>
      </c>
      <c r="AX107" s="23" t="e">
        <f>IF((INDEX($F$50:$BD$50,AX50))&lt;((INDEX($F$50:$BD$50,$AG$50)+(INDEX($F$50:$BD$50,#REF!)))),$AF$79*((#REF!-Option_5!V50)/((#REF!*(#REF!+1))/2)),0)</f>
        <v>#REF!</v>
      </c>
      <c r="AY107" s="23" t="e">
        <f>IF((INDEX($F$50:$BD$50,AY50))&lt;((INDEX($F$50:$BD$50,$AG$50)+(INDEX($F$50:$BD$50,#REF!)))),$AF$79*((#REF!-Option_5!W50)/((#REF!*(#REF!+1))/2)),0)</f>
        <v>#REF!</v>
      </c>
      <c r="AZ107" s="23" t="e">
        <f>IF((INDEX($F$50:$BD$50,AZ50))&lt;((INDEX($F$50:$BD$50,$AG$50)+(INDEX($F$50:$BD$50,#REF!)))),$AF$79*((#REF!-Option_5!X50)/((#REF!*(#REF!+1))/2)),0)</f>
        <v>#REF!</v>
      </c>
      <c r="BA107" s="23" t="e">
        <f>IF((INDEX($F$50:$BD$50,BA50))&lt;((INDEX($F$50:$BD$50,$AG$50)+(INDEX($F$50:$BD$50,#REF!)))),$AF$79*((#REF!-Option_5!Y50)/((#REF!*(#REF!+1))/2)),0)</f>
        <v>#REF!</v>
      </c>
      <c r="BB107" s="23" t="e">
        <f>IF((INDEX($F$50:$BD$50,BB50))&lt;((INDEX($F$50:$BD$50,$AG$50)+(INDEX($F$50:$BD$50,#REF!)))),$AF$79*((#REF!-Option_5!Z50)/((#REF!*(#REF!+1))/2)),0)</f>
        <v>#REF!</v>
      </c>
      <c r="BC107" s="23" t="e">
        <f>IF((INDEX($F$50:$BD$50,BC50))&lt;((INDEX($F$50:$BD$50,$AG$50)+(INDEX($F$50:$BD$50,#REF!)))),$AF$79*((#REF!-Option_5!AA50)/((#REF!*(#REF!+1))/2)),0)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IF((INDEX($F$50:$BD$50,AH50))&lt;((INDEX($F$50:$BD$50,$AH$50)+(INDEX($F$50:$BD$50,#REF!)))),$AG$79*((#REF!-Option_5!E50)/((#REF!*(#REF!+1))/2)),0)</f>
        <v>#REF!</v>
      </c>
      <c r="AI108" s="23" t="e">
        <f>IF((INDEX($F$50:$BD$50,AI50))&lt;((INDEX($F$50:$BD$50,$AH$50)+(INDEX($F$50:$BD$50,#REF!)))),$AG$79*((#REF!-Option_5!F50)/((#REF!*(#REF!+1))/2)),0)</f>
        <v>#REF!</v>
      </c>
      <c r="AJ108" s="23" t="e">
        <f>IF((INDEX($F$50:$BD$50,AJ50))&lt;((INDEX($F$50:$BD$50,$AH$50)+(INDEX($F$50:$BD$50,#REF!)))),$AG$79*((#REF!-Option_5!G50)/((#REF!*(#REF!+1))/2)),0)</f>
        <v>#REF!</v>
      </c>
      <c r="AK108" s="23" t="e">
        <f>IF((INDEX($F$50:$BD$50,AK50))&lt;((INDEX($F$50:$BD$50,$AH$50)+(INDEX($F$50:$BD$50,#REF!)))),$AG$79*((#REF!-Option_5!H50)/((#REF!*(#REF!+1))/2)),0)</f>
        <v>#REF!</v>
      </c>
      <c r="AL108" s="23" t="e">
        <f>IF((INDEX($F$50:$BD$50,AL50))&lt;((INDEX($F$50:$BD$50,$AH$50)+(INDEX($F$50:$BD$50,#REF!)))),$AG$79*((#REF!-Option_5!I50)/((#REF!*(#REF!+1))/2)),0)</f>
        <v>#REF!</v>
      </c>
      <c r="AM108" s="23" t="e">
        <f>IF((INDEX($F$50:$BD$50,AM50))&lt;((INDEX($F$50:$BD$50,$AH$50)+(INDEX($F$50:$BD$50,#REF!)))),$AG$79*((#REF!-Option_5!J50)/((#REF!*(#REF!+1))/2)),0)</f>
        <v>#REF!</v>
      </c>
      <c r="AN108" s="23" t="e">
        <f>IF((INDEX($F$50:$BD$50,AN50))&lt;((INDEX($F$50:$BD$50,$AH$50)+(INDEX($F$50:$BD$50,#REF!)))),$AG$79*((#REF!-Option_5!K50)/((#REF!*(#REF!+1))/2)),0)</f>
        <v>#REF!</v>
      </c>
      <c r="AO108" s="23" t="e">
        <f>IF((INDEX($F$50:$BD$50,AO50))&lt;((INDEX($F$50:$BD$50,$AH$50)+(INDEX($F$50:$BD$50,#REF!)))),$AG$79*((#REF!-Option_5!L50)/((#REF!*(#REF!+1))/2)),0)</f>
        <v>#REF!</v>
      </c>
      <c r="AP108" s="23" t="e">
        <f>IF((INDEX($F$50:$BD$50,AP50))&lt;((INDEX($F$50:$BD$50,$AH$50)+(INDEX($F$50:$BD$50,#REF!)))),$AG$79*((#REF!-Option_5!M50)/((#REF!*(#REF!+1))/2)),0)</f>
        <v>#REF!</v>
      </c>
      <c r="AQ108" s="23" t="e">
        <f>IF((INDEX($F$50:$BD$50,AQ50))&lt;((INDEX($F$50:$BD$50,$AH$50)+(INDEX($F$50:$BD$50,#REF!)))),$AG$79*((#REF!-Option_5!N50)/((#REF!*(#REF!+1))/2)),0)</f>
        <v>#REF!</v>
      </c>
      <c r="AR108" s="23" t="e">
        <f>IF((INDEX($F$50:$BD$50,AR50))&lt;((INDEX($F$50:$BD$50,$AH$50)+(INDEX($F$50:$BD$50,#REF!)))),$AG$79*((#REF!-Option_5!O50)/((#REF!*(#REF!+1))/2)),0)</f>
        <v>#REF!</v>
      </c>
      <c r="AS108" s="23" t="e">
        <f>IF((INDEX($F$50:$BD$50,AS50))&lt;((INDEX($F$50:$BD$50,$AH$50)+(INDEX($F$50:$BD$50,#REF!)))),$AG$79*((#REF!-Option_5!P50)/((#REF!*(#REF!+1))/2)),0)</f>
        <v>#REF!</v>
      </c>
      <c r="AT108" s="23" t="e">
        <f>IF((INDEX($F$50:$BD$50,AT50))&lt;((INDEX($F$50:$BD$50,$AH$50)+(INDEX($F$50:$BD$50,#REF!)))),$AG$79*((#REF!-Option_5!Q50)/((#REF!*(#REF!+1))/2)),0)</f>
        <v>#REF!</v>
      </c>
      <c r="AU108" s="23" t="e">
        <f>IF((INDEX($F$50:$BD$50,AU50))&lt;((INDEX($F$50:$BD$50,$AH$50)+(INDEX($F$50:$BD$50,#REF!)))),$AG$79*((#REF!-Option_5!R50)/((#REF!*(#REF!+1))/2)),0)</f>
        <v>#REF!</v>
      </c>
      <c r="AV108" s="23" t="e">
        <f>IF((INDEX($F$50:$BD$50,AV50))&lt;((INDEX($F$50:$BD$50,$AH$50)+(INDEX($F$50:$BD$50,#REF!)))),$AG$79*((#REF!-Option_5!S50)/((#REF!*(#REF!+1))/2)),0)</f>
        <v>#REF!</v>
      </c>
      <c r="AW108" s="23" t="e">
        <f>IF((INDEX($F$50:$BD$50,AW50))&lt;((INDEX($F$50:$BD$50,$AH$50)+(INDEX($F$50:$BD$50,#REF!)))),$AG$79*((#REF!-Option_5!T50)/((#REF!*(#REF!+1))/2)),0)</f>
        <v>#REF!</v>
      </c>
      <c r="AX108" s="23" t="e">
        <f>IF((INDEX($F$50:$BD$50,AX50))&lt;((INDEX($F$50:$BD$50,$AH$50)+(INDEX($F$50:$BD$50,#REF!)))),$AG$79*((#REF!-Option_5!U50)/((#REF!*(#REF!+1))/2)),0)</f>
        <v>#REF!</v>
      </c>
      <c r="AY108" s="23" t="e">
        <f>IF((INDEX($F$50:$BD$50,AY50))&lt;((INDEX($F$50:$BD$50,$AH$50)+(INDEX($F$50:$BD$50,#REF!)))),$AG$79*((#REF!-Option_5!V50)/((#REF!*(#REF!+1))/2)),0)</f>
        <v>#REF!</v>
      </c>
      <c r="AZ108" s="23" t="e">
        <f>IF((INDEX($F$50:$BD$50,AZ50))&lt;((INDEX($F$50:$BD$50,$AH$50)+(INDEX($F$50:$BD$50,#REF!)))),$AG$79*((#REF!-Option_5!W50)/((#REF!*(#REF!+1))/2)),0)</f>
        <v>#REF!</v>
      </c>
      <c r="BA108" s="23" t="e">
        <f>IF((INDEX($F$50:$BD$50,BA50))&lt;((INDEX($F$50:$BD$50,$AH$50)+(INDEX($F$50:$BD$50,#REF!)))),$AG$79*((#REF!-Option_5!X50)/((#REF!*(#REF!+1))/2)),0)</f>
        <v>#REF!</v>
      </c>
      <c r="BB108" s="23" t="e">
        <f>IF((INDEX($F$50:$BD$50,BB50))&lt;((INDEX($F$50:$BD$50,$AH$50)+(INDEX($F$50:$BD$50,#REF!)))),$AG$79*((#REF!-Option_5!Y50)/((#REF!*(#REF!+1))/2)),0)</f>
        <v>#REF!</v>
      </c>
      <c r="BC108" s="23" t="e">
        <f>IF((INDEX($F$50:$BD$50,BC50))&lt;((INDEX($F$50:$BD$50,$AH$50)+(INDEX($F$50:$BD$50,#REF!)))),$AG$79*((#REF!-Option_5!Z50)/((#REF!*(#REF!+1))/2)),0)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IF((INDEX($F$50:$BD$50,AI50))&lt;((INDEX($F$50:$BD$50,$AI$50)+(INDEX($F$50:$BD$50,#REF!)))),$AH$79*((#REF!-Option_5!E50)/((#REF!*(#REF!+1))/2)),0)</f>
        <v>#REF!</v>
      </c>
      <c r="AJ109" s="23" t="e">
        <f>IF((INDEX($F$50:$BD$50,AJ50))&lt;((INDEX($F$50:$BD$50,$AI$50)+(INDEX($F$50:$BD$50,#REF!)))),$AH$79*((#REF!-Option_5!F50)/((#REF!*(#REF!+1))/2)),0)</f>
        <v>#REF!</v>
      </c>
      <c r="AK109" s="23" t="e">
        <f>IF((INDEX($F$50:$BD$50,AK50))&lt;((INDEX($F$50:$BD$50,$AI$50)+(INDEX($F$50:$BD$50,#REF!)))),$AH$79*((#REF!-Option_5!G50)/((#REF!*(#REF!+1))/2)),0)</f>
        <v>#REF!</v>
      </c>
      <c r="AL109" s="23" t="e">
        <f>IF((INDEX($F$50:$BD$50,AL50))&lt;((INDEX($F$50:$BD$50,$AI$50)+(INDEX($F$50:$BD$50,#REF!)))),$AH$79*((#REF!-Option_5!H50)/((#REF!*(#REF!+1))/2)),0)</f>
        <v>#REF!</v>
      </c>
      <c r="AM109" s="23" t="e">
        <f>IF((INDEX($F$50:$BD$50,AM50))&lt;((INDEX($F$50:$BD$50,$AI$50)+(INDEX($F$50:$BD$50,#REF!)))),$AH$79*((#REF!-Option_5!I50)/((#REF!*(#REF!+1))/2)),0)</f>
        <v>#REF!</v>
      </c>
      <c r="AN109" s="23" t="e">
        <f>IF((INDEX($F$50:$BD$50,AN50))&lt;((INDEX($F$50:$BD$50,$AI$50)+(INDEX($F$50:$BD$50,#REF!)))),$AH$79*((#REF!-Option_5!J50)/((#REF!*(#REF!+1))/2)),0)</f>
        <v>#REF!</v>
      </c>
      <c r="AO109" s="23" t="e">
        <f>IF((INDEX($F$50:$BD$50,AO50))&lt;((INDEX($F$50:$BD$50,$AI$50)+(INDEX($F$50:$BD$50,#REF!)))),$AH$79*((#REF!-Option_5!K50)/((#REF!*(#REF!+1))/2)),0)</f>
        <v>#REF!</v>
      </c>
      <c r="AP109" s="23" t="e">
        <f>IF((INDEX($F$50:$BD$50,AP50))&lt;((INDEX($F$50:$BD$50,$AI$50)+(INDEX($F$50:$BD$50,#REF!)))),$AH$79*((#REF!-Option_5!L50)/((#REF!*(#REF!+1))/2)),0)</f>
        <v>#REF!</v>
      </c>
      <c r="AQ109" s="23" t="e">
        <f>IF((INDEX($F$50:$BD$50,AQ50))&lt;((INDEX($F$50:$BD$50,$AI$50)+(INDEX($F$50:$BD$50,#REF!)))),$AH$79*((#REF!-Option_5!M50)/((#REF!*(#REF!+1))/2)),0)</f>
        <v>#REF!</v>
      </c>
      <c r="AR109" s="23" t="e">
        <f>IF((INDEX($F$50:$BD$50,AR50))&lt;((INDEX($F$50:$BD$50,$AI$50)+(INDEX($F$50:$BD$50,#REF!)))),$AH$79*((#REF!-Option_5!N50)/((#REF!*(#REF!+1))/2)),0)</f>
        <v>#REF!</v>
      </c>
      <c r="AS109" s="23" t="e">
        <f>IF((INDEX($F$50:$BD$50,AS50))&lt;((INDEX($F$50:$BD$50,$AI$50)+(INDEX($F$50:$BD$50,#REF!)))),$AH$79*((#REF!-Option_5!O50)/((#REF!*(#REF!+1))/2)),0)</f>
        <v>#REF!</v>
      </c>
      <c r="AT109" s="23" t="e">
        <f>IF((INDEX($F$50:$BD$50,AT50))&lt;((INDEX($F$50:$BD$50,$AI$50)+(INDEX($F$50:$BD$50,#REF!)))),$AH$79*((#REF!-Option_5!P50)/((#REF!*(#REF!+1))/2)),0)</f>
        <v>#REF!</v>
      </c>
      <c r="AU109" s="23" t="e">
        <f>IF((INDEX($F$50:$BD$50,AU50))&lt;((INDEX($F$50:$BD$50,$AI$50)+(INDEX($F$50:$BD$50,#REF!)))),$AH$79*((#REF!-Option_5!Q50)/((#REF!*(#REF!+1))/2)),0)</f>
        <v>#REF!</v>
      </c>
      <c r="AV109" s="23" t="e">
        <f>IF((INDEX($F$50:$BD$50,AV50))&lt;((INDEX($F$50:$BD$50,$AI$50)+(INDEX($F$50:$BD$50,#REF!)))),$AH$79*((#REF!-Option_5!R50)/((#REF!*(#REF!+1))/2)),0)</f>
        <v>#REF!</v>
      </c>
      <c r="AW109" s="23" t="e">
        <f>IF((INDEX($F$50:$BD$50,AW50))&lt;((INDEX($F$50:$BD$50,$AI$50)+(INDEX($F$50:$BD$50,#REF!)))),$AH$79*((#REF!-Option_5!S50)/((#REF!*(#REF!+1))/2)),0)</f>
        <v>#REF!</v>
      </c>
      <c r="AX109" s="23" t="e">
        <f>IF((INDEX($F$50:$BD$50,AX50))&lt;((INDEX($F$50:$BD$50,$AI$50)+(INDEX($F$50:$BD$50,#REF!)))),$AH$79*((#REF!-Option_5!T50)/((#REF!*(#REF!+1))/2)),0)</f>
        <v>#REF!</v>
      </c>
      <c r="AY109" s="23" t="e">
        <f>IF((INDEX($F$50:$BD$50,AY50))&lt;((INDEX($F$50:$BD$50,$AI$50)+(INDEX($F$50:$BD$50,#REF!)))),$AH$79*((#REF!-Option_5!U50)/((#REF!*(#REF!+1))/2)),0)</f>
        <v>#REF!</v>
      </c>
      <c r="AZ109" s="23" t="e">
        <f>IF((INDEX($F$50:$BD$50,AZ50))&lt;((INDEX($F$50:$BD$50,$AI$50)+(INDEX($F$50:$BD$50,#REF!)))),$AH$79*((#REF!-Option_5!V50)/((#REF!*(#REF!+1))/2)),0)</f>
        <v>#REF!</v>
      </c>
      <c r="BA109" s="23" t="e">
        <f>IF((INDEX($F$50:$BD$50,BA50))&lt;((INDEX($F$50:$BD$50,$AI$50)+(INDEX($F$50:$BD$50,#REF!)))),$AH$79*((#REF!-Option_5!W50)/((#REF!*(#REF!+1))/2)),0)</f>
        <v>#REF!</v>
      </c>
      <c r="BB109" s="23" t="e">
        <f>IF((INDEX($F$50:$BD$50,BB50))&lt;((INDEX($F$50:$BD$50,$AI$50)+(INDEX($F$50:$BD$50,#REF!)))),$AH$79*((#REF!-Option_5!X50)/((#REF!*(#REF!+1))/2)),0)</f>
        <v>#REF!</v>
      </c>
      <c r="BC109" s="23" t="e">
        <f>IF((INDEX($F$50:$BD$50,BC50))&lt;((INDEX($F$50:$BD$50,$AI$50)+(INDEX($F$50:$BD$50,#REF!)))),$AH$79*((#REF!-Option_5!Y50)/((#REF!*(#REF!+1))/2)),0)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IF((INDEX($F$50:$BD$50,AJ50))&lt;((INDEX($F$50:$BD$50,$AJ$50)+(INDEX($F$50:$BD$50,#REF!)))),$AI$79*((#REF!-Option_5!E50)/((#REF!*(#REF!+1))/2)),0)</f>
        <v>#REF!</v>
      </c>
      <c r="AK110" s="23" t="e">
        <f>IF((INDEX($F$50:$BD$50,AK50))&lt;((INDEX($F$50:$BD$50,$AJ$50)+(INDEX($F$50:$BD$50,#REF!)))),$AI$79*((#REF!-Option_5!F50)/((#REF!*(#REF!+1))/2)),0)</f>
        <v>#REF!</v>
      </c>
      <c r="AL110" s="23" t="e">
        <f>IF((INDEX($F$50:$BD$50,AL50))&lt;((INDEX($F$50:$BD$50,$AJ$50)+(INDEX($F$50:$BD$50,#REF!)))),$AI$79*((#REF!-Option_5!G50)/((#REF!*(#REF!+1))/2)),0)</f>
        <v>#REF!</v>
      </c>
      <c r="AM110" s="23" t="e">
        <f>IF((INDEX($F$50:$BD$50,AM50))&lt;((INDEX($F$50:$BD$50,$AJ$50)+(INDEX($F$50:$BD$50,#REF!)))),$AI$79*((#REF!-Option_5!H50)/((#REF!*(#REF!+1))/2)),0)</f>
        <v>#REF!</v>
      </c>
      <c r="AN110" s="23" t="e">
        <f>IF((INDEX($F$50:$BD$50,AN50))&lt;((INDEX($F$50:$BD$50,$AJ$50)+(INDEX($F$50:$BD$50,#REF!)))),$AI$79*((#REF!-Option_5!I50)/((#REF!*(#REF!+1))/2)),0)</f>
        <v>#REF!</v>
      </c>
      <c r="AO110" s="23" t="e">
        <f>IF((INDEX($F$50:$BD$50,AO50))&lt;((INDEX($F$50:$BD$50,$AJ$50)+(INDEX($F$50:$BD$50,#REF!)))),$AI$79*((#REF!-Option_5!J50)/((#REF!*(#REF!+1))/2)),0)</f>
        <v>#REF!</v>
      </c>
      <c r="AP110" s="23" t="e">
        <f>IF((INDEX($F$50:$BD$50,AP50))&lt;((INDEX($F$50:$BD$50,$AJ$50)+(INDEX($F$50:$BD$50,#REF!)))),$AI$79*((#REF!-Option_5!K50)/((#REF!*(#REF!+1))/2)),0)</f>
        <v>#REF!</v>
      </c>
      <c r="AQ110" s="23" t="e">
        <f>IF((INDEX($F$50:$BD$50,AQ50))&lt;((INDEX($F$50:$BD$50,$AJ$50)+(INDEX($F$50:$BD$50,#REF!)))),$AI$79*((#REF!-Option_5!L50)/((#REF!*(#REF!+1))/2)),0)</f>
        <v>#REF!</v>
      </c>
      <c r="AR110" s="23" t="e">
        <f>IF((INDEX($F$50:$BD$50,AR50))&lt;((INDEX($F$50:$BD$50,$AJ$50)+(INDEX($F$50:$BD$50,#REF!)))),$AI$79*((#REF!-Option_5!M50)/((#REF!*(#REF!+1))/2)),0)</f>
        <v>#REF!</v>
      </c>
      <c r="AS110" s="23" t="e">
        <f>IF((INDEX($F$50:$BD$50,AS50))&lt;((INDEX($F$50:$BD$50,$AJ$50)+(INDEX($F$50:$BD$50,#REF!)))),$AI$79*((#REF!-Option_5!N50)/((#REF!*(#REF!+1))/2)),0)</f>
        <v>#REF!</v>
      </c>
      <c r="AT110" s="23" t="e">
        <f>IF((INDEX($F$50:$BD$50,AT50))&lt;((INDEX($F$50:$BD$50,$AJ$50)+(INDEX($F$50:$BD$50,#REF!)))),$AI$79*((#REF!-Option_5!O50)/((#REF!*(#REF!+1))/2)),0)</f>
        <v>#REF!</v>
      </c>
      <c r="AU110" s="23" t="e">
        <f>IF((INDEX($F$50:$BD$50,AU50))&lt;((INDEX($F$50:$BD$50,$AJ$50)+(INDEX($F$50:$BD$50,#REF!)))),$AI$79*((#REF!-Option_5!P50)/((#REF!*(#REF!+1))/2)),0)</f>
        <v>#REF!</v>
      </c>
      <c r="AV110" s="23" t="e">
        <f>IF((INDEX($F$50:$BD$50,AV50))&lt;((INDEX($F$50:$BD$50,$AJ$50)+(INDEX($F$50:$BD$50,#REF!)))),$AI$79*((#REF!-Option_5!Q50)/((#REF!*(#REF!+1))/2)),0)</f>
        <v>#REF!</v>
      </c>
      <c r="AW110" s="23" t="e">
        <f>IF((INDEX($F$50:$BD$50,AW50))&lt;((INDEX($F$50:$BD$50,$AJ$50)+(INDEX($F$50:$BD$50,#REF!)))),$AI$79*((#REF!-Option_5!R50)/((#REF!*(#REF!+1))/2)),0)</f>
        <v>#REF!</v>
      </c>
      <c r="AX110" s="23" t="e">
        <f>IF((INDEX($F$50:$BD$50,AX50))&lt;((INDEX($F$50:$BD$50,$AJ$50)+(INDEX($F$50:$BD$50,#REF!)))),$AI$79*((#REF!-Option_5!S50)/((#REF!*(#REF!+1))/2)),0)</f>
        <v>#REF!</v>
      </c>
      <c r="AY110" s="23" t="e">
        <f>IF((INDEX($F$50:$BD$50,AY50))&lt;((INDEX($F$50:$BD$50,$AJ$50)+(INDEX($F$50:$BD$50,#REF!)))),$AI$79*((#REF!-Option_5!T50)/((#REF!*(#REF!+1))/2)),0)</f>
        <v>#REF!</v>
      </c>
      <c r="AZ110" s="23" t="e">
        <f>IF((INDEX($F$50:$BD$50,AZ50))&lt;((INDEX($F$50:$BD$50,$AJ$50)+(INDEX($F$50:$BD$50,#REF!)))),$AI$79*((#REF!-Option_5!U50)/((#REF!*(#REF!+1))/2)),0)</f>
        <v>#REF!</v>
      </c>
      <c r="BA110" s="23" t="e">
        <f>IF((INDEX($F$50:$BD$50,BA50))&lt;((INDEX($F$50:$BD$50,$AJ$50)+(INDEX($F$50:$BD$50,#REF!)))),$AI$79*((#REF!-Option_5!V50)/((#REF!*(#REF!+1))/2)),0)</f>
        <v>#REF!</v>
      </c>
      <c r="BB110" s="23" t="e">
        <f>IF((INDEX($F$50:$BD$50,BB50))&lt;((INDEX($F$50:$BD$50,$AJ$50)+(INDEX($F$50:$BD$50,#REF!)))),$AI$79*((#REF!-Option_5!W50)/((#REF!*(#REF!+1))/2)),0)</f>
        <v>#REF!</v>
      </c>
      <c r="BC110" s="23" t="e">
        <f>IF((INDEX($F$50:$BD$50,BC50))&lt;((INDEX($F$50:$BD$50,$AJ$50)+(INDEX($F$50:$BD$50,#REF!)))),$AI$79*((#REF!-Option_5!X50)/((#REF!*(#REF!+1))/2)),0)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IF((INDEX($F$50:$BD$50,AK50))&lt;((INDEX($F$50:$BD$50,$AK$50)+(INDEX($F$50:$BD$50,#REF!)))),$AJ$79*((#REF!-Option_5!E50)/((#REF!*(#REF!+1))/2)),0)</f>
        <v>#REF!</v>
      </c>
      <c r="AL111" s="23" t="e">
        <f>IF((INDEX($F$50:$BD$50,AL50))&lt;((INDEX($F$50:$BD$50,$AK$50)+(INDEX($F$50:$BD$50,#REF!)))),$AJ$79*((#REF!-Option_5!F50)/((#REF!*(#REF!+1))/2)),0)</f>
        <v>#REF!</v>
      </c>
      <c r="AM111" s="23" t="e">
        <f>IF((INDEX($F$50:$BD$50,AM50))&lt;((INDEX($F$50:$BD$50,$AK$50)+(INDEX($F$50:$BD$50,#REF!)))),$AJ$79*((#REF!-Option_5!G50)/((#REF!*(#REF!+1))/2)),0)</f>
        <v>#REF!</v>
      </c>
      <c r="AN111" s="23" t="e">
        <f>IF((INDEX($F$50:$BD$50,AN50))&lt;((INDEX($F$50:$BD$50,$AK$50)+(INDEX($F$50:$BD$50,#REF!)))),$AJ$79*((#REF!-Option_5!H50)/((#REF!*(#REF!+1))/2)),0)</f>
        <v>#REF!</v>
      </c>
      <c r="AO111" s="23" t="e">
        <f>IF((INDEX($F$50:$BD$50,AO50))&lt;((INDEX($F$50:$BD$50,$AK$50)+(INDEX($F$50:$BD$50,#REF!)))),$AJ$79*((#REF!-Option_5!I50)/((#REF!*(#REF!+1))/2)),0)</f>
        <v>#REF!</v>
      </c>
      <c r="AP111" s="23" t="e">
        <f>IF((INDEX($F$50:$BD$50,AP50))&lt;((INDEX($F$50:$BD$50,$AK$50)+(INDEX($F$50:$BD$50,#REF!)))),$AJ$79*((#REF!-Option_5!J50)/((#REF!*(#REF!+1))/2)),0)</f>
        <v>#REF!</v>
      </c>
      <c r="AQ111" s="23" t="e">
        <f>IF((INDEX($F$50:$BD$50,AQ50))&lt;((INDEX($F$50:$BD$50,$AK$50)+(INDEX($F$50:$BD$50,#REF!)))),$AJ$79*((#REF!-Option_5!K50)/((#REF!*(#REF!+1))/2)),0)</f>
        <v>#REF!</v>
      </c>
      <c r="AR111" s="23" t="e">
        <f>IF((INDEX($F$50:$BD$50,AR50))&lt;((INDEX($F$50:$BD$50,$AK$50)+(INDEX($F$50:$BD$50,#REF!)))),$AJ$79*((#REF!-Option_5!L50)/((#REF!*(#REF!+1))/2)),0)</f>
        <v>#REF!</v>
      </c>
      <c r="AS111" s="23" t="e">
        <f>IF((INDEX($F$50:$BD$50,AS50))&lt;((INDEX($F$50:$BD$50,$AK$50)+(INDEX($F$50:$BD$50,#REF!)))),$AJ$79*((#REF!-Option_5!M50)/((#REF!*(#REF!+1))/2)),0)</f>
        <v>#REF!</v>
      </c>
      <c r="AT111" s="23" t="e">
        <f>IF((INDEX($F$50:$BD$50,AT50))&lt;((INDEX($F$50:$BD$50,$AK$50)+(INDEX($F$50:$BD$50,#REF!)))),$AJ$79*((#REF!-Option_5!N50)/((#REF!*(#REF!+1))/2)),0)</f>
        <v>#REF!</v>
      </c>
      <c r="AU111" s="23" t="e">
        <f>IF((INDEX($F$50:$BD$50,AU50))&lt;((INDEX($F$50:$BD$50,$AK$50)+(INDEX($F$50:$BD$50,#REF!)))),$AJ$79*((#REF!-Option_5!O50)/((#REF!*(#REF!+1))/2)),0)</f>
        <v>#REF!</v>
      </c>
      <c r="AV111" s="23" t="e">
        <f>IF((INDEX($F$50:$BD$50,AV50))&lt;((INDEX($F$50:$BD$50,$AK$50)+(INDEX($F$50:$BD$50,#REF!)))),$AJ$79*((#REF!-Option_5!P50)/((#REF!*(#REF!+1))/2)),0)</f>
        <v>#REF!</v>
      </c>
      <c r="AW111" s="23" t="e">
        <f>IF((INDEX($F$50:$BD$50,AW50))&lt;((INDEX($F$50:$BD$50,$AK$50)+(INDEX($F$50:$BD$50,#REF!)))),$AJ$79*((#REF!-Option_5!Q50)/((#REF!*(#REF!+1))/2)),0)</f>
        <v>#REF!</v>
      </c>
      <c r="AX111" s="23" t="e">
        <f>IF((INDEX($F$50:$BD$50,AX50))&lt;((INDEX($F$50:$BD$50,$AK$50)+(INDEX($F$50:$BD$50,#REF!)))),$AJ$79*((#REF!-Option_5!R50)/((#REF!*(#REF!+1))/2)),0)</f>
        <v>#REF!</v>
      </c>
      <c r="AY111" s="23" t="e">
        <f>IF((INDEX($F$50:$BD$50,AY50))&lt;((INDEX($F$50:$BD$50,$AK$50)+(INDEX($F$50:$BD$50,#REF!)))),$AJ$79*((#REF!-Option_5!S50)/((#REF!*(#REF!+1))/2)),0)</f>
        <v>#REF!</v>
      </c>
      <c r="AZ111" s="23" t="e">
        <f>IF((INDEX($F$50:$BD$50,AZ50))&lt;((INDEX($F$50:$BD$50,$AK$50)+(INDEX($F$50:$BD$50,#REF!)))),$AJ$79*((#REF!-Option_5!T50)/((#REF!*(#REF!+1))/2)),0)</f>
        <v>#REF!</v>
      </c>
      <c r="BA111" s="23" t="e">
        <f>IF((INDEX($F$50:$BD$50,BA50))&lt;((INDEX($F$50:$BD$50,$AK$50)+(INDEX($F$50:$BD$50,#REF!)))),$AJ$79*((#REF!-Option_5!U50)/((#REF!*(#REF!+1))/2)),0)</f>
        <v>#REF!</v>
      </c>
      <c r="BB111" s="23" t="e">
        <f>IF((INDEX($F$50:$BD$50,BB50))&lt;((INDEX($F$50:$BD$50,$AK$50)+(INDEX($F$50:$BD$50,#REF!)))),$AJ$79*((#REF!-Option_5!V50)/((#REF!*(#REF!+1))/2)),0)</f>
        <v>#REF!</v>
      </c>
      <c r="BC111" s="23" t="e">
        <f>IF((INDEX($F$50:$BD$50,BC50))&lt;((INDEX($F$50:$BD$50,$AK$50)+(INDEX($F$50:$BD$50,#REF!)))),$AJ$79*((#REF!-Option_5!W50)/((#REF!*(#REF!+1))/2)),0)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IF((INDEX($F$50:$BD$50,AL50))&lt;((INDEX($F$50:$BD$50,$AL$50)+(INDEX($F$50:$BD$50,#REF!)))),$AK$79*((#REF!-Option_5!E50)/((#REF!*(#REF!+1))/2)),0)</f>
        <v>#REF!</v>
      </c>
      <c r="AM112" s="23" t="e">
        <f>IF((INDEX($F$50:$BD$50,AM50))&lt;((INDEX($F$50:$BD$50,$AL$50)+(INDEX($F$50:$BD$50,#REF!)))),$AK$79*((#REF!-Option_5!F50)/((#REF!*(#REF!+1))/2)),0)</f>
        <v>#REF!</v>
      </c>
      <c r="AN112" s="23" t="e">
        <f>IF((INDEX($F$50:$BD$50,AN50))&lt;((INDEX($F$50:$BD$50,$AL$50)+(INDEX($F$50:$BD$50,#REF!)))),$AK$79*((#REF!-Option_5!G50)/((#REF!*(#REF!+1))/2)),0)</f>
        <v>#REF!</v>
      </c>
      <c r="AO112" s="23" t="e">
        <f>IF((INDEX($F$50:$BD$50,AO50))&lt;((INDEX($F$50:$BD$50,$AL$50)+(INDEX($F$50:$BD$50,#REF!)))),$AK$79*((#REF!-Option_5!H50)/((#REF!*(#REF!+1))/2)),0)</f>
        <v>#REF!</v>
      </c>
      <c r="AP112" s="23" t="e">
        <f>IF((INDEX($F$50:$BD$50,AP50))&lt;((INDEX($F$50:$BD$50,$AL$50)+(INDEX($F$50:$BD$50,#REF!)))),$AK$79*((#REF!-Option_5!I50)/((#REF!*(#REF!+1))/2)),0)</f>
        <v>#REF!</v>
      </c>
      <c r="AQ112" s="23" t="e">
        <f>IF((INDEX($F$50:$BD$50,AQ50))&lt;((INDEX($F$50:$BD$50,$AL$50)+(INDEX($F$50:$BD$50,#REF!)))),$AK$79*((#REF!-Option_5!J50)/((#REF!*(#REF!+1))/2)),0)</f>
        <v>#REF!</v>
      </c>
      <c r="AR112" s="23" t="e">
        <f>IF((INDEX($F$50:$BD$50,AR50))&lt;((INDEX($F$50:$BD$50,$AL$50)+(INDEX($F$50:$BD$50,#REF!)))),$AK$79*((#REF!-Option_5!K50)/((#REF!*(#REF!+1))/2)),0)</f>
        <v>#REF!</v>
      </c>
      <c r="AS112" s="23" t="e">
        <f>IF((INDEX($F$50:$BD$50,AS50))&lt;((INDEX($F$50:$BD$50,$AL$50)+(INDEX($F$50:$BD$50,#REF!)))),$AK$79*((#REF!-Option_5!L50)/((#REF!*(#REF!+1))/2)),0)</f>
        <v>#REF!</v>
      </c>
      <c r="AT112" s="23" t="e">
        <f>IF((INDEX($F$50:$BD$50,AT50))&lt;((INDEX($F$50:$BD$50,$AL$50)+(INDEX($F$50:$BD$50,#REF!)))),$AK$79*((#REF!-Option_5!M50)/((#REF!*(#REF!+1))/2)),0)</f>
        <v>#REF!</v>
      </c>
      <c r="AU112" s="23" t="e">
        <f>IF((INDEX($F$50:$BD$50,AU50))&lt;((INDEX($F$50:$BD$50,$AL$50)+(INDEX($F$50:$BD$50,#REF!)))),$AK$79*((#REF!-Option_5!N50)/((#REF!*(#REF!+1))/2)),0)</f>
        <v>#REF!</v>
      </c>
      <c r="AV112" s="23" t="e">
        <f>IF((INDEX($F$50:$BD$50,AV50))&lt;((INDEX($F$50:$BD$50,$AL$50)+(INDEX($F$50:$BD$50,#REF!)))),$AK$79*((#REF!-Option_5!O50)/((#REF!*(#REF!+1))/2)),0)</f>
        <v>#REF!</v>
      </c>
      <c r="AW112" s="23" t="e">
        <f>IF((INDEX($F$50:$BD$50,AW50))&lt;((INDEX($F$50:$BD$50,$AL$50)+(INDEX($F$50:$BD$50,#REF!)))),$AK$79*((#REF!-Option_5!P50)/((#REF!*(#REF!+1))/2)),0)</f>
        <v>#REF!</v>
      </c>
      <c r="AX112" s="23" t="e">
        <f>IF((INDEX($F$50:$BD$50,AX50))&lt;((INDEX($F$50:$BD$50,$AL$50)+(INDEX($F$50:$BD$50,#REF!)))),$AK$79*((#REF!-Option_5!Q50)/((#REF!*(#REF!+1))/2)),0)</f>
        <v>#REF!</v>
      </c>
      <c r="AY112" s="23" t="e">
        <f>IF((INDEX($F$50:$BD$50,AY50))&lt;((INDEX($F$50:$BD$50,$AL$50)+(INDEX($F$50:$BD$50,#REF!)))),$AK$79*((#REF!-Option_5!R50)/((#REF!*(#REF!+1))/2)),0)</f>
        <v>#REF!</v>
      </c>
      <c r="AZ112" s="23" t="e">
        <f>IF((INDEX($F$50:$BD$50,AZ50))&lt;((INDEX($F$50:$BD$50,$AL$50)+(INDEX($F$50:$BD$50,#REF!)))),$AK$79*((#REF!-Option_5!S50)/((#REF!*(#REF!+1))/2)),0)</f>
        <v>#REF!</v>
      </c>
      <c r="BA112" s="23" t="e">
        <f>IF((INDEX($F$50:$BD$50,BA50))&lt;((INDEX($F$50:$BD$50,$AL$50)+(INDEX($F$50:$BD$50,#REF!)))),$AK$79*((#REF!-Option_5!T50)/((#REF!*(#REF!+1))/2)),0)</f>
        <v>#REF!</v>
      </c>
      <c r="BB112" s="23" t="e">
        <f>IF((INDEX($F$50:$BD$50,BB50))&lt;((INDEX($F$50:$BD$50,$AL$50)+(INDEX($F$50:$BD$50,#REF!)))),$AK$79*((#REF!-Option_5!U50)/((#REF!*(#REF!+1))/2)),0)</f>
        <v>#REF!</v>
      </c>
      <c r="BC112" s="23" t="e">
        <f>IF((INDEX($F$50:$BD$50,BC50))&lt;((INDEX($F$50:$BD$50,$AL$50)+(INDEX($F$50:$BD$50,#REF!)))),$AK$79*((#REF!-Option_5!V50)/((#REF!*(#REF!+1))/2)),0)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IF((INDEX($F$50:$BD$50,AM50))&lt;((INDEX($F$50:$BD$50,$AM$50)+(INDEX($F$50:$BD$50,#REF!)))),$AL$79*((#REF!-Option_5!E50)/((#REF!*(#REF!+1))/2)),0)</f>
        <v>#REF!</v>
      </c>
      <c r="AN113" s="23" t="e">
        <f>IF((INDEX($F$50:$BD$50,AN50))&lt;((INDEX($F$50:$BD$50,$AM$50)+(INDEX($F$50:$BD$50,#REF!)))),$AL$79*((#REF!-Option_5!F50)/((#REF!*(#REF!+1))/2)),0)</f>
        <v>#REF!</v>
      </c>
      <c r="AO113" s="23" t="e">
        <f>IF((INDEX($F$50:$BD$50,AO50))&lt;((INDEX($F$50:$BD$50,$AM$50)+(INDEX($F$50:$BD$50,#REF!)))),$AL$79*((#REF!-Option_5!G50)/((#REF!*(#REF!+1))/2)),0)</f>
        <v>#REF!</v>
      </c>
      <c r="AP113" s="23" t="e">
        <f>IF((INDEX($F$50:$BD$50,AP50))&lt;((INDEX($F$50:$BD$50,$AM$50)+(INDEX($F$50:$BD$50,#REF!)))),$AL$79*((#REF!-Option_5!H50)/((#REF!*(#REF!+1))/2)),0)</f>
        <v>#REF!</v>
      </c>
      <c r="AQ113" s="23" t="e">
        <f>IF((INDEX($F$50:$BD$50,AQ50))&lt;((INDEX($F$50:$BD$50,$AM$50)+(INDEX($F$50:$BD$50,#REF!)))),$AL$79*((#REF!-Option_5!I50)/((#REF!*(#REF!+1))/2)),0)</f>
        <v>#REF!</v>
      </c>
      <c r="AR113" s="23" t="e">
        <f>IF((INDEX($F$50:$BD$50,AR50))&lt;((INDEX($F$50:$BD$50,$AM$50)+(INDEX($F$50:$BD$50,#REF!)))),$AL$79*((#REF!-Option_5!J50)/((#REF!*(#REF!+1))/2)),0)</f>
        <v>#REF!</v>
      </c>
      <c r="AS113" s="23" t="e">
        <f>IF((INDEX($F$50:$BD$50,AS50))&lt;((INDEX($F$50:$BD$50,$AM$50)+(INDEX($F$50:$BD$50,#REF!)))),$AL$79*((#REF!-Option_5!K50)/((#REF!*(#REF!+1))/2)),0)</f>
        <v>#REF!</v>
      </c>
      <c r="AT113" s="23" t="e">
        <f>IF((INDEX($F$50:$BD$50,AT50))&lt;((INDEX($F$50:$BD$50,$AM$50)+(INDEX($F$50:$BD$50,#REF!)))),$AL$79*((#REF!-Option_5!L50)/((#REF!*(#REF!+1))/2)),0)</f>
        <v>#REF!</v>
      </c>
      <c r="AU113" s="23" t="e">
        <f>IF((INDEX($F$50:$BD$50,AU50))&lt;((INDEX($F$50:$BD$50,$AM$50)+(INDEX($F$50:$BD$50,#REF!)))),$AL$79*((#REF!-Option_5!M50)/((#REF!*(#REF!+1))/2)),0)</f>
        <v>#REF!</v>
      </c>
      <c r="AV113" s="23" t="e">
        <f>IF((INDEX($F$50:$BD$50,AV50))&lt;((INDEX($F$50:$BD$50,$AM$50)+(INDEX($F$50:$BD$50,#REF!)))),$AL$79*((#REF!-Option_5!N50)/((#REF!*(#REF!+1))/2)),0)</f>
        <v>#REF!</v>
      </c>
      <c r="AW113" s="23" t="e">
        <f>IF((INDEX($F$50:$BD$50,AW50))&lt;((INDEX($F$50:$BD$50,$AM$50)+(INDEX($F$50:$BD$50,#REF!)))),$AL$79*((#REF!-Option_5!O50)/((#REF!*(#REF!+1))/2)),0)</f>
        <v>#REF!</v>
      </c>
      <c r="AX113" s="23" t="e">
        <f>IF((INDEX($F$50:$BD$50,AX50))&lt;((INDEX($F$50:$BD$50,$AM$50)+(INDEX($F$50:$BD$50,#REF!)))),$AL$79*((#REF!-Option_5!P50)/((#REF!*(#REF!+1))/2)),0)</f>
        <v>#REF!</v>
      </c>
      <c r="AY113" s="23" t="e">
        <f>IF((INDEX($F$50:$BD$50,AY50))&lt;((INDEX($F$50:$BD$50,$AM$50)+(INDEX($F$50:$BD$50,#REF!)))),$AL$79*((#REF!-Option_5!Q50)/((#REF!*(#REF!+1))/2)),0)</f>
        <v>#REF!</v>
      </c>
      <c r="AZ113" s="23" t="e">
        <f>IF((INDEX($F$50:$BD$50,AZ50))&lt;((INDEX($F$50:$BD$50,$AM$50)+(INDEX($F$50:$BD$50,#REF!)))),$AL$79*((#REF!-Option_5!R50)/((#REF!*(#REF!+1))/2)),0)</f>
        <v>#REF!</v>
      </c>
      <c r="BA113" s="23" t="e">
        <f>IF((INDEX($F$50:$BD$50,BA50))&lt;((INDEX($F$50:$BD$50,$AM$50)+(INDEX($F$50:$BD$50,#REF!)))),$AL$79*((#REF!-Option_5!S50)/((#REF!*(#REF!+1))/2)),0)</f>
        <v>#REF!</v>
      </c>
      <c r="BB113" s="23" t="e">
        <f>IF((INDEX($F$50:$BD$50,BB50))&lt;((INDEX($F$50:$BD$50,$AM$50)+(INDEX($F$50:$BD$50,#REF!)))),$AL$79*((#REF!-Option_5!T50)/((#REF!*(#REF!+1))/2)),0)</f>
        <v>#REF!</v>
      </c>
      <c r="BC113" s="23" t="e">
        <f>IF((INDEX($F$50:$BD$50,BC50))&lt;((INDEX($F$50:$BD$50,$AM$50)+(INDEX($F$50:$BD$50,#REF!)))),$AL$79*((#REF!-Option_5!U50)/((#REF!*(#REF!+1))/2)),0)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IF((INDEX($F$50:$BD$50,AN50))&lt;((INDEX($F$50:$BD$50,$AN$50)+(INDEX($F$50:$BD$50,#REF!)))),$AM$79*((#REF!-Option_5!E50)/((#REF!*(#REF!+1))/2)),0)</f>
        <v>#REF!</v>
      </c>
      <c r="AO114" s="23" t="e">
        <f>IF((INDEX($F$50:$BD$50,AO50))&lt;((INDEX($F$50:$BD$50,$AN$50)+(INDEX($F$50:$BD$50,#REF!)))),$AM$79*((#REF!-Option_5!F50)/((#REF!*(#REF!+1))/2)),0)</f>
        <v>#REF!</v>
      </c>
      <c r="AP114" s="23" t="e">
        <f>IF((INDEX($F$50:$BD$50,AP50))&lt;((INDEX($F$50:$BD$50,$AN$50)+(INDEX($F$50:$BD$50,#REF!)))),$AM$79*((#REF!-Option_5!G50)/((#REF!*(#REF!+1))/2)),0)</f>
        <v>#REF!</v>
      </c>
      <c r="AQ114" s="23" t="e">
        <f>IF((INDEX($F$50:$BD$50,AQ50))&lt;((INDEX($F$50:$BD$50,$AN$50)+(INDEX($F$50:$BD$50,#REF!)))),$AM$79*((#REF!-Option_5!H50)/((#REF!*(#REF!+1))/2)),0)</f>
        <v>#REF!</v>
      </c>
      <c r="AR114" s="23" t="e">
        <f>IF((INDEX($F$50:$BD$50,AR50))&lt;((INDEX($F$50:$BD$50,$AN$50)+(INDEX($F$50:$BD$50,#REF!)))),$AM$79*((#REF!-Option_5!I50)/((#REF!*(#REF!+1))/2)),0)</f>
        <v>#REF!</v>
      </c>
      <c r="AS114" s="23" t="e">
        <f>IF((INDEX($F$50:$BD$50,AS50))&lt;((INDEX($F$50:$BD$50,$AN$50)+(INDEX($F$50:$BD$50,#REF!)))),$AM$79*((#REF!-Option_5!J50)/((#REF!*(#REF!+1))/2)),0)</f>
        <v>#REF!</v>
      </c>
      <c r="AT114" s="23" t="e">
        <f>IF((INDEX($F$50:$BD$50,AT50))&lt;((INDEX($F$50:$BD$50,$AN$50)+(INDEX($F$50:$BD$50,#REF!)))),$AM$79*((#REF!-Option_5!K50)/((#REF!*(#REF!+1))/2)),0)</f>
        <v>#REF!</v>
      </c>
      <c r="AU114" s="23" t="e">
        <f>IF((INDEX($F$50:$BD$50,AU50))&lt;((INDEX($F$50:$BD$50,$AN$50)+(INDEX($F$50:$BD$50,#REF!)))),$AM$79*((#REF!-Option_5!L50)/((#REF!*(#REF!+1))/2)),0)</f>
        <v>#REF!</v>
      </c>
      <c r="AV114" s="23" t="e">
        <f>IF((INDEX($F$50:$BD$50,AV50))&lt;((INDEX($F$50:$BD$50,$AN$50)+(INDEX($F$50:$BD$50,#REF!)))),$AM$79*((#REF!-Option_5!M50)/((#REF!*(#REF!+1))/2)),0)</f>
        <v>#REF!</v>
      </c>
      <c r="AW114" s="23" t="e">
        <f>IF((INDEX($F$50:$BD$50,AW50))&lt;((INDEX($F$50:$BD$50,$AN$50)+(INDEX($F$50:$BD$50,#REF!)))),$AM$79*((#REF!-Option_5!N50)/((#REF!*(#REF!+1))/2)),0)</f>
        <v>#REF!</v>
      </c>
      <c r="AX114" s="23" t="e">
        <f>IF((INDEX($F$50:$BD$50,AX50))&lt;((INDEX($F$50:$BD$50,$AN$50)+(INDEX($F$50:$BD$50,#REF!)))),$AM$79*((#REF!-Option_5!O50)/((#REF!*(#REF!+1))/2)),0)</f>
        <v>#REF!</v>
      </c>
      <c r="AY114" s="23" t="e">
        <f>IF((INDEX($F$50:$BD$50,AY50))&lt;((INDEX($F$50:$BD$50,$AN$50)+(INDEX($F$50:$BD$50,#REF!)))),$AM$79*((#REF!-Option_5!P50)/((#REF!*(#REF!+1))/2)),0)</f>
        <v>#REF!</v>
      </c>
      <c r="AZ114" s="23" t="e">
        <f>IF((INDEX($F$50:$BD$50,AZ50))&lt;((INDEX($F$50:$BD$50,$AN$50)+(INDEX($F$50:$BD$50,#REF!)))),$AM$79*((#REF!-Option_5!Q50)/((#REF!*(#REF!+1))/2)),0)</f>
        <v>#REF!</v>
      </c>
      <c r="BA114" s="23" t="e">
        <f>IF((INDEX($F$50:$BD$50,BA50))&lt;((INDEX($F$50:$BD$50,$AN$50)+(INDEX($F$50:$BD$50,#REF!)))),$AM$79*((#REF!-Option_5!R50)/((#REF!*(#REF!+1))/2)),0)</f>
        <v>#REF!</v>
      </c>
      <c r="BB114" s="23" t="e">
        <f>IF((INDEX($F$50:$BD$50,BB50))&lt;((INDEX($F$50:$BD$50,$AN$50)+(INDEX($F$50:$BD$50,#REF!)))),$AM$79*((#REF!-Option_5!S50)/((#REF!*(#REF!+1))/2)),0)</f>
        <v>#REF!</v>
      </c>
      <c r="BC114" s="23" t="e">
        <f>IF((INDEX($F$50:$BD$50,BC50))&lt;((INDEX($F$50:$BD$50,$AN$50)+(INDEX($F$50:$BD$50,#REF!)))),$AM$79*((#REF!-Option_5!T50)/((#REF!*(#REF!+1))/2)),0)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IF((INDEX($F$50:$BD$50,AO50))&lt;((INDEX($F$50:$BD$50,$AO$50)+(INDEX($F$50:$BD$50,#REF!)))),$AN$79*((#REF!-Option_5!E50)/((#REF!*(#REF!+1))/2)),0)</f>
        <v>#REF!</v>
      </c>
      <c r="AP115" s="23" t="e">
        <f>IF((INDEX($F$50:$BD$50,AP50))&lt;((INDEX($F$50:$BD$50,$AO$50)+(INDEX($F$50:$BD$50,#REF!)))),$AN$79*((#REF!-Option_5!F50)/((#REF!*(#REF!+1))/2)),0)</f>
        <v>#REF!</v>
      </c>
      <c r="AQ115" s="23" t="e">
        <f>IF((INDEX($F$50:$BD$50,AQ50))&lt;((INDEX($F$50:$BD$50,$AO$50)+(INDEX($F$50:$BD$50,#REF!)))),$AN$79*((#REF!-Option_5!G50)/((#REF!*(#REF!+1))/2)),0)</f>
        <v>#REF!</v>
      </c>
      <c r="AR115" s="23" t="e">
        <f>IF((INDEX($F$50:$BD$50,AR50))&lt;((INDEX($F$50:$BD$50,$AO$50)+(INDEX($F$50:$BD$50,#REF!)))),$AN$79*((#REF!-Option_5!H50)/((#REF!*(#REF!+1))/2)),0)</f>
        <v>#REF!</v>
      </c>
      <c r="AS115" s="23" t="e">
        <f>IF((INDEX($F$50:$BD$50,AS50))&lt;((INDEX($F$50:$BD$50,$AO$50)+(INDEX($F$50:$BD$50,#REF!)))),$AN$79*((#REF!-Option_5!I50)/((#REF!*(#REF!+1))/2)),0)</f>
        <v>#REF!</v>
      </c>
      <c r="AT115" s="23" t="e">
        <f>IF((INDEX($F$50:$BD$50,AT50))&lt;((INDEX($F$50:$BD$50,$AO$50)+(INDEX($F$50:$BD$50,#REF!)))),$AN$79*((#REF!-Option_5!J50)/((#REF!*(#REF!+1))/2)),0)</f>
        <v>#REF!</v>
      </c>
      <c r="AU115" s="23" t="e">
        <f>IF((INDEX($F$50:$BD$50,AU50))&lt;((INDEX($F$50:$BD$50,$AO$50)+(INDEX($F$50:$BD$50,#REF!)))),$AN$79*((#REF!-Option_5!K50)/((#REF!*(#REF!+1))/2)),0)</f>
        <v>#REF!</v>
      </c>
      <c r="AV115" s="23" t="e">
        <f>IF((INDEX($F$50:$BD$50,AV50))&lt;((INDEX($F$50:$BD$50,$AO$50)+(INDEX($F$50:$BD$50,#REF!)))),$AN$79*((#REF!-Option_5!L50)/((#REF!*(#REF!+1))/2)),0)</f>
        <v>#REF!</v>
      </c>
      <c r="AW115" s="23" t="e">
        <f>IF((INDEX($F$50:$BD$50,AW50))&lt;((INDEX($F$50:$BD$50,$AO$50)+(INDEX($F$50:$BD$50,#REF!)))),$AN$79*((#REF!-Option_5!M50)/((#REF!*(#REF!+1))/2)),0)</f>
        <v>#REF!</v>
      </c>
      <c r="AX115" s="23" t="e">
        <f>IF((INDEX($F$50:$BD$50,AX50))&lt;((INDEX($F$50:$BD$50,$AO$50)+(INDEX($F$50:$BD$50,#REF!)))),$AN$79*((#REF!-Option_5!N50)/((#REF!*(#REF!+1))/2)),0)</f>
        <v>#REF!</v>
      </c>
      <c r="AY115" s="23" t="e">
        <f>IF((INDEX($F$50:$BD$50,AY50))&lt;((INDEX($F$50:$BD$50,$AO$50)+(INDEX($F$50:$BD$50,#REF!)))),$AN$79*((#REF!-Option_5!O50)/((#REF!*(#REF!+1))/2)),0)</f>
        <v>#REF!</v>
      </c>
      <c r="AZ115" s="23" t="e">
        <f>IF((INDEX($F$50:$BD$50,AZ50))&lt;((INDEX($F$50:$BD$50,$AO$50)+(INDEX($F$50:$BD$50,#REF!)))),$AN$79*((#REF!-Option_5!P50)/((#REF!*(#REF!+1))/2)),0)</f>
        <v>#REF!</v>
      </c>
      <c r="BA115" s="23" t="e">
        <f>IF((INDEX($F$50:$BD$50,BA50))&lt;((INDEX($F$50:$BD$50,$AO$50)+(INDEX($F$50:$BD$50,#REF!)))),$AN$79*((#REF!-Option_5!Q50)/((#REF!*(#REF!+1))/2)),0)</f>
        <v>#REF!</v>
      </c>
      <c r="BB115" s="23" t="e">
        <f>IF((INDEX($F$50:$BD$50,BB50))&lt;((INDEX($F$50:$BD$50,$AO$50)+(INDEX($F$50:$BD$50,#REF!)))),$AN$79*((#REF!-Option_5!R50)/((#REF!*(#REF!+1))/2)),0)</f>
        <v>#REF!</v>
      </c>
      <c r="BC115" s="23" t="e">
        <f>IF((INDEX($F$50:$BD$50,BC50))&lt;((INDEX($F$50:$BD$50,$AO$50)+(INDEX($F$50:$BD$50,#REF!)))),$AN$79*((#REF!-Option_5!S50)/((#REF!*(#REF!+1))/2)),0)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IF((INDEX($F$50:$BD$50,AP50))&lt;((INDEX($F$50:$BD$50,$AP$50)+(INDEX($F$50:$BD$50,#REF!)))),$AO$79*((#REF!-Option_5!E50)/((#REF!*(#REF!+1))/2)),0)</f>
        <v>#REF!</v>
      </c>
      <c r="AQ116" s="23" t="e">
        <f>IF((INDEX($F$50:$BD$50,AQ50))&lt;((INDEX($F$50:$BD$50,$AP$50)+(INDEX($F$50:$BD$50,#REF!)))),$AO$79*((#REF!-Option_5!F50)/((#REF!*(#REF!+1))/2)),0)</f>
        <v>#REF!</v>
      </c>
      <c r="AR116" s="23" t="e">
        <f>IF((INDEX($F$50:$BD$50,AR50))&lt;((INDEX($F$50:$BD$50,$AP$50)+(INDEX($F$50:$BD$50,#REF!)))),$AO$79*((#REF!-Option_5!G50)/((#REF!*(#REF!+1))/2)),0)</f>
        <v>#REF!</v>
      </c>
      <c r="AS116" s="23" t="e">
        <f>IF((INDEX($F$50:$BD$50,AS50))&lt;((INDEX($F$50:$BD$50,$AP$50)+(INDEX($F$50:$BD$50,#REF!)))),$AO$79*((#REF!-Option_5!H50)/((#REF!*(#REF!+1))/2)),0)</f>
        <v>#REF!</v>
      </c>
      <c r="AT116" s="23" t="e">
        <f>IF((INDEX($F$50:$BD$50,AT50))&lt;((INDEX($F$50:$BD$50,$AP$50)+(INDEX($F$50:$BD$50,#REF!)))),$AO$79*((#REF!-Option_5!I50)/((#REF!*(#REF!+1))/2)),0)</f>
        <v>#REF!</v>
      </c>
      <c r="AU116" s="23" t="e">
        <f>IF((INDEX($F$50:$BD$50,AU50))&lt;((INDEX($F$50:$BD$50,$AP$50)+(INDEX($F$50:$BD$50,#REF!)))),$AO$79*((#REF!-Option_5!J50)/((#REF!*(#REF!+1))/2)),0)</f>
        <v>#REF!</v>
      </c>
      <c r="AV116" s="23" t="e">
        <f>IF((INDEX($F$50:$BD$50,AV50))&lt;((INDEX($F$50:$BD$50,$AP$50)+(INDEX($F$50:$BD$50,#REF!)))),$AO$79*((#REF!-Option_5!K50)/((#REF!*(#REF!+1))/2)),0)</f>
        <v>#REF!</v>
      </c>
      <c r="AW116" s="23" t="e">
        <f>IF((INDEX($F$50:$BD$50,AW50))&lt;((INDEX($F$50:$BD$50,$AP$50)+(INDEX($F$50:$BD$50,#REF!)))),$AO$79*((#REF!-Option_5!L50)/((#REF!*(#REF!+1))/2)),0)</f>
        <v>#REF!</v>
      </c>
      <c r="AX116" s="23" t="e">
        <f>IF((INDEX($F$50:$BD$50,AX50))&lt;((INDEX($F$50:$BD$50,$AP$50)+(INDEX($F$50:$BD$50,#REF!)))),$AO$79*((#REF!-Option_5!M50)/((#REF!*(#REF!+1))/2)),0)</f>
        <v>#REF!</v>
      </c>
      <c r="AY116" s="23" t="e">
        <f>IF((INDEX($F$50:$BD$50,AY50))&lt;((INDEX($F$50:$BD$50,$AP$50)+(INDEX($F$50:$BD$50,#REF!)))),$AO$79*((#REF!-Option_5!N50)/((#REF!*(#REF!+1))/2)),0)</f>
        <v>#REF!</v>
      </c>
      <c r="AZ116" s="23" t="e">
        <f>IF((INDEX($F$50:$BD$50,AZ50))&lt;((INDEX($F$50:$BD$50,$AP$50)+(INDEX($F$50:$BD$50,#REF!)))),$AO$79*((#REF!-Option_5!O50)/((#REF!*(#REF!+1))/2)),0)</f>
        <v>#REF!</v>
      </c>
      <c r="BA116" s="23" t="e">
        <f>IF((INDEX($F$50:$BD$50,BA50))&lt;((INDEX($F$50:$BD$50,$AP$50)+(INDEX($F$50:$BD$50,#REF!)))),$AO$79*((#REF!-Option_5!P50)/((#REF!*(#REF!+1))/2)),0)</f>
        <v>#REF!</v>
      </c>
      <c r="BB116" s="23" t="e">
        <f>IF((INDEX($F$50:$BD$50,BB50))&lt;((INDEX($F$50:$BD$50,$AP$50)+(INDEX($F$50:$BD$50,#REF!)))),$AO$79*((#REF!-Option_5!Q50)/((#REF!*(#REF!+1))/2)),0)</f>
        <v>#REF!</v>
      </c>
      <c r="BC116" s="23" t="e">
        <f>IF((INDEX($F$50:$BD$50,BC50))&lt;((INDEX($F$50:$BD$50,$AP$50)+(INDEX($F$50:$BD$50,#REF!)))),$AO$79*((#REF!-Option_5!R50)/((#REF!*(#REF!+1))/2)),0)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IF((INDEX($F$50:$BD$50,AQ50))&lt;((INDEX($F$50:$BD$50,$AQ$50)+(INDEX($F$50:$BD$50,#REF!)))),$AP$79*((#REF!-Option_5!E50)/((#REF!*(#REF!+1))/2)),0)</f>
        <v>#REF!</v>
      </c>
      <c r="AR117" s="23" t="e">
        <f>IF((INDEX($F$50:$BD$50,AR50))&lt;((INDEX($F$50:$BD$50,$AQ$50)+(INDEX($F$50:$BD$50,#REF!)))),$AP$79*((#REF!-Option_5!F50)/((#REF!*(#REF!+1))/2)),0)</f>
        <v>#REF!</v>
      </c>
      <c r="AS117" s="23" t="e">
        <f>IF((INDEX($F$50:$BD$50,AS50))&lt;((INDEX($F$50:$BD$50,$AQ$50)+(INDEX($F$50:$BD$50,#REF!)))),$AP$79*((#REF!-Option_5!G50)/((#REF!*(#REF!+1))/2)),0)</f>
        <v>#REF!</v>
      </c>
      <c r="AT117" s="23" t="e">
        <f>IF((INDEX($F$50:$BD$50,AT50))&lt;((INDEX($F$50:$BD$50,$AQ$50)+(INDEX($F$50:$BD$50,#REF!)))),$AP$79*((#REF!-Option_5!H50)/((#REF!*(#REF!+1))/2)),0)</f>
        <v>#REF!</v>
      </c>
      <c r="AU117" s="23" t="e">
        <f>IF((INDEX($F$50:$BD$50,AU50))&lt;((INDEX($F$50:$BD$50,$AQ$50)+(INDEX($F$50:$BD$50,#REF!)))),$AP$79*((#REF!-Option_5!I50)/((#REF!*(#REF!+1))/2)),0)</f>
        <v>#REF!</v>
      </c>
      <c r="AV117" s="23" t="e">
        <f>IF((INDEX($F$50:$BD$50,AV50))&lt;((INDEX($F$50:$BD$50,$AQ$50)+(INDEX($F$50:$BD$50,#REF!)))),$AP$79*((#REF!-Option_5!J50)/((#REF!*(#REF!+1))/2)),0)</f>
        <v>#REF!</v>
      </c>
      <c r="AW117" s="23" t="e">
        <f>IF((INDEX($F$50:$BD$50,AW50))&lt;((INDEX($F$50:$BD$50,$AQ$50)+(INDEX($F$50:$BD$50,#REF!)))),$AP$79*((#REF!-Option_5!K50)/((#REF!*(#REF!+1))/2)),0)</f>
        <v>#REF!</v>
      </c>
      <c r="AX117" s="23" t="e">
        <f>IF((INDEX($F$50:$BD$50,AX50))&lt;((INDEX($F$50:$BD$50,$AQ$50)+(INDEX($F$50:$BD$50,#REF!)))),$AP$79*((#REF!-Option_5!L50)/((#REF!*(#REF!+1))/2)),0)</f>
        <v>#REF!</v>
      </c>
      <c r="AY117" s="23" t="e">
        <f>IF((INDEX($F$50:$BD$50,AY50))&lt;((INDEX($F$50:$BD$50,$AQ$50)+(INDEX($F$50:$BD$50,#REF!)))),$AP$79*((#REF!-Option_5!M50)/((#REF!*(#REF!+1))/2)),0)</f>
        <v>#REF!</v>
      </c>
      <c r="AZ117" s="23" t="e">
        <f>IF((INDEX($F$50:$BD$50,AZ50))&lt;((INDEX($F$50:$BD$50,$AQ$50)+(INDEX($F$50:$BD$50,#REF!)))),$AP$79*((#REF!-Option_5!N50)/((#REF!*(#REF!+1))/2)),0)</f>
        <v>#REF!</v>
      </c>
      <c r="BA117" s="23" t="e">
        <f>IF((INDEX($F$50:$BD$50,BA50))&lt;((INDEX($F$50:$BD$50,$AQ$50)+(INDEX($F$50:$BD$50,#REF!)))),$AP$79*((#REF!-Option_5!O50)/((#REF!*(#REF!+1))/2)),0)</f>
        <v>#REF!</v>
      </c>
      <c r="BB117" s="23" t="e">
        <f>IF((INDEX($F$50:$BD$50,BB50))&lt;((INDEX($F$50:$BD$50,$AQ$50)+(INDEX($F$50:$BD$50,#REF!)))),$AP$79*((#REF!-Option_5!P50)/((#REF!*(#REF!+1))/2)),0)</f>
        <v>#REF!</v>
      </c>
      <c r="BC117" s="23" t="e">
        <f>IF((INDEX($F$50:$BD$50,BC50))&lt;((INDEX($F$50:$BD$50,$AQ$50)+(INDEX($F$50:$BD$50,#REF!)))),$AP$79*((#REF!-Option_5!Q50)/((#REF!*(#REF!+1))/2)),0)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IF((INDEX($F$50:$BD$50,AR50))&lt;((INDEX($F$50:$BD$50,$AR$50)+(INDEX($F$50:$BD$50,#REF!)))),$AQ$79*((#REF!-Option_5!E50)/((#REF!*(#REF!+1))/2)),0)</f>
        <v>#REF!</v>
      </c>
      <c r="AS118" s="23" t="e">
        <f>IF((INDEX($F$50:$BD$50,AS50))&lt;((INDEX($F$50:$BD$50,$AR$50)+(INDEX($F$50:$BD$50,#REF!)))),$AQ$79*((#REF!-Option_5!F50)/((#REF!*(#REF!+1))/2)),0)</f>
        <v>#REF!</v>
      </c>
      <c r="AT118" s="23" t="e">
        <f>IF((INDEX($F$50:$BD$50,AT50))&lt;((INDEX($F$50:$BD$50,$AR$50)+(INDEX($F$50:$BD$50,#REF!)))),$AQ$79*((#REF!-Option_5!G50)/((#REF!*(#REF!+1))/2)),0)</f>
        <v>#REF!</v>
      </c>
      <c r="AU118" s="23" t="e">
        <f>IF((INDEX($F$50:$BD$50,AU50))&lt;((INDEX($F$50:$BD$50,$AR$50)+(INDEX($F$50:$BD$50,#REF!)))),$AQ$79*((#REF!-Option_5!H50)/((#REF!*(#REF!+1))/2)),0)</f>
        <v>#REF!</v>
      </c>
      <c r="AV118" s="23" t="e">
        <f>IF((INDEX($F$50:$BD$50,AV50))&lt;((INDEX($F$50:$BD$50,$AR$50)+(INDEX($F$50:$BD$50,#REF!)))),$AQ$79*((#REF!-Option_5!I50)/((#REF!*(#REF!+1))/2)),0)</f>
        <v>#REF!</v>
      </c>
      <c r="AW118" s="23" t="e">
        <f>IF((INDEX($F$50:$BD$50,AW50))&lt;((INDEX($F$50:$BD$50,$AR$50)+(INDEX($F$50:$BD$50,#REF!)))),$AQ$79*((#REF!-Option_5!J50)/((#REF!*(#REF!+1))/2)),0)</f>
        <v>#REF!</v>
      </c>
      <c r="AX118" s="23" t="e">
        <f>IF((INDEX($F$50:$BD$50,AX50))&lt;((INDEX($F$50:$BD$50,$AR$50)+(INDEX($F$50:$BD$50,#REF!)))),$AQ$79*((#REF!-Option_5!K50)/((#REF!*(#REF!+1))/2)),0)</f>
        <v>#REF!</v>
      </c>
      <c r="AY118" s="23" t="e">
        <f>IF((INDEX($F$50:$BD$50,AY50))&lt;((INDEX($F$50:$BD$50,$AR$50)+(INDEX($F$50:$BD$50,#REF!)))),$AQ$79*((#REF!-Option_5!L50)/((#REF!*(#REF!+1))/2)),0)</f>
        <v>#REF!</v>
      </c>
      <c r="AZ118" s="23" t="e">
        <f>IF((INDEX($F$50:$BD$50,AZ50))&lt;((INDEX($F$50:$BD$50,$AR$50)+(INDEX($F$50:$BD$50,#REF!)))),$AQ$79*((#REF!-Option_5!M50)/((#REF!*(#REF!+1))/2)),0)</f>
        <v>#REF!</v>
      </c>
      <c r="BA118" s="23" t="e">
        <f>IF((INDEX($F$50:$BD$50,BA50))&lt;((INDEX($F$50:$BD$50,$AR$50)+(INDEX($F$50:$BD$50,#REF!)))),$AQ$79*((#REF!-Option_5!N50)/((#REF!*(#REF!+1))/2)),0)</f>
        <v>#REF!</v>
      </c>
      <c r="BB118" s="23" t="e">
        <f>IF((INDEX($F$50:$BD$50,BB50))&lt;((INDEX($F$50:$BD$50,$AR$50)+(INDEX($F$50:$BD$50,#REF!)))),$AQ$79*((#REF!-Option_5!O50)/((#REF!*(#REF!+1))/2)),0)</f>
        <v>#REF!</v>
      </c>
      <c r="BC118" s="23" t="e">
        <f>IF((INDEX($F$50:$BD$50,BC50))&lt;((INDEX($F$50:$BD$50,$AR$50)+(INDEX($F$50:$BD$50,#REF!)))),$AQ$79*((#REF!-Option_5!P50)/((#REF!*(#REF!+1))/2)),0)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IF((INDEX($F$50:$BD$50,AS50))&lt;((INDEX($F$50:$BD$50,$AS$50)+(INDEX($F$50:$BD$50,#REF!)))),$AR$79*((#REF!-Option_5!E50)/((#REF!*(#REF!+1))/2)),0)</f>
        <v>#REF!</v>
      </c>
      <c r="AT119" s="23" t="e">
        <f>IF((INDEX($F$50:$BD$50,AT50))&lt;((INDEX($F$50:$BD$50,$AS$50)+(INDEX($F$50:$BD$50,#REF!)))),$AR$79*((#REF!-Option_5!F50)/((#REF!*(#REF!+1))/2)),0)</f>
        <v>#REF!</v>
      </c>
      <c r="AU119" s="23" t="e">
        <f>IF((INDEX($F$50:$BD$50,AU50))&lt;((INDEX($F$50:$BD$50,$AS$50)+(INDEX($F$50:$BD$50,#REF!)))),$AR$79*((#REF!-Option_5!G50)/((#REF!*(#REF!+1))/2)),0)</f>
        <v>#REF!</v>
      </c>
      <c r="AV119" s="23" t="e">
        <f>IF((INDEX($F$50:$BD$50,AV50))&lt;((INDEX($F$50:$BD$50,$AS$50)+(INDEX($F$50:$BD$50,#REF!)))),$AR$79*((#REF!-Option_5!H50)/((#REF!*(#REF!+1))/2)),0)</f>
        <v>#REF!</v>
      </c>
      <c r="AW119" s="23" t="e">
        <f>IF((INDEX($F$50:$BD$50,AW50))&lt;((INDEX($F$50:$BD$50,$AS$50)+(INDEX($F$50:$BD$50,#REF!)))),$AR$79*((#REF!-Option_5!I50)/((#REF!*(#REF!+1))/2)),0)</f>
        <v>#REF!</v>
      </c>
      <c r="AX119" s="23" t="e">
        <f>IF((INDEX($F$50:$BD$50,AX50))&lt;((INDEX($F$50:$BD$50,$AS$50)+(INDEX($F$50:$BD$50,#REF!)))),$AR$79*((#REF!-Option_5!J50)/((#REF!*(#REF!+1))/2)),0)</f>
        <v>#REF!</v>
      </c>
      <c r="AY119" s="23" t="e">
        <f>IF((INDEX($F$50:$BD$50,AY50))&lt;((INDEX($F$50:$BD$50,$AS$50)+(INDEX($F$50:$BD$50,#REF!)))),$AR$79*((#REF!-Option_5!K50)/((#REF!*(#REF!+1))/2)),0)</f>
        <v>#REF!</v>
      </c>
      <c r="AZ119" s="23" t="e">
        <f>IF((INDEX($F$50:$BD$50,AZ50))&lt;((INDEX($F$50:$BD$50,$AS$50)+(INDEX($F$50:$BD$50,#REF!)))),$AR$79*((#REF!-Option_5!L50)/((#REF!*(#REF!+1))/2)),0)</f>
        <v>#REF!</v>
      </c>
      <c r="BA119" s="23" t="e">
        <f>IF((INDEX($F$50:$BD$50,BA50))&lt;((INDEX($F$50:$BD$50,$AS$50)+(INDEX($F$50:$BD$50,#REF!)))),$AR$79*((#REF!-Option_5!M50)/((#REF!*(#REF!+1))/2)),0)</f>
        <v>#REF!</v>
      </c>
      <c r="BB119" s="23" t="e">
        <f>IF((INDEX($F$50:$BD$50,BB50))&lt;((INDEX($F$50:$BD$50,$AS$50)+(INDEX($F$50:$BD$50,#REF!)))),$AR$79*((#REF!-Option_5!N50)/((#REF!*(#REF!+1))/2)),0)</f>
        <v>#REF!</v>
      </c>
      <c r="BC119" s="23" t="e">
        <f>IF((INDEX($F$50:$BD$50,BC50))&lt;((INDEX($F$50:$BD$50,$AS$50)+(INDEX($F$50:$BD$50,#REF!)))),$AR$79*((#REF!-Option_5!O50)/((#REF!*(#REF!+1))/2)),0)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IF((INDEX($F$50:$BD$50,AT50))&lt;((INDEX($F$50:$BD$50,$AT$50)+(INDEX($F$50:$BD$50,#REF!)))),$AS$79*((#REF!-Option_5!E50)/((#REF!*(#REF!+1))/2)),0)</f>
        <v>#REF!</v>
      </c>
      <c r="AU120" s="23" t="e">
        <f>IF((INDEX($F$50:$BD$50,AU50))&lt;((INDEX($F$50:$BD$50,$AT$50)+(INDEX($F$50:$BD$50,#REF!)))),$AS$79*((#REF!-Option_5!F50)/((#REF!*(#REF!+1))/2)),0)</f>
        <v>#REF!</v>
      </c>
      <c r="AV120" s="23" t="e">
        <f>IF((INDEX($F$50:$BD$50,AV50))&lt;((INDEX($F$50:$BD$50,$AT$50)+(INDEX($F$50:$BD$50,#REF!)))),$AS$79*((#REF!-Option_5!G50)/((#REF!*(#REF!+1))/2)),0)</f>
        <v>#REF!</v>
      </c>
      <c r="AW120" s="23" t="e">
        <f>IF((INDEX($F$50:$BD$50,AW50))&lt;((INDEX($F$50:$BD$50,$AT$50)+(INDEX($F$50:$BD$50,#REF!)))),$AS$79*((#REF!-Option_5!H50)/((#REF!*(#REF!+1))/2)),0)</f>
        <v>#REF!</v>
      </c>
      <c r="AX120" s="23" t="e">
        <f>IF((INDEX($F$50:$BD$50,AX50))&lt;((INDEX($F$50:$BD$50,$AT$50)+(INDEX($F$50:$BD$50,#REF!)))),$AS$79*((#REF!-Option_5!I50)/((#REF!*(#REF!+1))/2)),0)</f>
        <v>#REF!</v>
      </c>
      <c r="AY120" s="23" t="e">
        <f>IF((INDEX($F$50:$BD$50,AY50))&lt;((INDEX($F$50:$BD$50,$AT$50)+(INDEX($F$50:$BD$50,#REF!)))),$AS$79*((#REF!-Option_5!J50)/((#REF!*(#REF!+1))/2)),0)</f>
        <v>#REF!</v>
      </c>
      <c r="AZ120" s="23" t="e">
        <f>IF((INDEX($F$50:$BD$50,AZ50))&lt;((INDEX($F$50:$BD$50,$AT$50)+(INDEX($F$50:$BD$50,#REF!)))),$AS$79*((#REF!-Option_5!K50)/((#REF!*(#REF!+1))/2)),0)</f>
        <v>#REF!</v>
      </c>
      <c r="BA120" s="23" t="e">
        <f>IF((INDEX($F$50:$BD$50,BA50))&lt;((INDEX($F$50:$BD$50,$AT$50)+(INDEX($F$50:$BD$50,#REF!)))),$AS$79*((#REF!-Option_5!L50)/((#REF!*(#REF!+1))/2)),0)</f>
        <v>#REF!</v>
      </c>
      <c r="BB120" s="23" t="e">
        <f>IF((INDEX($F$50:$BD$50,BB50))&lt;((INDEX($F$50:$BD$50,$AT$50)+(INDEX($F$50:$BD$50,#REF!)))),$AS$79*((#REF!-Option_5!M50)/((#REF!*(#REF!+1))/2)),0)</f>
        <v>#REF!</v>
      </c>
      <c r="BC120" s="23" t="e">
        <f>IF((INDEX($F$50:$BD$50,BC50))&lt;((INDEX($F$50:$BD$50,$AT$50)+(INDEX($F$50:$BD$50,#REF!)))),$AS$79*((#REF!-Option_5!N50)/((#REF!*(#REF!+1))/2)),0)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IF((INDEX($F$50:$BD$50,AU50))&lt;((INDEX($F$50:$BD$50,$AU$50)+(INDEX($F$50:$BD$50,#REF!)))),$AT$79*((#REF!-Option_5!E50)/((#REF!*(#REF!+1))/2)),0)</f>
        <v>#REF!</v>
      </c>
      <c r="AV121" s="23" t="e">
        <f>IF((INDEX($F$50:$BD$50,AV50))&lt;((INDEX($F$50:$BD$50,$AU$50)+(INDEX($F$50:$BD$50,#REF!)))),$AT$79*((#REF!-Option_5!F50)/((#REF!*(#REF!+1))/2)),0)</f>
        <v>#REF!</v>
      </c>
      <c r="AW121" s="23" t="e">
        <f>IF((INDEX($F$50:$BD$50,AW50))&lt;((INDEX($F$50:$BD$50,$AU$50)+(INDEX($F$50:$BD$50,#REF!)))),$AT$79*((#REF!-Option_5!G50)/((#REF!*(#REF!+1))/2)),0)</f>
        <v>#REF!</v>
      </c>
      <c r="AX121" s="23" t="e">
        <f>IF((INDEX($F$50:$BD$50,AX50))&lt;((INDEX($F$50:$BD$50,$AU$50)+(INDEX($F$50:$BD$50,#REF!)))),$AT$79*((#REF!-Option_5!H50)/((#REF!*(#REF!+1))/2)),0)</f>
        <v>#REF!</v>
      </c>
      <c r="AY121" s="23" t="e">
        <f>IF((INDEX($F$50:$BD$50,AY50))&lt;((INDEX($F$50:$BD$50,$AU$50)+(INDEX($F$50:$BD$50,#REF!)))),$AT$79*((#REF!-Option_5!I50)/((#REF!*(#REF!+1))/2)),0)</f>
        <v>#REF!</v>
      </c>
      <c r="AZ121" s="23" t="e">
        <f>IF((INDEX($F$50:$BD$50,AZ50))&lt;((INDEX($F$50:$BD$50,$AU$50)+(INDEX($F$50:$BD$50,#REF!)))),$AT$79*((#REF!-Option_5!J50)/((#REF!*(#REF!+1))/2)),0)</f>
        <v>#REF!</v>
      </c>
      <c r="BA121" s="23" t="e">
        <f>IF((INDEX($F$50:$BD$50,BA50))&lt;((INDEX($F$50:$BD$50,$AU$50)+(INDEX($F$50:$BD$50,#REF!)))),$AT$79*((#REF!-Option_5!K50)/((#REF!*(#REF!+1))/2)),0)</f>
        <v>#REF!</v>
      </c>
      <c r="BB121" s="23" t="e">
        <f>IF((INDEX($F$50:$BD$50,BB50))&lt;((INDEX($F$50:$BD$50,$AU$50)+(INDEX($F$50:$BD$50,#REF!)))),$AT$79*((#REF!-Option_5!L50)/((#REF!*(#REF!+1))/2)),0)</f>
        <v>#REF!</v>
      </c>
      <c r="BC121" s="23" t="e">
        <f>IF((INDEX($F$50:$BD$50,BC50))&lt;((INDEX($F$50:$BD$50,$AU$50)+(INDEX($F$50:$BD$50,#REF!)))),$AT$79*((#REF!-Option_5!M50)/((#REF!*(#REF!+1))/2)),0)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IF((INDEX($F$50:$BD$50,AV50))&lt;((INDEX($F$50:$BD$50,$AV$50)+(INDEX($F$50:$BD$50,#REF!)))),$AU$79*((#REF!-Option_5!E50)/((#REF!*(#REF!+1))/2)),0)</f>
        <v>#REF!</v>
      </c>
      <c r="AW122" s="23" t="e">
        <f>IF((INDEX($F$50:$BD$50,AW50))&lt;((INDEX($F$50:$BD$50,$AV$50)+(INDEX($F$50:$BD$50,#REF!)))),$AU$79*((#REF!-Option_5!F50)/((#REF!*(#REF!+1))/2)),0)</f>
        <v>#REF!</v>
      </c>
      <c r="AX122" s="23" t="e">
        <f>IF((INDEX($F$50:$BD$50,AX50))&lt;((INDEX($F$50:$BD$50,$AV$50)+(INDEX($F$50:$BD$50,#REF!)))),$AU$79*((#REF!-Option_5!G50)/((#REF!*(#REF!+1))/2)),0)</f>
        <v>#REF!</v>
      </c>
      <c r="AY122" s="23" t="e">
        <f>IF((INDEX($F$50:$BD$50,AY50))&lt;((INDEX($F$50:$BD$50,$AV$50)+(INDEX($F$50:$BD$50,#REF!)))),$AU$79*((#REF!-Option_5!H50)/((#REF!*(#REF!+1))/2)),0)</f>
        <v>#REF!</v>
      </c>
      <c r="AZ122" s="23" t="e">
        <f>IF((INDEX($F$50:$BD$50,AZ50))&lt;((INDEX($F$50:$BD$50,$AV$50)+(INDEX($F$50:$BD$50,#REF!)))),$AU$79*((#REF!-Option_5!I50)/((#REF!*(#REF!+1))/2)),0)</f>
        <v>#REF!</v>
      </c>
      <c r="BA122" s="23" t="e">
        <f>IF((INDEX($F$50:$BD$50,BA50))&lt;((INDEX($F$50:$BD$50,$AV$50)+(INDEX($F$50:$BD$50,#REF!)))),$AU$79*((#REF!-Option_5!J50)/((#REF!*(#REF!+1))/2)),0)</f>
        <v>#REF!</v>
      </c>
      <c r="BB122" s="23" t="e">
        <f>IF((INDEX($F$50:$BD$50,BB50))&lt;((INDEX($F$50:$BD$50,$AV$50)+(INDEX($F$50:$BD$50,#REF!)))),$AU$79*((#REF!-Option_5!K50)/((#REF!*(#REF!+1))/2)),0)</f>
        <v>#REF!</v>
      </c>
      <c r="BC122" s="23" t="e">
        <f>IF((INDEX($F$50:$BD$50,BC50))&lt;((INDEX($F$50:$BD$50,$AV$50)+(INDEX($F$50:$BD$50,#REF!)))),$AU$79*((#REF!-Option_5!L50)/((#REF!*(#REF!+1))/2)),0)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IF((INDEX($F$50:$BD$50,AW50))&lt;((INDEX($F$50:$BD$50,$AW$50)+(INDEX($F$50:$BD$50,#REF!)))),$AV$79*((#REF!-Option_5!E50)/((#REF!*(#REF!+1))/2)),0)</f>
        <v>#REF!</v>
      </c>
      <c r="AX123" s="23" t="e">
        <f>IF((INDEX($F$50:$BD$50,AX50))&lt;((INDEX($F$50:$BD$50,$AW$50)+(INDEX($F$50:$BD$50,#REF!)))),$AV$79*((#REF!-Option_5!F50)/((#REF!*(#REF!+1))/2)),0)</f>
        <v>#REF!</v>
      </c>
      <c r="AY123" s="23" t="e">
        <f>IF((INDEX($F$50:$BD$50,AY50))&lt;((INDEX($F$50:$BD$50,$AW$50)+(INDEX($F$50:$BD$50,#REF!)))),$AV$79*((#REF!-Option_5!G50)/((#REF!*(#REF!+1))/2)),0)</f>
        <v>#REF!</v>
      </c>
      <c r="AZ123" s="23" t="e">
        <f>IF((INDEX($F$50:$BD$50,AZ50))&lt;((INDEX($F$50:$BD$50,$AW$50)+(INDEX($F$50:$BD$50,#REF!)))),$AV$79*((#REF!-Option_5!H50)/((#REF!*(#REF!+1))/2)),0)</f>
        <v>#REF!</v>
      </c>
      <c r="BA123" s="23" t="e">
        <f>IF((INDEX($F$50:$BD$50,BA50))&lt;((INDEX($F$50:$BD$50,$AW$50)+(INDEX($F$50:$BD$50,#REF!)))),$AV$79*((#REF!-Option_5!I50)/((#REF!*(#REF!+1))/2)),0)</f>
        <v>#REF!</v>
      </c>
      <c r="BB123" s="23" t="e">
        <f>IF((INDEX($F$50:$BD$50,BB50))&lt;((INDEX($F$50:$BD$50,$AW$50)+(INDEX($F$50:$BD$50,#REF!)))),$AV$79*((#REF!-Option_5!J50)/((#REF!*(#REF!+1))/2)),0)</f>
        <v>#REF!</v>
      </c>
      <c r="BC123" s="23" t="e">
        <f>IF((INDEX($F$50:$BD$50,BC50))&lt;((INDEX($F$50:$BD$50,$AW$50)+(INDEX($F$50:$BD$50,#REF!)))),$AV$79*((#REF!-Option_5!K50)/((#REF!*(#REF!+1))/2)),0)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IF((INDEX($F$50:$BD$50,AX50))&lt;((INDEX($F$50:$BD$50,$AX$50)+(INDEX($F$50:$BD$50,#REF!)))),$AW$79*((#REF!-Option_5!E50)/((#REF!*(#REF!+1))/2)),0)</f>
        <v>#REF!</v>
      </c>
      <c r="AY124" s="23" t="e">
        <f>IF((INDEX($F$50:$BD$50,AY50))&lt;((INDEX($F$50:$BD$50,$AX$50)+(INDEX($F$50:$BD$50,#REF!)))),$AW$79*((#REF!-Option_5!F50)/((#REF!*(#REF!+1))/2)),0)</f>
        <v>#REF!</v>
      </c>
      <c r="AZ124" s="23" t="e">
        <f>IF((INDEX($F$50:$BD$50,AZ50))&lt;((INDEX($F$50:$BD$50,$AX$50)+(INDEX($F$50:$BD$50,#REF!)))),$AW$79*((#REF!-Option_5!G50)/((#REF!*(#REF!+1))/2)),0)</f>
        <v>#REF!</v>
      </c>
      <c r="BA124" s="23" t="e">
        <f>IF((INDEX($F$50:$BD$50,BA50))&lt;((INDEX($F$50:$BD$50,$AX$50)+(INDEX($F$50:$BD$50,#REF!)))),$AW$79*((#REF!-Option_5!H50)/((#REF!*(#REF!+1))/2)),0)</f>
        <v>#REF!</v>
      </c>
      <c r="BB124" s="23" t="e">
        <f>IF((INDEX($F$50:$BD$50,BB50))&lt;((INDEX($F$50:$BD$50,$AX$50)+(INDEX($F$50:$BD$50,#REF!)))),$AW$79*((#REF!-Option_5!I50)/((#REF!*(#REF!+1))/2)),0)</f>
        <v>#REF!</v>
      </c>
      <c r="BC124" s="23" t="e">
        <f>IF((INDEX($F$50:$BD$50,BC50))&lt;((INDEX($F$50:$BD$50,$AX$50)+(INDEX($F$50:$BD$50,#REF!)))),$AW$79*((#REF!-Option_5!J50)/((#REF!*(#REF!+1))/2)),0)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IF((INDEX($F$50:$BD$50,AY50))&lt;((INDEX($F$50:$BD$50,$AY$50)+(INDEX($F$50:$BD$50,#REF!)))),$AX$79*((#REF!-Option_5!E50)/((#REF!*(#REF!+1))/2)),0)</f>
        <v>#REF!</v>
      </c>
      <c r="AZ125" s="23" t="e">
        <f>IF((INDEX($F$50:$BD$50,AZ50))&lt;((INDEX($F$50:$BD$50,$AY$50)+(INDEX($F$50:$BD$50,#REF!)))),$AX$79*((#REF!-Option_5!F50)/((#REF!*(#REF!+1))/2)),0)</f>
        <v>#REF!</v>
      </c>
      <c r="BA125" s="23" t="e">
        <f>IF((INDEX($F$50:$BD$50,BA50))&lt;((INDEX($F$50:$BD$50,$AY$50)+(INDEX($F$50:$BD$50,#REF!)))),$AX$79*((#REF!-Option_5!G50)/((#REF!*(#REF!+1))/2)),0)</f>
        <v>#REF!</v>
      </c>
      <c r="BB125" s="23" t="e">
        <f>IF((INDEX($F$50:$BD$50,BB50))&lt;((INDEX($F$50:$BD$50,$AY$50)+(INDEX($F$50:$BD$50,#REF!)))),$AX$79*((#REF!-Option_5!H50)/((#REF!*(#REF!+1))/2)),0)</f>
        <v>#REF!</v>
      </c>
      <c r="BC125" s="23" t="e">
        <f>IF((INDEX($F$50:$BD$50,BC50))&lt;((INDEX($F$50:$BD$50,$AY$50)+(INDEX($F$50:$BD$50,#REF!)))),$AX$79*((#REF!-Option_5!I50)/((#REF!*(#REF!+1))/2)),0)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IF((INDEX($F$50:$BD$50,AZ50))&lt;((INDEX($F$50:$BD$50,$AZ$50)+(INDEX($F$50:$BD$50,#REF!)))),$AY$79*((#REF!-Option_5!E50)/((#REF!*(#REF!+1))/2)),0)</f>
        <v>#REF!</v>
      </c>
      <c r="BA126" s="23" t="e">
        <f>IF((INDEX($F$50:$BD$50,BA50))&lt;((INDEX($F$50:$BD$50,$AZ$50)+(INDEX($F$50:$BD$50,#REF!)))),$AY$79*((#REF!-Option_5!F50)/((#REF!*(#REF!+1))/2)),0)</f>
        <v>#REF!</v>
      </c>
      <c r="BB126" s="23" t="e">
        <f>IF((INDEX($F$50:$BD$50,BB50))&lt;((INDEX($F$50:$BD$50,$AZ$50)+(INDEX($F$50:$BD$50,#REF!)))),$AY$79*((#REF!-Option_5!G50)/((#REF!*(#REF!+1))/2)),0)</f>
        <v>#REF!</v>
      </c>
      <c r="BC126" s="23" t="e">
        <f>IF((INDEX($F$50:$BD$50,BC50))&lt;((INDEX($F$50:$BD$50,$AZ$50)+(INDEX($F$50:$BD$50,#REF!)))),$AY$79*((#REF!-Option_5!H50)/((#REF!*(#REF!+1))/2)),0)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IF((INDEX($F$50:$BD$50,BA50))&lt;((INDEX($F$50:$BD$50,$BA$50)+(INDEX($F$50:$BD$50,#REF!)))),$AZ$79*((#REF!-Option_5!E50)/((#REF!*(#REF!+1))/2)),0)</f>
        <v>#REF!</v>
      </c>
      <c r="BB127" s="23" t="e">
        <f>IF((INDEX($F$50:$BD$50,BB50))&lt;((INDEX($F$50:$BD$50,$BA$50)+(INDEX($F$50:$BD$50,#REF!)))),$AZ$79*((#REF!-Option_5!F50)/((#REF!*(#REF!+1))/2)),0)</f>
        <v>#REF!</v>
      </c>
      <c r="BC127" s="23" t="e">
        <f>IF((INDEX($F$50:$BD$50,BC50))&lt;((INDEX($F$50:$BD$50,$BA$50)+(INDEX($F$50:$BD$50,#REF!)))),$AZ$79*((#REF!-Option_5!G50)/((#REF!*(#REF!+1))/2)),0)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IF((INDEX($F$50:$BD$50,BB50))&lt;((INDEX($F$50:$BD$50,$BB$50)+(INDEX($F$50:$BD$50,#REF!)))),$BA$79*((#REF!-Option_5!E50)/((#REF!*(#REF!+1))/2)),0)</f>
        <v>#REF!</v>
      </c>
      <c r="BC128" s="23" t="e">
        <f>IF((INDEX($F$50:$BD$50,BC50))&lt;((INDEX($F$50:$BD$50,$BB$50)+(INDEX($F$50:$BD$50,#REF!)))),$BA$79*((#REF!-Option_5!F50)/((#REF!*(#REF!+1))/2)),0)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IF((INDEX($F$50:$BD$50,BC50))&lt;((INDEX($F$50:$BD$50,$BC$50)+(INDEX($F$50:$BD$50,#REF!)))),$BB$79*((#REF!-Option_5!E50)/((#REF!*(#REF!+1))/2)),0)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37:B46 B9 B52:C61 B66:B75" xr:uid="{00000000-0002-0000-0F00-000000000000}">
      <formula1>#REF!</formula1>
    </dataValidation>
  </dataValidations>
  <pageMargins left="0.7" right="0.7" top="0.75" bottom="0.75" header="0.3" footer="0.3"/>
  <pageSetup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249977111117893"/>
  </sheetPr>
  <dimension ref="A1:CS239"/>
  <sheetViews>
    <sheetView topLeftCell="A61"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IF((INDEX($F$50:$BD$50,G50))&lt;((INDEX($F$50:$BD$50,$G$50)+(INDEX($F$50:$BD$50,#REF!)))),$F$79*((#REF!-Option_6!E50)/((#REF!*(#REF!+1))/2)),0)</f>
        <v>#REF!</v>
      </c>
      <c r="H81" s="23" t="e">
        <f>IF((INDEX($F$50:$BD$50,H50))&lt;((INDEX($F$50:$BD$50,$G$50)+(INDEX($F$50:$BD$50,#REF!)))),$F$79*((#REF!-Option_6!F50)/((#REF!*(#REF!+1))/2)),0)</f>
        <v>#REF!</v>
      </c>
      <c r="I81" s="23" t="e">
        <f>IF((INDEX($F$50:$BD$50,I50))&lt;((INDEX($F$50:$BD$50,$G$50)+(INDEX($F$50:$BD$50,#REF!)))),$F$79*((#REF!-Option_6!G50)/((#REF!*(#REF!+1))/2)),0)</f>
        <v>#REF!</v>
      </c>
      <c r="J81" s="23" t="e">
        <f>IF((INDEX($F$50:$BD$50,J50))&lt;((INDEX($F$50:$BD$50,$G$50)+(INDEX($F$50:$BD$50,#REF!)))),$F$79*((#REF!-Option_6!H50)/((#REF!*(#REF!+1))/2)),0)</f>
        <v>#REF!</v>
      </c>
      <c r="K81" s="23" t="e">
        <f>IF((INDEX($F$50:$BD$50,K50))&lt;((INDEX($F$50:$BD$50,$G$50)+(INDEX($F$50:$BD$50,#REF!)))),$F$79*((#REF!-Option_6!I50)/((#REF!*(#REF!+1))/2)),0)</f>
        <v>#REF!</v>
      </c>
      <c r="L81" s="23" t="e">
        <f>IF((INDEX($F$50:$BD$50,L50))&lt;((INDEX($F$50:$BD$50,$G$50)+(INDEX($F$50:$BD$50,#REF!)))),$F$79*((#REF!-Option_6!J50)/((#REF!*(#REF!+1))/2)),0)</f>
        <v>#REF!</v>
      </c>
      <c r="M81" s="23" t="e">
        <f>IF((INDEX($F$50:$BD$50,M50))&lt;((INDEX($F$50:$BD$50,$G$50)+(INDEX($F$50:$BD$50,#REF!)))),$F$79*((#REF!-Option_6!K50)/((#REF!*(#REF!+1))/2)),0)</f>
        <v>#REF!</v>
      </c>
      <c r="N81" s="23" t="e">
        <f>IF((INDEX($F$50:$BD$50,N50))&lt;((INDEX($F$50:$BD$50,$G$50)+(INDEX($F$50:$BD$50,#REF!)))),$F$79*((#REF!-Option_6!L50)/((#REF!*(#REF!+1))/2)),0)</f>
        <v>#REF!</v>
      </c>
      <c r="O81" s="23" t="e">
        <f>IF((INDEX($F$50:$BD$50,O50))&lt;((INDEX($F$50:$BD$50,$G$50)+(INDEX($F$50:$BD$50,#REF!)))),$F$79*((#REF!-Option_6!M50)/((#REF!*(#REF!+1))/2)),0)</f>
        <v>#REF!</v>
      </c>
      <c r="P81" s="23" t="e">
        <f>IF((INDEX($F$50:$BD$50,P50))&lt;((INDEX($F$50:$BD$50,$G$50)+(INDEX($F$50:$BD$50,#REF!)))),$F$79*((#REF!-Option_6!N50)/((#REF!*(#REF!+1))/2)),0)</f>
        <v>#REF!</v>
      </c>
      <c r="Q81" s="23" t="e">
        <f>IF((INDEX($F$50:$BD$50,Q50))&lt;((INDEX($F$50:$BD$50,$G$50)+(INDEX($F$50:$BD$50,#REF!)))),$F$79*((#REF!-Option_6!O50)/((#REF!*(#REF!+1))/2)),0)</f>
        <v>#REF!</v>
      </c>
      <c r="R81" s="23" t="e">
        <f>IF((INDEX($F$50:$BD$50,R50))&lt;((INDEX($F$50:$BD$50,$G$50)+(INDEX($F$50:$BD$50,#REF!)))),$F$79*((#REF!-Option_6!P50)/((#REF!*(#REF!+1))/2)),0)</f>
        <v>#REF!</v>
      </c>
      <c r="S81" s="23" t="e">
        <f>IF((INDEX($F$50:$BD$50,S50))&lt;((INDEX($F$50:$BD$50,$G$50)+(INDEX($F$50:$BD$50,#REF!)))),$F$79*((#REF!-Option_6!Q50)/((#REF!*(#REF!+1))/2)),0)</f>
        <v>#REF!</v>
      </c>
      <c r="T81" s="23" t="e">
        <f>IF((INDEX($F$50:$BD$50,T50))&lt;((INDEX($F$50:$BD$50,$G$50)+(INDEX($F$50:$BD$50,#REF!)))),$F$79*((#REF!-Option_6!R50)/((#REF!*(#REF!+1))/2)),0)</f>
        <v>#REF!</v>
      </c>
      <c r="U81" s="23" t="e">
        <f>IF((INDEX($F$50:$BD$50,U50))&lt;((INDEX($F$50:$BD$50,$G$50)+(INDEX($F$50:$BD$50,#REF!)))),$F$79*((#REF!-Option_6!S50)/((#REF!*(#REF!+1))/2)),0)</f>
        <v>#REF!</v>
      </c>
      <c r="V81" s="23" t="e">
        <f>IF((INDEX($F$50:$BD$50,V50))&lt;((INDEX($F$50:$BD$50,$G$50)+(INDEX($F$50:$BD$50,#REF!)))),$F$79*((#REF!-Option_6!T50)/((#REF!*(#REF!+1))/2)),0)</f>
        <v>#REF!</v>
      </c>
      <c r="W81" s="23" t="e">
        <f>IF((INDEX($F$50:$BD$50,W50))&lt;((INDEX($F$50:$BD$50,$G$50)+(INDEX($F$50:$BD$50,#REF!)))),$F$79*((#REF!-Option_6!U50)/((#REF!*(#REF!+1))/2)),0)</f>
        <v>#REF!</v>
      </c>
      <c r="X81" s="23" t="e">
        <f>IF((INDEX($F$50:$BD$50,X50))&lt;((INDEX($F$50:$BD$50,$G$50)+(INDEX($F$50:$BD$50,#REF!)))),$F$79*((#REF!-Option_6!V50)/((#REF!*(#REF!+1))/2)),0)</f>
        <v>#REF!</v>
      </c>
      <c r="Y81" s="23" t="e">
        <f>IF((INDEX($F$50:$BD$50,Y50))&lt;((INDEX($F$50:$BD$50,$G$50)+(INDEX($F$50:$BD$50,#REF!)))),$F$79*((#REF!-Option_6!W50)/((#REF!*(#REF!+1))/2)),0)</f>
        <v>#REF!</v>
      </c>
      <c r="Z81" s="23" t="e">
        <f>IF((INDEX($F$50:$BD$50,Z50))&lt;((INDEX($F$50:$BD$50,$G$50)+(INDEX($F$50:$BD$50,#REF!)))),$F$79*((#REF!-Option_6!X50)/((#REF!*(#REF!+1))/2)),0)</f>
        <v>#REF!</v>
      </c>
      <c r="AA81" s="23" t="e">
        <f>IF((INDEX($F$50:$BD$50,AA50))&lt;((INDEX($F$50:$BD$50,$G$50)+(INDEX($F$50:$BD$50,#REF!)))),$F$79*((#REF!-Option_6!Y50)/((#REF!*(#REF!+1))/2)),0)</f>
        <v>#REF!</v>
      </c>
      <c r="AB81" s="23" t="e">
        <f>IF((INDEX($F$50:$BD$50,AB50))&lt;((INDEX($F$50:$BD$50,$G$50)+(INDEX($F$50:$BD$50,#REF!)))),$F$79*((#REF!-Option_6!Z50)/((#REF!*(#REF!+1))/2)),0)</f>
        <v>#REF!</v>
      </c>
      <c r="AC81" s="23" t="e">
        <f>IF((INDEX($F$50:$BD$50,AC50))&lt;((INDEX($F$50:$BD$50,$G$50)+(INDEX($F$50:$BD$50,#REF!)))),$F$79*((#REF!-Option_6!AA50)/((#REF!*(#REF!+1))/2)),0)</f>
        <v>#REF!</v>
      </c>
      <c r="AD81" s="23" t="e">
        <f>IF((INDEX($F$50:$BD$50,AD50))&lt;((INDEX($F$50:$BD$50,$G$50)+(INDEX($F$50:$BD$50,#REF!)))),$F$79*((#REF!-Option_6!AB50)/((#REF!*(#REF!+1))/2)),0)</f>
        <v>#REF!</v>
      </c>
      <c r="AE81" s="23" t="e">
        <f>IF((INDEX($F$50:$BD$50,AE50))&lt;((INDEX($F$50:$BD$50,$G$50)+(INDEX($F$50:$BD$50,#REF!)))),$F$79*((#REF!-Option_6!AC50)/((#REF!*(#REF!+1))/2)),0)</f>
        <v>#REF!</v>
      </c>
      <c r="AF81" s="23" t="e">
        <f>IF((INDEX($F$50:$BD$50,AF50))&lt;((INDEX($F$50:$BD$50,$G$50)+(INDEX($F$50:$BD$50,#REF!)))),$F$79*((#REF!-Option_6!AD50)/((#REF!*(#REF!+1))/2)),0)</f>
        <v>#REF!</v>
      </c>
      <c r="AG81" s="23" t="e">
        <f>IF((INDEX($F$50:$BD$50,AG50))&lt;((INDEX($F$50:$BD$50,$G$50)+(INDEX($F$50:$BD$50,#REF!)))),$F$79*((#REF!-Option_6!AE50)/((#REF!*(#REF!+1))/2)),0)</f>
        <v>#REF!</v>
      </c>
      <c r="AH81" s="23" t="e">
        <f>IF((INDEX($F$50:$BD$50,AH50))&lt;((INDEX($F$50:$BD$50,$G$50)+(INDEX($F$50:$BD$50,#REF!)))),$F$79*((#REF!-Option_6!AF50)/((#REF!*(#REF!+1))/2)),0)</f>
        <v>#REF!</v>
      </c>
      <c r="AI81" s="23" t="e">
        <f>IF((INDEX($F$50:$BD$50,AI50))&lt;((INDEX($F$50:$BD$50,$G$50)+(INDEX($F$50:$BD$50,#REF!)))),$F$79*((#REF!-Option_6!AG50)/((#REF!*(#REF!+1))/2)),0)</f>
        <v>#REF!</v>
      </c>
      <c r="AJ81" s="23" t="e">
        <f>IF((INDEX($F$50:$BD$50,AJ50))&lt;((INDEX($F$50:$BD$50,$G$50)+(INDEX($F$50:$BD$50,#REF!)))),$F$79*((#REF!-Option_6!AH50)/((#REF!*(#REF!+1))/2)),0)</f>
        <v>#REF!</v>
      </c>
      <c r="AK81" s="23" t="e">
        <f>IF((INDEX($F$50:$BD$50,AK50))&lt;((INDEX($F$50:$BD$50,$G$50)+(INDEX($F$50:$BD$50,#REF!)))),$F$79*((#REF!-Option_6!AI50)/((#REF!*(#REF!+1))/2)),0)</f>
        <v>#REF!</v>
      </c>
      <c r="AL81" s="23" t="e">
        <f>IF((INDEX($F$50:$BD$50,AL50))&lt;((INDEX($F$50:$BD$50,$G$50)+(INDEX($F$50:$BD$50,#REF!)))),$F$79*((#REF!-Option_6!AJ50)/((#REF!*(#REF!+1))/2)),0)</f>
        <v>#REF!</v>
      </c>
      <c r="AM81" s="23" t="e">
        <f>IF((INDEX($F$50:$BD$50,AM50))&lt;((INDEX($F$50:$BD$50,$G$50)+(INDEX($F$50:$BD$50,#REF!)))),$F$79*((#REF!-Option_6!AK50)/((#REF!*(#REF!+1))/2)),0)</f>
        <v>#REF!</v>
      </c>
      <c r="AN81" s="23" t="e">
        <f>IF((INDEX($F$50:$BD$50,AN50))&lt;((INDEX($F$50:$BD$50,$G$50)+(INDEX($F$50:$BD$50,#REF!)))),$F$79*((#REF!-Option_6!AL50)/((#REF!*(#REF!+1))/2)),0)</f>
        <v>#REF!</v>
      </c>
      <c r="AO81" s="23" t="e">
        <f>IF((INDEX($F$50:$BD$50,AO50))&lt;((INDEX($F$50:$BD$50,$G$50)+(INDEX($F$50:$BD$50,#REF!)))),$F$79*((#REF!-Option_6!AM50)/((#REF!*(#REF!+1))/2)),0)</f>
        <v>#REF!</v>
      </c>
      <c r="AP81" s="23" t="e">
        <f>IF((INDEX($F$50:$BD$50,AP50))&lt;((INDEX($F$50:$BD$50,$G$50)+(INDEX($F$50:$BD$50,#REF!)))),$F$79*((#REF!-Option_6!AN50)/((#REF!*(#REF!+1))/2)),0)</f>
        <v>#REF!</v>
      </c>
      <c r="AQ81" s="23" t="e">
        <f>IF((INDEX($F$50:$BD$50,AQ50))&lt;((INDEX($F$50:$BD$50,$G$50)+(INDEX($F$50:$BD$50,#REF!)))),$F$79*((#REF!-Option_6!AO50)/((#REF!*(#REF!+1))/2)),0)</f>
        <v>#REF!</v>
      </c>
      <c r="AR81" s="23" t="e">
        <f>IF((INDEX($F$50:$BD$50,AR50))&lt;((INDEX($F$50:$BD$50,$G$50)+(INDEX($F$50:$BD$50,#REF!)))),$F$79*((#REF!-Option_6!AP50)/((#REF!*(#REF!+1))/2)),0)</f>
        <v>#REF!</v>
      </c>
      <c r="AS81" s="23" t="e">
        <f>IF((INDEX($F$50:$BD$50,AS50))&lt;((INDEX($F$50:$BD$50,$G$50)+(INDEX($F$50:$BD$50,#REF!)))),$F$79*((#REF!-Option_6!AQ50)/((#REF!*(#REF!+1))/2)),0)</f>
        <v>#REF!</v>
      </c>
      <c r="AT81" s="23" t="e">
        <f>IF((INDEX($F$50:$BD$50,AT50))&lt;((INDEX($F$50:$BD$50,$G$50)+(INDEX($F$50:$BD$50,#REF!)))),$F$79*((#REF!-Option_6!AR50)/((#REF!*(#REF!+1))/2)),0)</f>
        <v>#REF!</v>
      </c>
      <c r="AU81" s="23" t="e">
        <f>IF((INDEX($F$50:$BD$50,AU50))&lt;((INDEX($F$50:$BD$50,$G$50)+(INDEX($F$50:$BD$50,#REF!)))),$F$79*((#REF!-Option_6!AS50)/((#REF!*(#REF!+1))/2)),0)</f>
        <v>#REF!</v>
      </c>
      <c r="AV81" s="23" t="e">
        <f>IF((INDEX($F$50:$BD$50,AV50))&lt;((INDEX($F$50:$BD$50,$G$50)+(INDEX($F$50:$BD$50,#REF!)))),$F$79*((#REF!-Option_6!AT50)/((#REF!*(#REF!+1))/2)),0)</f>
        <v>#REF!</v>
      </c>
      <c r="AW81" s="23" t="e">
        <f>IF((INDEX($F$50:$BD$50,AW50))&lt;((INDEX($F$50:$BD$50,$G$50)+(INDEX($F$50:$BD$50,#REF!)))),$F$79*((#REF!-Option_6!AU50)/((#REF!*(#REF!+1))/2)),0)</f>
        <v>#REF!</v>
      </c>
      <c r="AX81" s="23" t="e">
        <f>IF((INDEX($F$50:$BD$50,AX50))&lt;((INDEX($F$50:$BD$50,$G$50)+(INDEX($F$50:$BD$50,#REF!)))),$F$79*((#REF!-Option_6!AV50)/((#REF!*(#REF!+1))/2)),0)</f>
        <v>#REF!</v>
      </c>
      <c r="AY81" s="23" t="e">
        <f>IF((INDEX($F$50:$BD$50,AY50))&lt;((INDEX($F$50:$BD$50,$G$50)+(INDEX($F$50:$BD$50,#REF!)))),$F$79*((#REF!-Option_6!AW50)/((#REF!*(#REF!+1))/2)),0)</f>
        <v>#REF!</v>
      </c>
      <c r="AZ81" s="23" t="e">
        <f>IF((INDEX($F$50:$BD$50,AZ50))&lt;((INDEX($F$50:$BD$50,$G$50)+(INDEX($F$50:$BD$50,#REF!)))),$F$79*((#REF!-Option_6!AX50)/((#REF!*(#REF!+1))/2)),0)</f>
        <v>#REF!</v>
      </c>
      <c r="BA81" s="23" t="e">
        <f>IF((INDEX($F$50:$BD$50,BA50))&lt;((INDEX($F$50:$BD$50,$G$50)+(INDEX($F$50:$BD$50,#REF!)))),$F$79*((#REF!-Option_6!AY50)/((#REF!*(#REF!+1))/2)),0)</f>
        <v>#REF!</v>
      </c>
      <c r="BB81" s="23" t="e">
        <f>IF((INDEX($F$50:$BD$50,BB50))&lt;((INDEX($F$50:$BD$50,$G$50)+(INDEX($F$50:$BD$50,#REF!)))),$F$79*((#REF!-Option_6!AZ50)/((#REF!*(#REF!+1))/2)),0)</f>
        <v>#REF!</v>
      </c>
      <c r="BC81" s="23" t="e">
        <f>IF((INDEX($F$50:$BD$50,BC50))&lt;((INDEX($F$50:$BD$50,$G$50)+(INDEX($F$50:$BD$50,#REF!)))),$F$79*((#REF!-Option_6!BA50)/((#REF!*(#REF!+1))/2)),0)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IF((INDEX($F$50:$BD$50,H50))&lt;((INDEX($F$50:$BD$50,$H$50)+(INDEX($F$50:$BD$50,#REF!)))),$G$79*((#REF!-Option_6!E50)/((#REF!*(#REF!+1))/2)),0)</f>
        <v>#REF!</v>
      </c>
      <c r="I82" s="23" t="e">
        <f>IF((INDEX($F$50:$BD$50,I50))&lt;((INDEX($F$50:$BD$50,$H$50)+(INDEX($F$50:$BD$50,#REF!)))),$G$79*((#REF!-Option_6!F50)/((#REF!*(#REF!+1))/2)),0)</f>
        <v>#REF!</v>
      </c>
      <c r="J82" s="23" t="e">
        <f>IF((INDEX($F$50:$BD$50,J50))&lt;((INDEX($F$50:$BD$50,$H$50)+(INDEX($F$50:$BD$50,#REF!)))),$G$79*((#REF!-Option_6!G50)/((#REF!*(#REF!+1))/2)),0)</f>
        <v>#REF!</v>
      </c>
      <c r="K82" s="23" t="e">
        <f>IF((INDEX($F$50:$BD$50,K50))&lt;((INDEX($F$50:$BD$50,$H$50)+(INDEX($F$50:$BD$50,#REF!)))),$G$79*((#REF!-Option_6!H50)/((#REF!*(#REF!+1))/2)),0)</f>
        <v>#REF!</v>
      </c>
      <c r="L82" s="23" t="e">
        <f>IF((INDEX($F$50:$BD$50,L50))&lt;((INDEX($F$50:$BD$50,$H$50)+(INDEX($F$50:$BD$50,#REF!)))),$G$79*((#REF!-Option_6!I50)/((#REF!*(#REF!+1))/2)),0)</f>
        <v>#REF!</v>
      </c>
      <c r="M82" s="23" t="e">
        <f>IF((INDEX($F$50:$BD$50,M50))&lt;((INDEX($F$50:$BD$50,$H$50)+(INDEX($F$50:$BD$50,#REF!)))),$G$79*((#REF!-Option_6!J50)/((#REF!*(#REF!+1))/2)),0)</f>
        <v>#REF!</v>
      </c>
      <c r="N82" s="23" t="e">
        <f>IF((INDEX($F$50:$BD$50,N50))&lt;((INDEX($F$50:$BD$50,$H$50)+(INDEX($F$50:$BD$50,#REF!)))),$G$79*((#REF!-Option_6!K50)/((#REF!*(#REF!+1))/2)),0)</f>
        <v>#REF!</v>
      </c>
      <c r="O82" s="23" t="e">
        <f>IF((INDEX($F$50:$BD$50,O50))&lt;((INDEX($F$50:$BD$50,$H$50)+(INDEX($F$50:$BD$50,#REF!)))),$G$79*((#REF!-Option_6!L50)/((#REF!*(#REF!+1))/2)),0)</f>
        <v>#REF!</v>
      </c>
      <c r="P82" s="23" t="e">
        <f>IF((INDEX($F$50:$BD$50,P50))&lt;((INDEX($F$50:$BD$50,$H$50)+(INDEX($F$50:$BD$50,#REF!)))),$G$79*((#REF!-Option_6!M50)/((#REF!*(#REF!+1))/2)),0)</f>
        <v>#REF!</v>
      </c>
      <c r="Q82" s="23" t="e">
        <f>IF((INDEX($F$50:$BD$50,Q50))&lt;((INDEX($F$50:$BD$50,$H$50)+(INDEX($F$50:$BD$50,#REF!)))),$G$79*((#REF!-Option_6!N50)/((#REF!*(#REF!+1))/2)),0)</f>
        <v>#REF!</v>
      </c>
      <c r="R82" s="23" t="e">
        <f>IF((INDEX($F$50:$BD$50,R50))&lt;((INDEX($F$50:$BD$50,$H$50)+(INDEX($F$50:$BD$50,#REF!)))),$G$79*((#REF!-Option_6!O50)/((#REF!*(#REF!+1))/2)),0)</f>
        <v>#REF!</v>
      </c>
      <c r="S82" s="23" t="e">
        <f>IF((INDEX($F$50:$BD$50,S50))&lt;((INDEX($F$50:$BD$50,$H$50)+(INDEX($F$50:$BD$50,#REF!)))),$G$79*((#REF!-Option_6!P50)/((#REF!*(#REF!+1))/2)),0)</f>
        <v>#REF!</v>
      </c>
      <c r="T82" s="23" t="e">
        <f>IF((INDEX($F$50:$BD$50,T50))&lt;((INDEX($F$50:$BD$50,$H$50)+(INDEX($F$50:$BD$50,#REF!)))),$G$79*((#REF!-Option_6!Q50)/((#REF!*(#REF!+1))/2)),0)</f>
        <v>#REF!</v>
      </c>
      <c r="U82" s="23" t="e">
        <f>IF((INDEX($F$50:$BD$50,U50))&lt;((INDEX($F$50:$BD$50,$H$50)+(INDEX($F$50:$BD$50,#REF!)))),$G$79*((#REF!-Option_6!R50)/((#REF!*(#REF!+1))/2)),0)</f>
        <v>#REF!</v>
      </c>
      <c r="V82" s="23" t="e">
        <f>IF((INDEX($F$50:$BD$50,V50))&lt;((INDEX($F$50:$BD$50,$H$50)+(INDEX($F$50:$BD$50,#REF!)))),$G$79*((#REF!-Option_6!S50)/((#REF!*(#REF!+1))/2)),0)</f>
        <v>#REF!</v>
      </c>
      <c r="W82" s="23" t="e">
        <f>IF((INDEX($F$50:$BD$50,W50))&lt;((INDEX($F$50:$BD$50,$H$50)+(INDEX($F$50:$BD$50,#REF!)))),$G$79*((#REF!-Option_6!T50)/((#REF!*(#REF!+1))/2)),0)</f>
        <v>#REF!</v>
      </c>
      <c r="X82" s="23" t="e">
        <f>IF((INDEX($F$50:$BD$50,X50))&lt;((INDEX($F$50:$BD$50,$H$50)+(INDEX($F$50:$BD$50,#REF!)))),$G$79*((#REF!-Option_6!U50)/((#REF!*(#REF!+1))/2)),0)</f>
        <v>#REF!</v>
      </c>
      <c r="Y82" s="23" t="e">
        <f>IF((INDEX($F$50:$BD$50,Y50))&lt;((INDEX($F$50:$BD$50,$H$50)+(INDEX($F$50:$BD$50,#REF!)))),$G$79*((#REF!-Option_6!V50)/((#REF!*(#REF!+1))/2)),0)</f>
        <v>#REF!</v>
      </c>
      <c r="Z82" s="23" t="e">
        <f>IF((INDEX($F$50:$BD$50,Z50))&lt;((INDEX($F$50:$BD$50,$H$50)+(INDEX($F$50:$BD$50,#REF!)))),$G$79*((#REF!-Option_6!W50)/((#REF!*(#REF!+1))/2)),0)</f>
        <v>#REF!</v>
      </c>
      <c r="AA82" s="23" t="e">
        <f>IF((INDEX($F$50:$BD$50,AA50))&lt;((INDEX($F$50:$BD$50,$H$50)+(INDEX($F$50:$BD$50,#REF!)))),$G$79*((#REF!-Option_6!X50)/((#REF!*(#REF!+1))/2)),0)</f>
        <v>#REF!</v>
      </c>
      <c r="AB82" s="23" t="e">
        <f>IF((INDEX($F$50:$BD$50,AB50))&lt;((INDEX($F$50:$BD$50,$H$50)+(INDEX($F$50:$BD$50,#REF!)))),$G$79*((#REF!-Option_6!Y50)/((#REF!*(#REF!+1))/2)),0)</f>
        <v>#REF!</v>
      </c>
      <c r="AC82" s="23" t="e">
        <f>IF((INDEX($F$50:$BD$50,AC50))&lt;((INDEX($F$50:$BD$50,$H$50)+(INDEX($F$50:$BD$50,#REF!)))),$G$79*((#REF!-Option_6!Z50)/((#REF!*(#REF!+1))/2)),0)</f>
        <v>#REF!</v>
      </c>
      <c r="AD82" s="23" t="e">
        <f>IF((INDEX($F$50:$BD$50,AD50))&lt;((INDEX($F$50:$BD$50,$H$50)+(INDEX($F$50:$BD$50,#REF!)))),$G$79*((#REF!-Option_6!AA50)/((#REF!*(#REF!+1))/2)),0)</f>
        <v>#REF!</v>
      </c>
      <c r="AE82" s="23" t="e">
        <f>IF((INDEX($F$50:$BD$50,AE50))&lt;((INDEX($F$50:$BD$50,$H$50)+(INDEX($F$50:$BD$50,#REF!)))),$G$79*((#REF!-Option_6!AB50)/((#REF!*(#REF!+1))/2)),0)</f>
        <v>#REF!</v>
      </c>
      <c r="AF82" s="23" t="e">
        <f>IF((INDEX($F$50:$BD$50,AF50))&lt;((INDEX($F$50:$BD$50,$H$50)+(INDEX($F$50:$BD$50,#REF!)))),$G$79*((#REF!-Option_6!AC50)/((#REF!*(#REF!+1))/2)),0)</f>
        <v>#REF!</v>
      </c>
      <c r="AG82" s="23" t="e">
        <f>IF((INDEX($F$50:$BD$50,AG50))&lt;((INDEX($F$50:$BD$50,$H$50)+(INDEX($F$50:$BD$50,#REF!)))),$G$79*((#REF!-Option_6!AD50)/((#REF!*(#REF!+1))/2)),0)</f>
        <v>#REF!</v>
      </c>
      <c r="AH82" s="23" t="e">
        <f>IF((INDEX($F$50:$BD$50,AH50))&lt;((INDEX($F$50:$BD$50,$H$50)+(INDEX($F$50:$BD$50,#REF!)))),$G$79*((#REF!-Option_6!AE50)/((#REF!*(#REF!+1))/2)),0)</f>
        <v>#REF!</v>
      </c>
      <c r="AI82" s="23" t="e">
        <f>IF((INDEX($F$50:$BD$50,AI50))&lt;((INDEX($F$50:$BD$50,$H$50)+(INDEX($F$50:$BD$50,#REF!)))),$G$79*((#REF!-Option_6!AF50)/((#REF!*(#REF!+1))/2)),0)</f>
        <v>#REF!</v>
      </c>
      <c r="AJ82" s="23" t="e">
        <f>IF((INDEX($F$50:$BD$50,AJ50))&lt;((INDEX($F$50:$BD$50,$H$50)+(INDEX($F$50:$BD$50,#REF!)))),$G$79*((#REF!-Option_6!AG50)/((#REF!*(#REF!+1))/2)),0)</f>
        <v>#REF!</v>
      </c>
      <c r="AK82" s="23" t="e">
        <f>IF((INDEX($F$50:$BD$50,AK50))&lt;((INDEX($F$50:$BD$50,$H$50)+(INDEX($F$50:$BD$50,#REF!)))),$G$79*((#REF!-Option_6!AH50)/((#REF!*(#REF!+1))/2)),0)</f>
        <v>#REF!</v>
      </c>
      <c r="AL82" s="23" t="e">
        <f>IF((INDEX($F$50:$BD$50,AL50))&lt;((INDEX($F$50:$BD$50,$H$50)+(INDEX($F$50:$BD$50,#REF!)))),$G$79*((#REF!-Option_6!AI50)/((#REF!*(#REF!+1))/2)),0)</f>
        <v>#REF!</v>
      </c>
      <c r="AM82" s="23" t="e">
        <f>IF((INDEX($F$50:$BD$50,AM50))&lt;((INDEX($F$50:$BD$50,$H$50)+(INDEX($F$50:$BD$50,#REF!)))),$G$79*((#REF!-Option_6!AJ50)/((#REF!*(#REF!+1))/2)),0)</f>
        <v>#REF!</v>
      </c>
      <c r="AN82" s="23" t="e">
        <f>IF((INDEX($F$50:$BD$50,AN50))&lt;((INDEX($F$50:$BD$50,$H$50)+(INDEX($F$50:$BD$50,#REF!)))),$G$79*((#REF!-Option_6!AK50)/((#REF!*(#REF!+1))/2)),0)</f>
        <v>#REF!</v>
      </c>
      <c r="AO82" s="23" t="e">
        <f>IF((INDEX($F$50:$BD$50,AO50))&lt;((INDEX($F$50:$BD$50,$H$50)+(INDEX($F$50:$BD$50,#REF!)))),$G$79*((#REF!-Option_6!AL50)/((#REF!*(#REF!+1))/2)),0)</f>
        <v>#REF!</v>
      </c>
      <c r="AP82" s="23" t="e">
        <f>IF((INDEX($F$50:$BD$50,AP50))&lt;((INDEX($F$50:$BD$50,$H$50)+(INDEX($F$50:$BD$50,#REF!)))),$G$79*((#REF!-Option_6!AM50)/((#REF!*(#REF!+1))/2)),0)</f>
        <v>#REF!</v>
      </c>
      <c r="AQ82" s="23" t="e">
        <f>IF((INDEX($F$50:$BD$50,AQ50))&lt;((INDEX($F$50:$BD$50,$H$50)+(INDEX($F$50:$BD$50,#REF!)))),$G$79*((#REF!-Option_6!AN50)/((#REF!*(#REF!+1))/2)),0)</f>
        <v>#REF!</v>
      </c>
      <c r="AR82" s="23" t="e">
        <f>IF((INDEX($F$50:$BD$50,AR50))&lt;((INDEX($F$50:$BD$50,$H$50)+(INDEX($F$50:$BD$50,#REF!)))),$G$79*((#REF!-Option_6!AO50)/((#REF!*(#REF!+1))/2)),0)</f>
        <v>#REF!</v>
      </c>
      <c r="AS82" s="23" t="e">
        <f>IF((INDEX($F$50:$BD$50,AS50))&lt;((INDEX($F$50:$BD$50,$H$50)+(INDEX($F$50:$BD$50,#REF!)))),$G$79*((#REF!-Option_6!AP50)/((#REF!*(#REF!+1))/2)),0)</f>
        <v>#REF!</v>
      </c>
      <c r="AT82" s="23" t="e">
        <f>IF((INDEX($F$50:$BD$50,AT50))&lt;((INDEX($F$50:$BD$50,$H$50)+(INDEX($F$50:$BD$50,#REF!)))),$G$79*((#REF!-Option_6!AQ50)/((#REF!*(#REF!+1))/2)),0)</f>
        <v>#REF!</v>
      </c>
      <c r="AU82" s="23" t="e">
        <f>IF((INDEX($F$50:$BD$50,AU50))&lt;((INDEX($F$50:$BD$50,$H$50)+(INDEX($F$50:$BD$50,#REF!)))),$G$79*((#REF!-Option_6!AR50)/((#REF!*(#REF!+1))/2)),0)</f>
        <v>#REF!</v>
      </c>
      <c r="AV82" s="23" t="e">
        <f>IF((INDEX($F$50:$BD$50,AV50))&lt;((INDEX($F$50:$BD$50,$H$50)+(INDEX($F$50:$BD$50,#REF!)))),$G$79*((#REF!-Option_6!AS50)/((#REF!*(#REF!+1))/2)),0)</f>
        <v>#REF!</v>
      </c>
      <c r="AW82" s="23" t="e">
        <f>IF((INDEX($F$50:$BD$50,AW50))&lt;((INDEX($F$50:$BD$50,$H$50)+(INDEX($F$50:$BD$50,#REF!)))),$G$79*((#REF!-Option_6!AT50)/((#REF!*(#REF!+1))/2)),0)</f>
        <v>#REF!</v>
      </c>
      <c r="AX82" s="23" t="e">
        <f>IF((INDEX($F$50:$BD$50,AX50))&lt;((INDEX($F$50:$BD$50,$H$50)+(INDEX($F$50:$BD$50,#REF!)))),$G$79*((#REF!-Option_6!AU50)/((#REF!*(#REF!+1))/2)),0)</f>
        <v>#REF!</v>
      </c>
      <c r="AY82" s="23" t="e">
        <f>IF((INDEX($F$50:$BD$50,AY50))&lt;((INDEX($F$50:$BD$50,$H$50)+(INDEX($F$50:$BD$50,#REF!)))),$G$79*((#REF!-Option_6!AV50)/((#REF!*(#REF!+1))/2)),0)</f>
        <v>#REF!</v>
      </c>
      <c r="AZ82" s="23" t="e">
        <f>IF((INDEX($F$50:$BD$50,AZ50))&lt;((INDEX($F$50:$BD$50,$H$50)+(INDEX($F$50:$BD$50,#REF!)))),$G$79*((#REF!-Option_6!AW50)/((#REF!*(#REF!+1))/2)),0)</f>
        <v>#REF!</v>
      </c>
      <c r="BA82" s="23" t="e">
        <f>IF((INDEX($F$50:$BD$50,BA50))&lt;((INDEX($F$50:$BD$50,$H$50)+(INDEX($F$50:$BD$50,#REF!)))),$G$79*((#REF!-Option_6!AX50)/((#REF!*(#REF!+1))/2)),0)</f>
        <v>#REF!</v>
      </c>
      <c r="BB82" s="23" t="e">
        <f>IF((INDEX($F$50:$BD$50,BB50))&lt;((INDEX($F$50:$BD$50,$H$50)+(INDEX($F$50:$BD$50,#REF!)))),$G$79*((#REF!-Option_6!AY50)/((#REF!*(#REF!+1))/2)),0)</f>
        <v>#REF!</v>
      </c>
      <c r="BC82" s="23" t="e">
        <f>IF((INDEX($F$50:$BD$50,BC50))&lt;((INDEX($F$50:$BD$50,$H$50)+(INDEX($F$50:$BD$50,#REF!)))),$G$79*((#REF!-Option_6!AZ50)/((#REF!*(#REF!+1))/2)),0)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IF((INDEX($F$50:$BD$50,I50))&lt;((INDEX($F$50:$BD$50,$I$50)+(INDEX($F$50:$BD$50,#REF!)))),$H$79*((#REF!-Option_6!E50)/((#REF!*(#REF!+1))/2)),0)</f>
        <v>#REF!</v>
      </c>
      <c r="J83" s="23" t="e">
        <f>IF((INDEX($F$50:$BD$50,J50))&lt;((INDEX($F$50:$BD$50,$I$50)+(INDEX($F$50:$BD$50,#REF!)))),$H$79*((#REF!-Option_6!F50)/((#REF!*(#REF!+1))/2)),0)</f>
        <v>#REF!</v>
      </c>
      <c r="K83" s="23" t="e">
        <f>IF((INDEX($F$50:$BD$50,K50))&lt;((INDEX($F$50:$BD$50,$I$50)+(INDEX($F$50:$BD$50,#REF!)))),$H$79*((#REF!-Option_6!G50)/((#REF!*(#REF!+1))/2)),0)</f>
        <v>#REF!</v>
      </c>
      <c r="L83" s="23" t="e">
        <f>IF((INDEX($F$50:$BD$50,L50))&lt;((INDEX($F$50:$BD$50,$I$50)+(INDEX($F$50:$BD$50,#REF!)))),$H$79*((#REF!-Option_6!H50)/((#REF!*(#REF!+1))/2)),0)</f>
        <v>#REF!</v>
      </c>
      <c r="M83" s="23" t="e">
        <f>IF((INDEX($F$50:$BD$50,M50))&lt;((INDEX($F$50:$BD$50,$I$50)+(INDEX($F$50:$BD$50,#REF!)))),$H$79*((#REF!-Option_6!I50)/((#REF!*(#REF!+1))/2)),0)</f>
        <v>#REF!</v>
      </c>
      <c r="N83" s="23" t="e">
        <f>IF((INDEX($F$50:$BD$50,N50))&lt;((INDEX($F$50:$BD$50,$I$50)+(INDEX($F$50:$BD$50,#REF!)))),$H$79*((#REF!-Option_6!J50)/((#REF!*(#REF!+1))/2)),0)</f>
        <v>#REF!</v>
      </c>
      <c r="O83" s="23" t="e">
        <f>IF((INDEX($F$50:$BD$50,O50))&lt;((INDEX($F$50:$BD$50,$I$50)+(INDEX($F$50:$BD$50,#REF!)))),$H$79*((#REF!-Option_6!K50)/((#REF!*(#REF!+1))/2)),0)</f>
        <v>#REF!</v>
      </c>
      <c r="P83" s="23" t="e">
        <f>IF((INDEX($F$50:$BD$50,P50))&lt;((INDEX($F$50:$BD$50,$I$50)+(INDEX($F$50:$BD$50,#REF!)))),$H$79*((#REF!-Option_6!L50)/((#REF!*(#REF!+1))/2)),0)</f>
        <v>#REF!</v>
      </c>
      <c r="Q83" s="23" t="e">
        <f>IF((INDEX($F$50:$BD$50,Q50))&lt;((INDEX($F$50:$BD$50,$I$50)+(INDEX($F$50:$BD$50,#REF!)))),$H$79*((#REF!-Option_6!M50)/((#REF!*(#REF!+1))/2)),0)</f>
        <v>#REF!</v>
      </c>
      <c r="R83" s="23" t="e">
        <f>IF((INDEX($F$50:$BD$50,R50))&lt;((INDEX($F$50:$BD$50,$I$50)+(INDEX($F$50:$BD$50,#REF!)))),$H$79*((#REF!-Option_6!N50)/((#REF!*(#REF!+1))/2)),0)</f>
        <v>#REF!</v>
      </c>
      <c r="S83" s="23" t="e">
        <f>IF((INDEX($F$50:$BD$50,S50))&lt;((INDEX($F$50:$BD$50,$I$50)+(INDEX($F$50:$BD$50,#REF!)))),$H$79*((#REF!-Option_6!O50)/((#REF!*(#REF!+1))/2)),0)</f>
        <v>#REF!</v>
      </c>
      <c r="T83" s="23" t="e">
        <f>IF((INDEX($F$50:$BD$50,T50))&lt;((INDEX($F$50:$BD$50,$I$50)+(INDEX($F$50:$BD$50,#REF!)))),$H$79*((#REF!-Option_6!P50)/((#REF!*(#REF!+1))/2)),0)</f>
        <v>#REF!</v>
      </c>
      <c r="U83" s="23" t="e">
        <f>IF((INDEX($F$50:$BD$50,U50))&lt;((INDEX($F$50:$BD$50,$I$50)+(INDEX($F$50:$BD$50,#REF!)))),$H$79*((#REF!-Option_6!Q50)/((#REF!*(#REF!+1))/2)),0)</f>
        <v>#REF!</v>
      </c>
      <c r="V83" s="23" t="e">
        <f>IF((INDEX($F$50:$BD$50,V50))&lt;((INDEX($F$50:$BD$50,$I$50)+(INDEX($F$50:$BD$50,#REF!)))),$H$79*((#REF!-Option_6!R50)/((#REF!*(#REF!+1))/2)),0)</f>
        <v>#REF!</v>
      </c>
      <c r="W83" s="23" t="e">
        <f>IF((INDEX($F$50:$BD$50,W50))&lt;((INDEX($F$50:$BD$50,$I$50)+(INDEX($F$50:$BD$50,#REF!)))),$H$79*((#REF!-Option_6!S50)/((#REF!*(#REF!+1))/2)),0)</f>
        <v>#REF!</v>
      </c>
      <c r="X83" s="23" t="e">
        <f>IF((INDEX($F$50:$BD$50,X50))&lt;((INDEX($F$50:$BD$50,$I$50)+(INDEX($F$50:$BD$50,#REF!)))),$H$79*((#REF!-Option_6!T50)/((#REF!*(#REF!+1))/2)),0)</f>
        <v>#REF!</v>
      </c>
      <c r="Y83" s="23" t="e">
        <f>IF((INDEX($F$50:$BD$50,Y50))&lt;((INDEX($F$50:$BD$50,$I$50)+(INDEX($F$50:$BD$50,#REF!)))),$H$79*((#REF!-Option_6!U50)/((#REF!*(#REF!+1))/2)),0)</f>
        <v>#REF!</v>
      </c>
      <c r="Z83" s="23" t="e">
        <f>IF((INDEX($F$50:$BD$50,Z50))&lt;((INDEX($F$50:$BD$50,$I$50)+(INDEX($F$50:$BD$50,#REF!)))),$H$79*((#REF!-Option_6!V50)/((#REF!*(#REF!+1))/2)),0)</f>
        <v>#REF!</v>
      </c>
      <c r="AA83" s="23" t="e">
        <f>IF((INDEX($F$50:$BD$50,AA50))&lt;((INDEX($F$50:$BD$50,$I$50)+(INDEX($F$50:$BD$50,#REF!)))),$H$79*((#REF!-Option_6!W50)/((#REF!*(#REF!+1))/2)),0)</f>
        <v>#REF!</v>
      </c>
      <c r="AB83" s="23" t="e">
        <f>IF((INDEX($F$50:$BD$50,AB50))&lt;((INDEX($F$50:$BD$50,$I$50)+(INDEX($F$50:$BD$50,#REF!)))),$H$79*((#REF!-Option_6!X50)/((#REF!*(#REF!+1))/2)),0)</f>
        <v>#REF!</v>
      </c>
      <c r="AC83" s="23" t="e">
        <f>IF((INDEX($F$50:$BD$50,AC50))&lt;((INDEX($F$50:$BD$50,$I$50)+(INDEX($F$50:$BD$50,#REF!)))),$H$79*((#REF!-Option_6!Y50)/((#REF!*(#REF!+1))/2)),0)</f>
        <v>#REF!</v>
      </c>
      <c r="AD83" s="23" t="e">
        <f>IF((INDEX($F$50:$BD$50,AD50))&lt;((INDEX($F$50:$BD$50,$I$50)+(INDEX($F$50:$BD$50,#REF!)))),$H$79*((#REF!-Option_6!Z50)/((#REF!*(#REF!+1))/2)),0)</f>
        <v>#REF!</v>
      </c>
      <c r="AE83" s="23" t="e">
        <f>IF((INDEX($F$50:$BD$50,AE50))&lt;((INDEX($F$50:$BD$50,$I$50)+(INDEX($F$50:$BD$50,#REF!)))),$H$79*((#REF!-Option_6!AA50)/((#REF!*(#REF!+1))/2)),0)</f>
        <v>#REF!</v>
      </c>
      <c r="AF83" s="23" t="e">
        <f>IF((INDEX($F$50:$BD$50,AF50))&lt;((INDEX($F$50:$BD$50,$I$50)+(INDEX($F$50:$BD$50,#REF!)))),$H$79*((#REF!-Option_6!AB50)/((#REF!*(#REF!+1))/2)),0)</f>
        <v>#REF!</v>
      </c>
      <c r="AG83" s="23" t="e">
        <f>IF((INDEX($F$50:$BD$50,AG50))&lt;((INDEX($F$50:$BD$50,$I$50)+(INDEX($F$50:$BD$50,#REF!)))),$H$79*((#REF!-Option_6!AC50)/((#REF!*(#REF!+1))/2)),0)</f>
        <v>#REF!</v>
      </c>
      <c r="AH83" s="23" t="e">
        <f>IF((INDEX($F$50:$BD$50,AH50))&lt;((INDEX($F$50:$BD$50,$I$50)+(INDEX($F$50:$BD$50,#REF!)))),$H$79*((#REF!-Option_6!AD50)/((#REF!*(#REF!+1))/2)),0)</f>
        <v>#REF!</v>
      </c>
      <c r="AI83" s="23" t="e">
        <f>IF((INDEX($F$50:$BD$50,AI50))&lt;((INDEX($F$50:$BD$50,$I$50)+(INDEX($F$50:$BD$50,#REF!)))),$H$79*((#REF!-Option_6!AE50)/((#REF!*(#REF!+1))/2)),0)</f>
        <v>#REF!</v>
      </c>
      <c r="AJ83" s="23" t="e">
        <f>IF((INDEX($F$50:$BD$50,AJ50))&lt;((INDEX($F$50:$BD$50,$I$50)+(INDEX($F$50:$BD$50,#REF!)))),$H$79*((#REF!-Option_6!AF50)/((#REF!*(#REF!+1))/2)),0)</f>
        <v>#REF!</v>
      </c>
      <c r="AK83" s="23" t="e">
        <f>IF((INDEX($F$50:$BD$50,AK50))&lt;((INDEX($F$50:$BD$50,$I$50)+(INDEX($F$50:$BD$50,#REF!)))),$H$79*((#REF!-Option_6!AG50)/((#REF!*(#REF!+1))/2)),0)</f>
        <v>#REF!</v>
      </c>
      <c r="AL83" s="23" t="e">
        <f>IF((INDEX($F$50:$BD$50,AL50))&lt;((INDEX($F$50:$BD$50,$I$50)+(INDEX($F$50:$BD$50,#REF!)))),$H$79*((#REF!-Option_6!AH50)/((#REF!*(#REF!+1))/2)),0)</f>
        <v>#REF!</v>
      </c>
      <c r="AM83" s="23" t="e">
        <f>IF((INDEX($F$50:$BD$50,AM50))&lt;((INDEX($F$50:$BD$50,$I$50)+(INDEX($F$50:$BD$50,#REF!)))),$H$79*((#REF!-Option_6!AI50)/((#REF!*(#REF!+1))/2)),0)</f>
        <v>#REF!</v>
      </c>
      <c r="AN83" s="23" t="e">
        <f>IF((INDEX($F$50:$BD$50,AN50))&lt;((INDEX($F$50:$BD$50,$I$50)+(INDEX($F$50:$BD$50,#REF!)))),$H$79*((#REF!-Option_6!AJ50)/((#REF!*(#REF!+1))/2)),0)</f>
        <v>#REF!</v>
      </c>
      <c r="AO83" s="23" t="e">
        <f>IF((INDEX($F$50:$BD$50,AO50))&lt;((INDEX($F$50:$BD$50,$I$50)+(INDEX($F$50:$BD$50,#REF!)))),$H$79*((#REF!-Option_6!AK50)/((#REF!*(#REF!+1))/2)),0)</f>
        <v>#REF!</v>
      </c>
      <c r="AP83" s="23" t="e">
        <f>IF((INDEX($F$50:$BD$50,AP50))&lt;((INDEX($F$50:$BD$50,$I$50)+(INDEX($F$50:$BD$50,#REF!)))),$H$79*((#REF!-Option_6!AL50)/((#REF!*(#REF!+1))/2)),0)</f>
        <v>#REF!</v>
      </c>
      <c r="AQ83" s="23" t="e">
        <f>IF((INDEX($F$50:$BD$50,AQ50))&lt;((INDEX($F$50:$BD$50,$I$50)+(INDEX($F$50:$BD$50,#REF!)))),$H$79*((#REF!-Option_6!AM50)/((#REF!*(#REF!+1))/2)),0)</f>
        <v>#REF!</v>
      </c>
      <c r="AR83" s="23" t="e">
        <f>IF((INDEX($F$50:$BD$50,AR50))&lt;((INDEX($F$50:$BD$50,$I$50)+(INDEX($F$50:$BD$50,#REF!)))),$H$79*((#REF!-Option_6!AN50)/((#REF!*(#REF!+1))/2)),0)</f>
        <v>#REF!</v>
      </c>
      <c r="AS83" s="23" t="e">
        <f>IF((INDEX($F$50:$BD$50,AS50))&lt;((INDEX($F$50:$BD$50,$I$50)+(INDEX($F$50:$BD$50,#REF!)))),$H$79*((#REF!-Option_6!AO50)/((#REF!*(#REF!+1))/2)),0)</f>
        <v>#REF!</v>
      </c>
      <c r="AT83" s="23" t="e">
        <f>IF((INDEX($F$50:$BD$50,AT50))&lt;((INDEX($F$50:$BD$50,$I$50)+(INDEX($F$50:$BD$50,#REF!)))),$H$79*((#REF!-Option_6!AP50)/((#REF!*(#REF!+1))/2)),0)</f>
        <v>#REF!</v>
      </c>
      <c r="AU83" s="23" t="e">
        <f>IF((INDEX($F$50:$BD$50,AU50))&lt;((INDEX($F$50:$BD$50,$I$50)+(INDEX($F$50:$BD$50,#REF!)))),$H$79*((#REF!-Option_6!AQ50)/((#REF!*(#REF!+1))/2)),0)</f>
        <v>#REF!</v>
      </c>
      <c r="AV83" s="23" t="e">
        <f>IF((INDEX($F$50:$BD$50,AV50))&lt;((INDEX($F$50:$BD$50,$I$50)+(INDEX($F$50:$BD$50,#REF!)))),$H$79*((#REF!-Option_6!AR50)/((#REF!*(#REF!+1))/2)),0)</f>
        <v>#REF!</v>
      </c>
      <c r="AW83" s="23" t="e">
        <f>IF((INDEX($F$50:$BD$50,AW50))&lt;((INDEX($F$50:$BD$50,$I$50)+(INDEX($F$50:$BD$50,#REF!)))),$H$79*((#REF!-Option_6!AS50)/((#REF!*(#REF!+1))/2)),0)</f>
        <v>#REF!</v>
      </c>
      <c r="AX83" s="23" t="e">
        <f>IF((INDEX($F$50:$BD$50,AX50))&lt;((INDEX($F$50:$BD$50,$I$50)+(INDEX($F$50:$BD$50,#REF!)))),$H$79*((#REF!-Option_6!AT50)/((#REF!*(#REF!+1))/2)),0)</f>
        <v>#REF!</v>
      </c>
      <c r="AY83" s="23" t="e">
        <f>IF((INDEX($F$50:$BD$50,AY50))&lt;((INDEX($F$50:$BD$50,$I$50)+(INDEX($F$50:$BD$50,#REF!)))),$H$79*((#REF!-Option_6!AU50)/((#REF!*(#REF!+1))/2)),0)</f>
        <v>#REF!</v>
      </c>
      <c r="AZ83" s="23" t="e">
        <f>IF((INDEX($F$50:$BD$50,AZ50))&lt;((INDEX($F$50:$BD$50,$I$50)+(INDEX($F$50:$BD$50,#REF!)))),$H$79*((#REF!-Option_6!AV50)/((#REF!*(#REF!+1))/2)),0)</f>
        <v>#REF!</v>
      </c>
      <c r="BA83" s="23" t="e">
        <f>IF((INDEX($F$50:$BD$50,BA50))&lt;((INDEX($F$50:$BD$50,$I$50)+(INDEX($F$50:$BD$50,#REF!)))),$H$79*((#REF!-Option_6!AW50)/((#REF!*(#REF!+1))/2)),0)</f>
        <v>#REF!</v>
      </c>
      <c r="BB83" s="23" t="e">
        <f>IF((INDEX($F$50:$BD$50,BB50))&lt;((INDEX($F$50:$BD$50,$I$50)+(INDEX($F$50:$BD$50,#REF!)))),$H$79*((#REF!-Option_6!AX50)/((#REF!*(#REF!+1))/2)),0)</f>
        <v>#REF!</v>
      </c>
      <c r="BC83" s="23" t="e">
        <f>IF((INDEX($F$50:$BD$50,BC50))&lt;((INDEX($F$50:$BD$50,$I$50)+(INDEX($F$50:$BD$50,#REF!)))),$H$79*((#REF!-Option_6!AY50)/((#REF!*(#REF!+1))/2)),0)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IF((INDEX($F$50:$BD$50,J50))&lt;((INDEX($F$50:$BD$50,$J$50)+(INDEX($F$50:$BD$50,#REF!)))),$I$79*((#REF!-Option_6!E50)/((#REF!*(#REF!+1))/2)),0)</f>
        <v>#REF!</v>
      </c>
      <c r="K84" s="23" t="e">
        <f>IF((INDEX($F$50:$BD$50,K50))&lt;((INDEX($F$50:$BD$50,$J$50)+(INDEX($F$50:$BD$50,#REF!)))),$I$79*((#REF!-Option_6!F50)/((#REF!*(#REF!+1))/2)),0)</f>
        <v>#REF!</v>
      </c>
      <c r="L84" s="23" t="e">
        <f>IF((INDEX($F$50:$BD$50,L50))&lt;((INDEX($F$50:$BD$50,$J$50)+(INDEX($F$50:$BD$50,#REF!)))),$I$79*((#REF!-Option_6!G50)/((#REF!*(#REF!+1))/2)),0)</f>
        <v>#REF!</v>
      </c>
      <c r="M84" s="23" t="e">
        <f>IF((INDEX($F$50:$BD$50,M50))&lt;((INDEX($F$50:$BD$50,$J$50)+(INDEX($F$50:$BD$50,#REF!)))),$I$79*((#REF!-Option_6!H50)/((#REF!*(#REF!+1))/2)),0)</f>
        <v>#REF!</v>
      </c>
      <c r="N84" s="23" t="e">
        <f>IF((INDEX($F$50:$BD$50,N50))&lt;((INDEX($F$50:$BD$50,$J$50)+(INDEX($F$50:$BD$50,#REF!)))),$I$79*((#REF!-Option_6!I50)/((#REF!*(#REF!+1))/2)),0)</f>
        <v>#REF!</v>
      </c>
      <c r="O84" s="23" t="e">
        <f>IF((INDEX($F$50:$BD$50,O50))&lt;((INDEX($F$50:$BD$50,$J$50)+(INDEX($F$50:$BD$50,#REF!)))),$I$79*((#REF!-Option_6!J50)/((#REF!*(#REF!+1))/2)),0)</f>
        <v>#REF!</v>
      </c>
      <c r="P84" s="23" t="e">
        <f>IF((INDEX($F$50:$BD$50,P50))&lt;((INDEX($F$50:$BD$50,$J$50)+(INDEX($F$50:$BD$50,#REF!)))),$I$79*((#REF!-Option_6!K50)/((#REF!*(#REF!+1))/2)),0)</f>
        <v>#REF!</v>
      </c>
      <c r="Q84" s="23" t="e">
        <f>IF((INDEX($F$50:$BD$50,Q50))&lt;((INDEX($F$50:$BD$50,$J$50)+(INDEX($F$50:$BD$50,#REF!)))),$I$79*((#REF!-Option_6!L50)/((#REF!*(#REF!+1))/2)),0)</f>
        <v>#REF!</v>
      </c>
      <c r="R84" s="23" t="e">
        <f>IF((INDEX($F$50:$BD$50,R50))&lt;((INDEX($F$50:$BD$50,$J$50)+(INDEX($F$50:$BD$50,#REF!)))),$I$79*((#REF!-Option_6!M50)/((#REF!*(#REF!+1))/2)),0)</f>
        <v>#REF!</v>
      </c>
      <c r="S84" s="23" t="e">
        <f>IF((INDEX($F$50:$BD$50,S50))&lt;((INDEX($F$50:$BD$50,$J$50)+(INDEX($F$50:$BD$50,#REF!)))),$I$79*((#REF!-Option_6!N50)/((#REF!*(#REF!+1))/2)),0)</f>
        <v>#REF!</v>
      </c>
      <c r="T84" s="23" t="e">
        <f>IF((INDEX($F$50:$BD$50,T50))&lt;((INDEX($F$50:$BD$50,$J$50)+(INDEX($F$50:$BD$50,#REF!)))),$I$79*((#REF!-Option_6!O50)/((#REF!*(#REF!+1))/2)),0)</f>
        <v>#REF!</v>
      </c>
      <c r="U84" s="23" t="e">
        <f>IF((INDEX($F$50:$BD$50,U50))&lt;((INDEX($F$50:$BD$50,$J$50)+(INDEX($F$50:$BD$50,#REF!)))),$I$79*((#REF!-Option_6!P50)/((#REF!*(#REF!+1))/2)),0)</f>
        <v>#REF!</v>
      </c>
      <c r="V84" s="23" t="e">
        <f>IF((INDEX($F$50:$BD$50,V50))&lt;((INDEX($F$50:$BD$50,$J$50)+(INDEX($F$50:$BD$50,#REF!)))),$I$79*((#REF!-Option_6!Q50)/((#REF!*(#REF!+1))/2)),0)</f>
        <v>#REF!</v>
      </c>
      <c r="W84" s="23" t="e">
        <f>IF((INDEX($F$50:$BD$50,W50))&lt;((INDEX($F$50:$BD$50,$J$50)+(INDEX($F$50:$BD$50,#REF!)))),$I$79*((#REF!-Option_6!R50)/((#REF!*(#REF!+1))/2)),0)</f>
        <v>#REF!</v>
      </c>
      <c r="X84" s="23" t="e">
        <f>IF((INDEX($F$50:$BD$50,X50))&lt;((INDEX($F$50:$BD$50,$J$50)+(INDEX($F$50:$BD$50,#REF!)))),$I$79*((#REF!-Option_6!S50)/((#REF!*(#REF!+1))/2)),0)</f>
        <v>#REF!</v>
      </c>
      <c r="Y84" s="23" t="e">
        <f>IF((INDEX($F$50:$BD$50,Y50))&lt;((INDEX($F$50:$BD$50,$J$50)+(INDEX($F$50:$BD$50,#REF!)))),$I$79*((#REF!-Option_6!T50)/((#REF!*(#REF!+1))/2)),0)</f>
        <v>#REF!</v>
      </c>
      <c r="Z84" s="23" t="e">
        <f>IF((INDEX($F$50:$BD$50,Z50))&lt;((INDEX($F$50:$BD$50,$J$50)+(INDEX($F$50:$BD$50,#REF!)))),$I$79*((#REF!-Option_6!U50)/((#REF!*(#REF!+1))/2)),0)</f>
        <v>#REF!</v>
      </c>
      <c r="AA84" s="23" t="e">
        <f>IF((INDEX($F$50:$BD$50,AA50))&lt;((INDEX($F$50:$BD$50,$J$50)+(INDEX($F$50:$BD$50,#REF!)))),$I$79*((#REF!-Option_6!V50)/((#REF!*(#REF!+1))/2)),0)</f>
        <v>#REF!</v>
      </c>
      <c r="AB84" s="23" t="e">
        <f>IF((INDEX($F$50:$BD$50,AB50))&lt;((INDEX($F$50:$BD$50,$J$50)+(INDEX($F$50:$BD$50,#REF!)))),$I$79*((#REF!-Option_6!W50)/((#REF!*(#REF!+1))/2)),0)</f>
        <v>#REF!</v>
      </c>
      <c r="AC84" s="23" t="e">
        <f>IF((INDEX($F$50:$BD$50,AC50))&lt;((INDEX($F$50:$BD$50,$J$50)+(INDEX($F$50:$BD$50,#REF!)))),$I$79*((#REF!-Option_6!X50)/((#REF!*(#REF!+1))/2)),0)</f>
        <v>#REF!</v>
      </c>
      <c r="AD84" s="23" t="e">
        <f>IF((INDEX($F$50:$BD$50,AD50))&lt;((INDEX($F$50:$BD$50,$J$50)+(INDEX($F$50:$BD$50,#REF!)))),$I$79*((#REF!-Option_6!Y50)/((#REF!*(#REF!+1))/2)),0)</f>
        <v>#REF!</v>
      </c>
      <c r="AE84" s="23" t="e">
        <f>IF((INDEX($F$50:$BD$50,AE50))&lt;((INDEX($F$50:$BD$50,$J$50)+(INDEX($F$50:$BD$50,#REF!)))),$I$79*((#REF!-Option_6!Z50)/((#REF!*(#REF!+1))/2)),0)</f>
        <v>#REF!</v>
      </c>
      <c r="AF84" s="23" t="e">
        <f>IF((INDEX($F$50:$BD$50,AF50))&lt;((INDEX($F$50:$BD$50,$J$50)+(INDEX($F$50:$BD$50,#REF!)))),$I$79*((#REF!-Option_6!AA50)/((#REF!*(#REF!+1))/2)),0)</f>
        <v>#REF!</v>
      </c>
      <c r="AG84" s="23" t="e">
        <f>IF((INDEX($F$50:$BD$50,AG50))&lt;((INDEX($F$50:$BD$50,$J$50)+(INDEX($F$50:$BD$50,#REF!)))),$I$79*((#REF!-Option_6!AB50)/((#REF!*(#REF!+1))/2)),0)</f>
        <v>#REF!</v>
      </c>
      <c r="AH84" s="23" t="e">
        <f>IF((INDEX($F$50:$BD$50,AH50))&lt;((INDEX($F$50:$BD$50,$J$50)+(INDEX($F$50:$BD$50,#REF!)))),$I$79*((#REF!-Option_6!AC50)/((#REF!*(#REF!+1))/2)),0)</f>
        <v>#REF!</v>
      </c>
      <c r="AI84" s="23" t="e">
        <f>IF((INDEX($F$50:$BD$50,AI50))&lt;((INDEX($F$50:$BD$50,$J$50)+(INDEX($F$50:$BD$50,#REF!)))),$I$79*((#REF!-Option_6!AD50)/((#REF!*(#REF!+1))/2)),0)</f>
        <v>#REF!</v>
      </c>
      <c r="AJ84" s="23" t="e">
        <f>IF((INDEX($F$50:$BD$50,AJ50))&lt;((INDEX($F$50:$BD$50,$J$50)+(INDEX($F$50:$BD$50,#REF!)))),$I$79*((#REF!-Option_6!AE50)/((#REF!*(#REF!+1))/2)),0)</f>
        <v>#REF!</v>
      </c>
      <c r="AK84" s="23" t="e">
        <f>IF((INDEX($F$50:$BD$50,AK50))&lt;((INDEX($F$50:$BD$50,$J$50)+(INDEX($F$50:$BD$50,#REF!)))),$I$79*((#REF!-Option_6!AF50)/((#REF!*(#REF!+1))/2)),0)</f>
        <v>#REF!</v>
      </c>
      <c r="AL84" s="23" t="e">
        <f>IF((INDEX($F$50:$BD$50,AL50))&lt;((INDEX($F$50:$BD$50,$J$50)+(INDEX($F$50:$BD$50,#REF!)))),$I$79*((#REF!-Option_6!AG50)/((#REF!*(#REF!+1))/2)),0)</f>
        <v>#REF!</v>
      </c>
      <c r="AM84" s="23" t="e">
        <f>IF((INDEX($F$50:$BD$50,AM50))&lt;((INDEX($F$50:$BD$50,$J$50)+(INDEX($F$50:$BD$50,#REF!)))),$I$79*((#REF!-Option_6!AH50)/((#REF!*(#REF!+1))/2)),0)</f>
        <v>#REF!</v>
      </c>
      <c r="AN84" s="23" t="e">
        <f>IF((INDEX($F$50:$BD$50,AN50))&lt;((INDEX($F$50:$BD$50,$J$50)+(INDEX($F$50:$BD$50,#REF!)))),$I$79*((#REF!-Option_6!AI50)/((#REF!*(#REF!+1))/2)),0)</f>
        <v>#REF!</v>
      </c>
      <c r="AO84" s="23" t="e">
        <f>IF((INDEX($F$50:$BD$50,AO50))&lt;((INDEX($F$50:$BD$50,$J$50)+(INDEX($F$50:$BD$50,#REF!)))),$I$79*((#REF!-Option_6!AJ50)/((#REF!*(#REF!+1))/2)),0)</f>
        <v>#REF!</v>
      </c>
      <c r="AP84" s="23" t="e">
        <f>IF((INDEX($F$50:$BD$50,AP50))&lt;((INDEX($F$50:$BD$50,$J$50)+(INDEX($F$50:$BD$50,#REF!)))),$I$79*((#REF!-Option_6!AK50)/((#REF!*(#REF!+1))/2)),0)</f>
        <v>#REF!</v>
      </c>
      <c r="AQ84" s="23" t="e">
        <f>IF((INDEX($F$50:$BD$50,AQ50))&lt;((INDEX($F$50:$BD$50,$J$50)+(INDEX($F$50:$BD$50,#REF!)))),$I$79*((#REF!-Option_6!AL50)/((#REF!*(#REF!+1))/2)),0)</f>
        <v>#REF!</v>
      </c>
      <c r="AR84" s="23" t="e">
        <f>IF((INDEX($F$50:$BD$50,AR50))&lt;((INDEX($F$50:$BD$50,$J$50)+(INDEX($F$50:$BD$50,#REF!)))),$I$79*((#REF!-Option_6!AM50)/((#REF!*(#REF!+1))/2)),0)</f>
        <v>#REF!</v>
      </c>
      <c r="AS84" s="23" t="e">
        <f>IF((INDEX($F$50:$BD$50,AS50))&lt;((INDEX($F$50:$BD$50,$J$50)+(INDEX($F$50:$BD$50,#REF!)))),$I$79*((#REF!-Option_6!AN50)/((#REF!*(#REF!+1))/2)),0)</f>
        <v>#REF!</v>
      </c>
      <c r="AT84" s="23" t="e">
        <f>IF((INDEX($F$50:$BD$50,AT50))&lt;((INDEX($F$50:$BD$50,$J$50)+(INDEX($F$50:$BD$50,#REF!)))),$I$79*((#REF!-Option_6!AO50)/((#REF!*(#REF!+1))/2)),0)</f>
        <v>#REF!</v>
      </c>
      <c r="AU84" s="23" t="e">
        <f>IF((INDEX($F$50:$BD$50,AU50))&lt;((INDEX($F$50:$BD$50,$J$50)+(INDEX($F$50:$BD$50,#REF!)))),$I$79*((#REF!-Option_6!AP50)/((#REF!*(#REF!+1))/2)),0)</f>
        <v>#REF!</v>
      </c>
      <c r="AV84" s="23" t="e">
        <f>IF((INDEX($F$50:$BD$50,AV50))&lt;((INDEX($F$50:$BD$50,$J$50)+(INDEX($F$50:$BD$50,#REF!)))),$I$79*((#REF!-Option_6!AQ50)/((#REF!*(#REF!+1))/2)),0)</f>
        <v>#REF!</v>
      </c>
      <c r="AW84" s="23" t="e">
        <f>IF((INDEX($F$50:$BD$50,AW50))&lt;((INDEX($F$50:$BD$50,$J$50)+(INDEX($F$50:$BD$50,#REF!)))),$I$79*((#REF!-Option_6!AR50)/((#REF!*(#REF!+1))/2)),0)</f>
        <v>#REF!</v>
      </c>
      <c r="AX84" s="23" t="e">
        <f>IF((INDEX($F$50:$BD$50,AX50))&lt;((INDEX($F$50:$BD$50,$J$50)+(INDEX($F$50:$BD$50,#REF!)))),$I$79*((#REF!-Option_6!AS50)/((#REF!*(#REF!+1))/2)),0)</f>
        <v>#REF!</v>
      </c>
      <c r="AY84" s="23" t="e">
        <f>IF((INDEX($F$50:$BD$50,AY50))&lt;((INDEX($F$50:$BD$50,$J$50)+(INDEX($F$50:$BD$50,#REF!)))),$I$79*((#REF!-Option_6!AT50)/((#REF!*(#REF!+1))/2)),0)</f>
        <v>#REF!</v>
      </c>
      <c r="AZ84" s="23" t="e">
        <f>IF((INDEX($F$50:$BD$50,AZ50))&lt;((INDEX($F$50:$BD$50,$J$50)+(INDEX($F$50:$BD$50,#REF!)))),$I$79*((#REF!-Option_6!AU50)/((#REF!*(#REF!+1))/2)),0)</f>
        <v>#REF!</v>
      </c>
      <c r="BA84" s="23" t="e">
        <f>IF((INDEX($F$50:$BD$50,BA50))&lt;((INDEX($F$50:$BD$50,$J$50)+(INDEX($F$50:$BD$50,#REF!)))),$I$79*((#REF!-Option_6!AV50)/((#REF!*(#REF!+1))/2)),0)</f>
        <v>#REF!</v>
      </c>
      <c r="BB84" s="23" t="e">
        <f>IF((INDEX($F$50:$BD$50,BB50))&lt;((INDEX($F$50:$BD$50,$J$50)+(INDEX($F$50:$BD$50,#REF!)))),$I$79*((#REF!-Option_6!AW50)/((#REF!*(#REF!+1))/2)),0)</f>
        <v>#REF!</v>
      </c>
      <c r="BC84" s="23" t="e">
        <f>IF((INDEX($F$50:$BD$50,BC50))&lt;((INDEX($F$50:$BD$50,$J$50)+(INDEX($F$50:$BD$50,#REF!)))),$I$79*((#REF!-Option_6!AX50)/((#REF!*(#REF!+1))/2)),0)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IF((INDEX($F$50:$BD$50,K50))&lt;((INDEX($F$50:$BD$50,$K$50)+(INDEX($F$50:$BD$50,#REF!)))),$J$79*((#REF!-Option_6!E50)/(((#REF!*(#REF!+1)))/2)),0)</f>
        <v>#REF!</v>
      </c>
      <c r="L85" s="23" t="e">
        <f>IF((INDEX($F$50:$BD$50,L50))&lt;((INDEX($F$50:$BD$50,$K$50)+(INDEX($F$50:$BD$50,#REF!)))),$J$79*((#REF!-Option_6!F50)/(((#REF!*(#REF!+1)))/2)),0)</f>
        <v>#REF!</v>
      </c>
      <c r="M85" s="23" t="e">
        <f>IF((INDEX($F$50:$BD$50,M50))&lt;((INDEX($F$50:$BD$50,$K$50)+(INDEX($F$50:$BD$50,#REF!)))),$J$79*((#REF!-Option_6!G50)/(((#REF!*(#REF!+1)))/2)),0)</f>
        <v>#REF!</v>
      </c>
      <c r="N85" s="23" t="e">
        <f>IF((INDEX($F$50:$BD$50,N50))&lt;((INDEX($F$50:$BD$50,$K$50)+(INDEX($F$50:$BD$50,#REF!)))),$J$79*((#REF!-Option_6!H50)/(((#REF!*(#REF!+1)))/2)),0)</f>
        <v>#REF!</v>
      </c>
      <c r="O85" s="23" t="e">
        <f>IF((INDEX($F$50:$BD$50,O50))&lt;((INDEX($F$50:$BD$50,$K$50)+(INDEX($F$50:$BD$50,#REF!)))),$J$79*((#REF!-Option_6!I50)/(((#REF!*(#REF!+1)))/2)),0)</f>
        <v>#REF!</v>
      </c>
      <c r="P85" s="23" t="e">
        <f>IF((INDEX($F$50:$BD$50,P50))&lt;((INDEX($F$50:$BD$50,$K$50)+(INDEX($F$50:$BD$50,#REF!)))),$J$79*((#REF!-Option_6!J50)/(((#REF!*(#REF!+1)))/2)),0)</f>
        <v>#REF!</v>
      </c>
      <c r="Q85" s="23" t="e">
        <f>IF((INDEX($F$50:$BD$50,Q50))&lt;((INDEX($F$50:$BD$50,$K$50)+(INDEX($F$50:$BD$50,#REF!)))),$J$79*((#REF!-Option_6!K50)/(((#REF!*(#REF!+1)))/2)),0)</f>
        <v>#REF!</v>
      </c>
      <c r="R85" s="23" t="e">
        <f>IF((INDEX($F$50:$BD$50,R50))&lt;((INDEX($F$50:$BD$50,$K$50)+(INDEX($F$50:$BD$50,#REF!)))),$J$79*((#REF!-Option_6!L50)/(((#REF!*(#REF!+1)))/2)),0)</f>
        <v>#REF!</v>
      </c>
      <c r="S85" s="23" t="e">
        <f>IF((INDEX($F$50:$BD$50,S50))&lt;((INDEX($F$50:$BD$50,$K$50)+(INDEX($F$50:$BD$50,#REF!)))),$J$79*((#REF!-Option_6!M50)/(((#REF!*(#REF!+1)))/2)),0)</f>
        <v>#REF!</v>
      </c>
      <c r="T85" s="23" t="e">
        <f>IF((INDEX($F$50:$BD$50,T50))&lt;((INDEX($F$50:$BD$50,$K$50)+(INDEX($F$50:$BD$50,#REF!)))),$J$79*((#REF!-Option_6!N50)/(((#REF!*(#REF!+1)))/2)),0)</f>
        <v>#REF!</v>
      </c>
      <c r="U85" s="23" t="e">
        <f>IF((INDEX($F$50:$BD$50,U50))&lt;((INDEX($F$50:$BD$50,$K$50)+(INDEX($F$50:$BD$50,#REF!)))),$J$79*((#REF!-Option_6!O50)/(((#REF!*(#REF!+1)))/2)),0)</f>
        <v>#REF!</v>
      </c>
      <c r="V85" s="23" t="e">
        <f>IF((INDEX($F$50:$BD$50,V50))&lt;((INDEX($F$50:$BD$50,$K$50)+(INDEX($F$50:$BD$50,#REF!)))),$J$79*((#REF!-Option_6!P50)/(((#REF!*(#REF!+1)))/2)),0)</f>
        <v>#REF!</v>
      </c>
      <c r="W85" s="23" t="e">
        <f>IF((INDEX($F$50:$BD$50,W50))&lt;((INDEX($F$50:$BD$50,$K$50)+(INDEX($F$50:$BD$50,#REF!)))),$J$79*((#REF!-Option_6!Q50)/(((#REF!*(#REF!+1)))/2)),0)</f>
        <v>#REF!</v>
      </c>
      <c r="X85" s="23" t="e">
        <f>IF((INDEX($F$50:$BD$50,X50))&lt;((INDEX($F$50:$BD$50,$K$50)+(INDEX($F$50:$BD$50,#REF!)))),$J$79*((#REF!-Option_6!R50)/(((#REF!*(#REF!+1)))/2)),0)</f>
        <v>#REF!</v>
      </c>
      <c r="Y85" s="23" t="e">
        <f>IF((INDEX($F$50:$BD$50,Y50))&lt;((INDEX($F$50:$BD$50,$K$50)+(INDEX($F$50:$BD$50,#REF!)))),$J$79*((#REF!-Option_6!S50)/(((#REF!*(#REF!+1)))/2)),0)</f>
        <v>#REF!</v>
      </c>
      <c r="Z85" s="23" t="e">
        <f>IF((INDEX($F$50:$BD$50,Z50))&lt;((INDEX($F$50:$BD$50,$K$50)+(INDEX($F$50:$BD$50,#REF!)))),$J$79*((#REF!-Option_6!T50)/(((#REF!*(#REF!+1)))/2)),0)</f>
        <v>#REF!</v>
      </c>
      <c r="AA85" s="23" t="e">
        <f>IF((INDEX($F$50:$BD$50,AA50))&lt;((INDEX($F$50:$BD$50,$K$50)+(INDEX($F$50:$BD$50,#REF!)))),$J$79*((#REF!-Option_6!U50)/(((#REF!*(#REF!+1)))/2)),0)</f>
        <v>#REF!</v>
      </c>
      <c r="AB85" s="23" t="e">
        <f>IF((INDEX($F$50:$BD$50,AB50))&lt;((INDEX($F$50:$BD$50,$K$50)+(INDEX($F$50:$BD$50,#REF!)))),$J$79*((#REF!-Option_6!V50)/(((#REF!*(#REF!+1)))/2)),0)</f>
        <v>#REF!</v>
      </c>
      <c r="AC85" s="23" t="e">
        <f>IF((INDEX($F$50:$BD$50,AC50))&lt;((INDEX($F$50:$BD$50,$K$50)+(INDEX($F$50:$BD$50,#REF!)))),$J$79*((#REF!-Option_6!W50)/(((#REF!*(#REF!+1)))/2)),0)</f>
        <v>#REF!</v>
      </c>
      <c r="AD85" s="23" t="e">
        <f>IF((INDEX($F$50:$BD$50,AD50))&lt;((INDEX($F$50:$BD$50,$K$50)+(INDEX($F$50:$BD$50,#REF!)))),$J$79*((#REF!-Option_6!X50)/(((#REF!*(#REF!+1)))/2)),0)</f>
        <v>#REF!</v>
      </c>
      <c r="AE85" s="23" t="e">
        <f>IF((INDEX($F$50:$BD$50,AE50))&lt;((INDEX($F$50:$BD$50,$K$50)+(INDEX($F$50:$BD$50,#REF!)))),$J$79*((#REF!-Option_6!Y50)/(((#REF!*(#REF!+1)))/2)),0)</f>
        <v>#REF!</v>
      </c>
      <c r="AF85" s="23" t="e">
        <f>IF((INDEX($F$50:$BD$50,AF50))&lt;((INDEX($F$50:$BD$50,$K$50)+(INDEX($F$50:$BD$50,#REF!)))),$J$79*((#REF!-Option_6!Z50)/(((#REF!*(#REF!+1)))/2)),0)</f>
        <v>#REF!</v>
      </c>
      <c r="AG85" s="23" t="e">
        <f>IF((INDEX($F$50:$BD$50,AG50))&lt;((INDEX($F$50:$BD$50,$K$50)+(INDEX($F$50:$BD$50,#REF!)))),$J$79*((#REF!-Option_6!AA50)/(((#REF!*(#REF!+1)))/2)),0)</f>
        <v>#REF!</v>
      </c>
      <c r="AH85" s="23" t="e">
        <f>IF((INDEX($F$50:$BD$50,AH50))&lt;((INDEX($F$50:$BD$50,$K$50)+(INDEX($F$50:$BD$50,#REF!)))),$J$79*((#REF!-Option_6!AB50)/(((#REF!*(#REF!+1)))/2)),0)</f>
        <v>#REF!</v>
      </c>
      <c r="AI85" s="23" t="e">
        <f>IF((INDEX($F$50:$BD$50,AI50))&lt;((INDEX($F$50:$BD$50,$K$50)+(INDEX($F$50:$BD$50,#REF!)))),$J$79*((#REF!-Option_6!AC50)/(((#REF!*(#REF!+1)))/2)),0)</f>
        <v>#REF!</v>
      </c>
      <c r="AJ85" s="23" t="e">
        <f>IF((INDEX($F$50:$BD$50,AJ50))&lt;((INDEX($F$50:$BD$50,$K$50)+(INDEX($F$50:$BD$50,#REF!)))),$J$79*((#REF!-Option_6!AD50)/(((#REF!*(#REF!+1)))/2)),0)</f>
        <v>#REF!</v>
      </c>
      <c r="AK85" s="23" t="e">
        <f>IF((INDEX($F$50:$BD$50,AK50))&lt;((INDEX($F$50:$BD$50,$K$50)+(INDEX($F$50:$BD$50,#REF!)))),$J$79*((#REF!-Option_6!AE50)/(((#REF!*(#REF!+1)))/2)),0)</f>
        <v>#REF!</v>
      </c>
      <c r="AL85" s="23" t="e">
        <f>IF((INDEX($F$50:$BD$50,AL50))&lt;((INDEX($F$50:$BD$50,$K$50)+(INDEX($F$50:$BD$50,#REF!)))),$J$79*((#REF!-Option_6!AF50)/(((#REF!*(#REF!+1)))/2)),0)</f>
        <v>#REF!</v>
      </c>
      <c r="AM85" s="23" t="e">
        <f>IF((INDEX($F$50:$BD$50,AM50))&lt;((INDEX($F$50:$BD$50,$K$50)+(INDEX($F$50:$BD$50,#REF!)))),$J$79*((#REF!-Option_6!AG50)/(((#REF!*(#REF!+1)))/2)),0)</f>
        <v>#REF!</v>
      </c>
      <c r="AN85" s="23" t="e">
        <f>IF((INDEX($F$50:$BD$50,AN50))&lt;((INDEX($F$50:$BD$50,$K$50)+(INDEX($F$50:$BD$50,#REF!)))),$J$79*((#REF!-Option_6!AH50)/(((#REF!*(#REF!+1)))/2)),0)</f>
        <v>#REF!</v>
      </c>
      <c r="AO85" s="23" t="e">
        <f>IF((INDEX($F$50:$BD$50,AO50))&lt;((INDEX($F$50:$BD$50,$K$50)+(INDEX($F$50:$BD$50,#REF!)))),$J$79*((#REF!-Option_6!AI50)/(((#REF!*(#REF!+1)))/2)),0)</f>
        <v>#REF!</v>
      </c>
      <c r="AP85" s="23" t="e">
        <f>IF((INDEX($F$50:$BD$50,AP50))&lt;((INDEX($F$50:$BD$50,$K$50)+(INDEX($F$50:$BD$50,#REF!)))),$J$79*((#REF!-Option_6!AJ50)/(((#REF!*(#REF!+1)))/2)),0)</f>
        <v>#REF!</v>
      </c>
      <c r="AQ85" s="23" t="e">
        <f>IF((INDEX($F$50:$BD$50,AQ50))&lt;((INDEX($F$50:$BD$50,$K$50)+(INDEX($F$50:$BD$50,#REF!)))),$J$79*((#REF!-Option_6!AK50)/(((#REF!*(#REF!+1)))/2)),0)</f>
        <v>#REF!</v>
      </c>
      <c r="AR85" s="23" t="e">
        <f>IF((INDEX($F$50:$BD$50,AR50))&lt;((INDEX($F$50:$BD$50,$K$50)+(INDEX($F$50:$BD$50,#REF!)))),$J$79*((#REF!-Option_6!AL50)/(((#REF!*(#REF!+1)))/2)),0)</f>
        <v>#REF!</v>
      </c>
      <c r="AS85" s="23" t="e">
        <f>IF((INDEX($F$50:$BD$50,AS50))&lt;((INDEX($F$50:$BD$50,$K$50)+(INDEX($F$50:$BD$50,#REF!)))),$J$79*((#REF!-Option_6!AM50)/(((#REF!*(#REF!+1)))/2)),0)</f>
        <v>#REF!</v>
      </c>
      <c r="AT85" s="23" t="e">
        <f>IF((INDEX($F$50:$BD$50,AT50))&lt;((INDEX($F$50:$BD$50,$K$50)+(INDEX($F$50:$BD$50,#REF!)))),$J$79*((#REF!-Option_6!AN50)/(((#REF!*(#REF!+1)))/2)),0)</f>
        <v>#REF!</v>
      </c>
      <c r="AU85" s="23" t="e">
        <f>IF((INDEX($F$50:$BD$50,AU50))&lt;((INDEX($F$50:$BD$50,$K$50)+(INDEX($F$50:$BD$50,#REF!)))),$J$79*((#REF!-Option_6!AO50)/(((#REF!*(#REF!+1)))/2)),0)</f>
        <v>#REF!</v>
      </c>
      <c r="AV85" s="23" t="e">
        <f>IF((INDEX($F$50:$BD$50,AV50))&lt;((INDEX($F$50:$BD$50,$K$50)+(INDEX($F$50:$BD$50,#REF!)))),$J$79*((#REF!-Option_6!AP50)/(((#REF!*(#REF!+1)))/2)),0)</f>
        <v>#REF!</v>
      </c>
      <c r="AW85" s="23" t="e">
        <f>IF((INDEX($F$50:$BD$50,AW50))&lt;((INDEX($F$50:$BD$50,$K$50)+(INDEX($F$50:$BD$50,#REF!)))),$J$79*((#REF!-Option_6!AQ50)/(((#REF!*(#REF!+1)))/2)),0)</f>
        <v>#REF!</v>
      </c>
      <c r="AX85" s="23" t="e">
        <f>IF((INDEX($F$50:$BD$50,AX50))&lt;((INDEX($F$50:$BD$50,$K$50)+(INDEX($F$50:$BD$50,#REF!)))),$J$79*((#REF!-Option_6!AR50)/(((#REF!*(#REF!+1)))/2)),0)</f>
        <v>#REF!</v>
      </c>
      <c r="AY85" s="23" t="e">
        <f>IF((INDEX($F$50:$BD$50,AY50))&lt;((INDEX($F$50:$BD$50,$K$50)+(INDEX($F$50:$BD$50,#REF!)))),$J$79*((#REF!-Option_6!AS50)/(((#REF!*(#REF!+1)))/2)),0)</f>
        <v>#REF!</v>
      </c>
      <c r="AZ85" s="23" t="e">
        <f>IF((INDEX($F$50:$BD$50,AZ50))&lt;((INDEX($F$50:$BD$50,$K$50)+(INDEX($F$50:$BD$50,#REF!)))),$J$79*((#REF!-Option_6!AT50)/(((#REF!*(#REF!+1)))/2)),0)</f>
        <v>#REF!</v>
      </c>
      <c r="BA85" s="23" t="e">
        <f>IF((INDEX($F$50:$BD$50,BA50))&lt;((INDEX($F$50:$BD$50,$K$50)+(INDEX($F$50:$BD$50,#REF!)))),$J$79*((#REF!-Option_6!AU50)/(((#REF!*(#REF!+1)))/2)),0)</f>
        <v>#REF!</v>
      </c>
      <c r="BB85" s="23" t="e">
        <f>IF((INDEX($F$50:$BD$50,BB50))&lt;((INDEX($F$50:$BD$50,$K$50)+(INDEX($F$50:$BD$50,#REF!)))),$J$79*((#REF!-Option_6!AV50)/(((#REF!*(#REF!+1)))/2)),0)</f>
        <v>#REF!</v>
      </c>
      <c r="BC85" s="23" t="e">
        <f>IF((INDEX($F$50:$BD$50,BC50))&lt;((INDEX($F$50:$BD$50,$K$50)+(INDEX($F$50:$BD$50,#REF!)))),$J$79*((#REF!-Option_6!AW50)/(((#REF!*(#REF!+1)))/2)),0)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IF((INDEX($F$50:$BD$50,L50))&lt;((INDEX($F$50:$BD$50,$L$50)+(INDEX($F$50:$BD$50,#REF!)))),$K$79*((#REF!-Option_6!E50)/((#REF!*(#REF!+1))/2)),0)</f>
        <v>#REF!</v>
      </c>
      <c r="M86" s="23" t="e">
        <f>IF((INDEX($F$50:$BD$50,M50))&lt;((INDEX($F$50:$BD$50,$L$50)+(INDEX($F$50:$BD$50,#REF!)))),$K$79*((#REF!-Option_6!F50)/((#REF!*(#REF!+1))/2)),0)</f>
        <v>#REF!</v>
      </c>
      <c r="N86" s="23" t="e">
        <f>IF((INDEX($F$50:$BD$50,N50))&lt;((INDEX($F$50:$BD$50,$L$50)+(INDEX($F$50:$BD$50,#REF!)))),$K$79*((#REF!-Option_6!G50)/((#REF!*(#REF!+1))/2)),0)</f>
        <v>#REF!</v>
      </c>
      <c r="O86" s="23" t="e">
        <f>IF((INDEX($F$50:$BD$50,O50))&lt;((INDEX($F$50:$BD$50,$L$50)+(INDEX($F$50:$BD$50,#REF!)))),$K$79*((#REF!-Option_6!H50)/((#REF!*(#REF!+1))/2)),0)</f>
        <v>#REF!</v>
      </c>
      <c r="P86" s="23" t="e">
        <f>IF((INDEX($F$50:$BD$50,P50))&lt;((INDEX($F$50:$BD$50,$L$50)+(INDEX($F$50:$BD$50,#REF!)))),$K$79*((#REF!-Option_6!I50)/((#REF!*(#REF!+1))/2)),0)</f>
        <v>#REF!</v>
      </c>
      <c r="Q86" s="23" t="e">
        <f>IF((INDEX($F$50:$BD$50,Q50))&lt;((INDEX($F$50:$BD$50,$L$50)+(INDEX($F$50:$BD$50,#REF!)))),$K$79*((#REF!-Option_6!J50)/((#REF!*(#REF!+1))/2)),0)</f>
        <v>#REF!</v>
      </c>
      <c r="R86" s="23" t="e">
        <f>IF((INDEX($F$50:$BD$50,R50))&lt;((INDEX($F$50:$BD$50,$L$50)+(INDEX($F$50:$BD$50,#REF!)))),$K$79*((#REF!-Option_6!K50)/((#REF!*(#REF!+1))/2)),0)</f>
        <v>#REF!</v>
      </c>
      <c r="S86" s="23" t="e">
        <f>IF((INDEX($F$50:$BD$50,S50))&lt;((INDEX($F$50:$BD$50,$L$50)+(INDEX($F$50:$BD$50,#REF!)))),$K$79*((#REF!-Option_6!L50)/((#REF!*(#REF!+1))/2)),0)</f>
        <v>#REF!</v>
      </c>
      <c r="T86" s="23" t="e">
        <f>IF((INDEX($F$50:$BD$50,T50))&lt;((INDEX($F$50:$BD$50,$L$50)+(INDEX($F$50:$BD$50,#REF!)))),$K$79*((#REF!-Option_6!M50)/((#REF!*(#REF!+1))/2)),0)</f>
        <v>#REF!</v>
      </c>
      <c r="U86" s="23" t="e">
        <f>IF((INDEX($F$50:$BD$50,U50))&lt;((INDEX($F$50:$BD$50,$L$50)+(INDEX($F$50:$BD$50,#REF!)))),$K$79*((#REF!-Option_6!N50)/((#REF!*(#REF!+1))/2)),0)</f>
        <v>#REF!</v>
      </c>
      <c r="V86" s="23" t="e">
        <f>IF((INDEX($F$50:$BD$50,V50))&lt;((INDEX($F$50:$BD$50,$L$50)+(INDEX($F$50:$BD$50,#REF!)))),$K$79*((#REF!-Option_6!O50)/((#REF!*(#REF!+1))/2)),0)</f>
        <v>#REF!</v>
      </c>
      <c r="W86" s="23" t="e">
        <f>IF((INDEX($F$50:$BD$50,W50))&lt;((INDEX($F$50:$BD$50,$L$50)+(INDEX($F$50:$BD$50,#REF!)))),$K$79*((#REF!-Option_6!P50)/((#REF!*(#REF!+1))/2)),0)</f>
        <v>#REF!</v>
      </c>
      <c r="X86" s="23" t="e">
        <f>IF((INDEX($F$50:$BD$50,X50))&lt;((INDEX($F$50:$BD$50,$L$50)+(INDEX($F$50:$BD$50,#REF!)))),$K$79*((#REF!-Option_6!Q50)/((#REF!*(#REF!+1))/2)),0)</f>
        <v>#REF!</v>
      </c>
      <c r="Y86" s="23" t="e">
        <f>IF((INDEX($F$50:$BD$50,Y50))&lt;((INDEX($F$50:$BD$50,$L$50)+(INDEX($F$50:$BD$50,#REF!)))),$K$79*((#REF!-Option_6!R50)/((#REF!*(#REF!+1))/2)),0)</f>
        <v>#REF!</v>
      </c>
      <c r="Z86" s="23" t="e">
        <f>IF((INDEX($F$50:$BD$50,Z50))&lt;((INDEX($F$50:$BD$50,$L$50)+(INDEX($F$50:$BD$50,#REF!)))),$K$79*((#REF!-Option_6!S50)/((#REF!*(#REF!+1))/2)),0)</f>
        <v>#REF!</v>
      </c>
      <c r="AA86" s="23" t="e">
        <f>IF((INDEX($F$50:$BD$50,AA50))&lt;((INDEX($F$50:$BD$50,$L$50)+(INDEX($F$50:$BD$50,#REF!)))),$K$79*((#REF!-Option_6!T50)/((#REF!*(#REF!+1))/2)),0)</f>
        <v>#REF!</v>
      </c>
      <c r="AB86" s="23" t="e">
        <f>IF((INDEX($F$50:$BD$50,AB50))&lt;((INDEX($F$50:$BD$50,$L$50)+(INDEX($F$50:$BD$50,#REF!)))),$K$79*((#REF!-Option_6!U50)/((#REF!*(#REF!+1))/2)),0)</f>
        <v>#REF!</v>
      </c>
      <c r="AC86" s="23" t="e">
        <f>IF((INDEX($F$50:$BD$50,AC50))&lt;((INDEX($F$50:$BD$50,$L$50)+(INDEX($F$50:$BD$50,#REF!)))),$K$79*((#REF!-Option_6!V50)/((#REF!*(#REF!+1))/2)),0)</f>
        <v>#REF!</v>
      </c>
      <c r="AD86" s="23" t="e">
        <f>IF((INDEX($F$50:$BD$50,AD50))&lt;((INDEX($F$50:$BD$50,$L$50)+(INDEX($F$50:$BD$50,#REF!)))),$K$79*((#REF!-Option_6!W50)/((#REF!*(#REF!+1))/2)),0)</f>
        <v>#REF!</v>
      </c>
      <c r="AE86" s="23" t="e">
        <f>IF((INDEX($F$50:$BD$50,AE50))&lt;((INDEX($F$50:$BD$50,$L$50)+(INDEX($F$50:$BD$50,#REF!)))),$K$79*((#REF!-Option_6!X50)/((#REF!*(#REF!+1))/2)),0)</f>
        <v>#REF!</v>
      </c>
      <c r="AF86" s="23" t="e">
        <f>IF((INDEX($F$50:$BD$50,AF50))&lt;((INDEX($F$50:$BD$50,$L$50)+(INDEX($F$50:$BD$50,#REF!)))),$K$79*((#REF!-Option_6!Y50)/((#REF!*(#REF!+1))/2)),0)</f>
        <v>#REF!</v>
      </c>
      <c r="AG86" s="23" t="e">
        <f>IF((INDEX($F$50:$BD$50,AG50))&lt;((INDEX($F$50:$BD$50,$L$50)+(INDEX($F$50:$BD$50,#REF!)))),$K$79*((#REF!-Option_6!Z50)/((#REF!*(#REF!+1))/2)),0)</f>
        <v>#REF!</v>
      </c>
      <c r="AH86" s="23" t="e">
        <f>IF((INDEX($F$50:$BD$50,AH50))&lt;((INDEX($F$50:$BD$50,$L$50)+(INDEX($F$50:$BD$50,#REF!)))),$K$79*((#REF!-Option_6!AA50)/((#REF!*(#REF!+1))/2)),0)</f>
        <v>#REF!</v>
      </c>
      <c r="AI86" s="23" t="e">
        <f>IF((INDEX($F$50:$BD$50,AI50))&lt;((INDEX($F$50:$BD$50,$L$50)+(INDEX($F$50:$BD$50,#REF!)))),$K$79*((#REF!-Option_6!AB50)/((#REF!*(#REF!+1))/2)),0)</f>
        <v>#REF!</v>
      </c>
      <c r="AJ86" s="23" t="e">
        <f>IF((INDEX($F$50:$BD$50,AJ50))&lt;((INDEX($F$50:$BD$50,$L$50)+(INDEX($F$50:$BD$50,#REF!)))),$K$79*((#REF!-Option_6!AC50)/((#REF!*(#REF!+1))/2)),0)</f>
        <v>#REF!</v>
      </c>
      <c r="AK86" s="23" t="e">
        <f>IF((INDEX($F$50:$BD$50,AK50))&lt;((INDEX($F$50:$BD$50,$L$50)+(INDEX($F$50:$BD$50,#REF!)))),$K$79*((#REF!-Option_6!AD50)/((#REF!*(#REF!+1))/2)),0)</f>
        <v>#REF!</v>
      </c>
      <c r="AL86" s="23" t="e">
        <f>IF((INDEX($F$50:$BD$50,AL50))&lt;((INDEX($F$50:$BD$50,$L$50)+(INDEX($F$50:$BD$50,#REF!)))),$K$79*((#REF!-Option_6!AE50)/((#REF!*(#REF!+1))/2)),0)</f>
        <v>#REF!</v>
      </c>
      <c r="AM86" s="23" t="e">
        <f>IF((INDEX($F$50:$BD$50,AM50))&lt;((INDEX($F$50:$BD$50,$L$50)+(INDEX($F$50:$BD$50,#REF!)))),$K$79*((#REF!-Option_6!AF50)/((#REF!*(#REF!+1))/2)),0)</f>
        <v>#REF!</v>
      </c>
      <c r="AN86" s="23" t="e">
        <f>IF((INDEX($F$50:$BD$50,AN50))&lt;((INDEX($F$50:$BD$50,$L$50)+(INDEX($F$50:$BD$50,#REF!)))),$K$79*((#REF!-Option_6!AG50)/((#REF!*(#REF!+1))/2)),0)</f>
        <v>#REF!</v>
      </c>
      <c r="AO86" s="23" t="e">
        <f>IF((INDEX($F$50:$BD$50,AO50))&lt;((INDEX($F$50:$BD$50,$L$50)+(INDEX($F$50:$BD$50,#REF!)))),$K$79*((#REF!-Option_6!AH50)/((#REF!*(#REF!+1))/2)),0)</f>
        <v>#REF!</v>
      </c>
      <c r="AP86" s="23" t="e">
        <f>IF((INDEX($F$50:$BD$50,AP50))&lt;((INDEX($F$50:$BD$50,$L$50)+(INDEX($F$50:$BD$50,#REF!)))),$K$79*((#REF!-Option_6!AI50)/((#REF!*(#REF!+1))/2)),0)</f>
        <v>#REF!</v>
      </c>
      <c r="AQ86" s="23" t="e">
        <f>IF((INDEX($F$50:$BD$50,AQ50))&lt;((INDEX($F$50:$BD$50,$L$50)+(INDEX($F$50:$BD$50,#REF!)))),$K$79*((#REF!-Option_6!AJ50)/((#REF!*(#REF!+1))/2)),0)</f>
        <v>#REF!</v>
      </c>
      <c r="AR86" s="23" t="e">
        <f>IF((INDEX($F$50:$BD$50,AR50))&lt;((INDEX($F$50:$BD$50,$L$50)+(INDEX($F$50:$BD$50,#REF!)))),$K$79*((#REF!-Option_6!AK50)/((#REF!*(#REF!+1))/2)),0)</f>
        <v>#REF!</v>
      </c>
      <c r="AS86" s="23" t="e">
        <f>IF((INDEX($F$50:$BD$50,AS50))&lt;((INDEX($F$50:$BD$50,$L$50)+(INDEX($F$50:$BD$50,#REF!)))),$K$79*((#REF!-Option_6!AL50)/((#REF!*(#REF!+1))/2)),0)</f>
        <v>#REF!</v>
      </c>
      <c r="AT86" s="23" t="e">
        <f>IF((INDEX($F$50:$BD$50,AT50))&lt;((INDEX($F$50:$BD$50,$L$50)+(INDEX($F$50:$BD$50,#REF!)))),$K$79*((#REF!-Option_6!AM50)/((#REF!*(#REF!+1))/2)),0)</f>
        <v>#REF!</v>
      </c>
      <c r="AU86" s="23" t="e">
        <f>IF((INDEX($F$50:$BD$50,AU50))&lt;((INDEX($F$50:$BD$50,$L$50)+(INDEX($F$50:$BD$50,#REF!)))),$K$79*((#REF!-Option_6!AN50)/((#REF!*(#REF!+1))/2)),0)</f>
        <v>#REF!</v>
      </c>
      <c r="AV86" s="23" t="e">
        <f>IF((INDEX($F$50:$BD$50,AV50))&lt;((INDEX($F$50:$BD$50,$L$50)+(INDEX($F$50:$BD$50,#REF!)))),$K$79*((#REF!-Option_6!AO50)/((#REF!*(#REF!+1))/2)),0)</f>
        <v>#REF!</v>
      </c>
      <c r="AW86" s="23" t="e">
        <f>IF((INDEX($F$50:$BD$50,AW50))&lt;((INDEX($F$50:$BD$50,$L$50)+(INDEX($F$50:$BD$50,#REF!)))),$K$79*((#REF!-Option_6!AP50)/((#REF!*(#REF!+1))/2)),0)</f>
        <v>#REF!</v>
      </c>
      <c r="AX86" s="23" t="e">
        <f>IF((INDEX($F$50:$BD$50,AX50))&lt;((INDEX($F$50:$BD$50,$L$50)+(INDEX($F$50:$BD$50,#REF!)))),$K$79*((#REF!-Option_6!AQ50)/((#REF!*(#REF!+1))/2)),0)</f>
        <v>#REF!</v>
      </c>
      <c r="AY86" s="23" t="e">
        <f>IF((INDEX($F$50:$BD$50,AY50))&lt;((INDEX($F$50:$BD$50,$L$50)+(INDEX($F$50:$BD$50,#REF!)))),$K$79*((#REF!-Option_6!AR50)/((#REF!*(#REF!+1))/2)),0)</f>
        <v>#REF!</v>
      </c>
      <c r="AZ86" s="23" t="e">
        <f>IF((INDEX($F$50:$BD$50,AZ50))&lt;((INDEX($F$50:$BD$50,$L$50)+(INDEX($F$50:$BD$50,#REF!)))),$K$79*((#REF!-Option_6!AS50)/((#REF!*(#REF!+1))/2)),0)</f>
        <v>#REF!</v>
      </c>
      <c r="BA86" s="23" t="e">
        <f>IF((INDEX($F$50:$BD$50,BA50))&lt;((INDEX($F$50:$BD$50,$L$50)+(INDEX($F$50:$BD$50,#REF!)))),$K$79*((#REF!-Option_6!AT50)/((#REF!*(#REF!+1))/2)),0)</f>
        <v>#REF!</v>
      </c>
      <c r="BB86" s="23" t="e">
        <f>IF((INDEX($F$50:$BD$50,BB50))&lt;((INDEX($F$50:$BD$50,$L$50)+(INDEX($F$50:$BD$50,#REF!)))),$K$79*((#REF!-Option_6!AU50)/((#REF!*(#REF!+1))/2)),0)</f>
        <v>#REF!</v>
      </c>
      <c r="BC86" s="23" t="e">
        <f>IF((INDEX($F$50:$BD$50,BC50))&lt;((INDEX($F$50:$BD$50,$L$50)+(INDEX($F$50:$BD$50,#REF!)))),$K$79*((#REF!-Option_6!AV50)/((#REF!*(#REF!+1))/2)),0)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IF((INDEX($F$50:$BD$50,M50))&lt;((INDEX($F$50:$BD$50,$M$50)+(INDEX($F$50:$BD$50,#REF!)))),$L$79*((#REF!-Option_6!E50)/((#REF!*(#REF!+1))/2)),0)</f>
        <v>#REF!</v>
      </c>
      <c r="N87" s="23" t="e">
        <f>IF((INDEX($F$50:$BD$50,N50))&lt;((INDEX($F$50:$BD$50,$M$50)+(INDEX($F$50:$BD$50,#REF!)))),$L$79*((#REF!-Option_6!F50)/((#REF!*(#REF!+1))/2)),0)</f>
        <v>#REF!</v>
      </c>
      <c r="O87" s="23" t="e">
        <f>IF((INDEX($F$50:$BD$50,O50))&lt;((INDEX($F$50:$BD$50,$M$50)+(INDEX($F$50:$BD$50,#REF!)))),$L$79*((#REF!-Option_6!G50)/((#REF!*(#REF!+1))/2)),0)</f>
        <v>#REF!</v>
      </c>
      <c r="P87" s="23" t="e">
        <f>IF((INDEX($F$50:$BD$50,P50))&lt;((INDEX($F$50:$BD$50,$M$50)+(INDEX($F$50:$BD$50,#REF!)))),$L$79*((#REF!-Option_6!H50)/((#REF!*(#REF!+1))/2)),0)</f>
        <v>#REF!</v>
      </c>
      <c r="Q87" s="23" t="e">
        <f>IF((INDEX($F$50:$BD$50,Q50))&lt;((INDEX($F$50:$BD$50,$M$50)+(INDEX($F$50:$BD$50,#REF!)))),$L$79*((#REF!-Option_6!I50)/((#REF!*(#REF!+1))/2)),0)</f>
        <v>#REF!</v>
      </c>
      <c r="R87" s="23" t="e">
        <f>IF((INDEX($F$50:$BD$50,R50))&lt;((INDEX($F$50:$BD$50,$M$50)+(INDEX($F$50:$BD$50,#REF!)))),$L$79*((#REF!-Option_6!J50)/((#REF!*(#REF!+1))/2)),0)</f>
        <v>#REF!</v>
      </c>
      <c r="S87" s="23" t="e">
        <f>IF((INDEX($F$50:$BD$50,S50))&lt;((INDEX($F$50:$BD$50,$M$50)+(INDEX($F$50:$BD$50,#REF!)))),$L$79*((#REF!-Option_6!K50)/((#REF!*(#REF!+1))/2)),0)</f>
        <v>#REF!</v>
      </c>
      <c r="T87" s="23" t="e">
        <f>IF((INDEX($F$50:$BD$50,T50))&lt;((INDEX($F$50:$BD$50,$M$50)+(INDEX($F$50:$BD$50,#REF!)))),$L$79*((#REF!-Option_6!L50)/((#REF!*(#REF!+1))/2)),0)</f>
        <v>#REF!</v>
      </c>
      <c r="U87" s="23" t="e">
        <f>IF((INDEX($F$50:$BD$50,U50))&lt;((INDEX($F$50:$BD$50,$M$50)+(INDEX($F$50:$BD$50,#REF!)))),$L$79*((#REF!-Option_6!M50)/((#REF!*(#REF!+1))/2)),0)</f>
        <v>#REF!</v>
      </c>
      <c r="V87" s="23" t="e">
        <f>IF((INDEX($F$50:$BD$50,V50))&lt;((INDEX($F$50:$BD$50,$M$50)+(INDEX($F$50:$BD$50,#REF!)))),$L$79*((#REF!-Option_6!N50)/((#REF!*(#REF!+1))/2)),0)</f>
        <v>#REF!</v>
      </c>
      <c r="W87" s="23" t="e">
        <f>IF((INDEX($F$50:$BD$50,W50))&lt;((INDEX($F$50:$BD$50,$M$50)+(INDEX($F$50:$BD$50,#REF!)))),$L$79*((#REF!-Option_6!O50)/((#REF!*(#REF!+1))/2)),0)</f>
        <v>#REF!</v>
      </c>
      <c r="X87" s="23" t="e">
        <f>IF((INDEX($F$50:$BD$50,X50))&lt;((INDEX($F$50:$BD$50,$M$50)+(INDEX($F$50:$BD$50,#REF!)))),$L$79*((#REF!-Option_6!P50)/((#REF!*(#REF!+1))/2)),0)</f>
        <v>#REF!</v>
      </c>
      <c r="Y87" s="23" t="e">
        <f>IF((INDEX($F$50:$BD$50,Y50))&lt;((INDEX($F$50:$BD$50,$M$50)+(INDEX($F$50:$BD$50,#REF!)))),$L$79*((#REF!-Option_6!Q50)/((#REF!*(#REF!+1))/2)),0)</f>
        <v>#REF!</v>
      </c>
      <c r="Z87" s="23" t="e">
        <f>IF((INDEX($F$50:$BD$50,Z50))&lt;((INDEX($F$50:$BD$50,$M$50)+(INDEX($F$50:$BD$50,#REF!)))),$L$79*((#REF!-Option_6!R50)/((#REF!*(#REF!+1))/2)),0)</f>
        <v>#REF!</v>
      </c>
      <c r="AA87" s="23" t="e">
        <f>IF((INDEX($F$50:$BD$50,AA50))&lt;((INDEX($F$50:$BD$50,$M$50)+(INDEX($F$50:$BD$50,#REF!)))),$L$79*((#REF!-Option_6!S50)/((#REF!*(#REF!+1))/2)),0)</f>
        <v>#REF!</v>
      </c>
      <c r="AB87" s="23" t="e">
        <f>IF((INDEX($F$50:$BD$50,AB50))&lt;((INDEX($F$50:$BD$50,$M$50)+(INDEX($F$50:$BD$50,#REF!)))),$L$79*((#REF!-Option_6!T50)/((#REF!*(#REF!+1))/2)),0)</f>
        <v>#REF!</v>
      </c>
      <c r="AC87" s="23" t="e">
        <f>IF((INDEX($F$50:$BD$50,AC50))&lt;((INDEX($F$50:$BD$50,$M$50)+(INDEX($F$50:$BD$50,#REF!)))),$L$79*((#REF!-Option_6!U50)/((#REF!*(#REF!+1))/2)),0)</f>
        <v>#REF!</v>
      </c>
      <c r="AD87" s="23" t="e">
        <f>IF((INDEX($F$50:$BD$50,AD50))&lt;((INDEX($F$50:$BD$50,$M$50)+(INDEX($F$50:$BD$50,#REF!)))),$L$79*((#REF!-Option_6!V50)/((#REF!*(#REF!+1))/2)),0)</f>
        <v>#REF!</v>
      </c>
      <c r="AE87" s="23" t="e">
        <f>IF((INDEX($F$50:$BD$50,AE50))&lt;((INDEX($F$50:$BD$50,$M$50)+(INDEX($F$50:$BD$50,#REF!)))),$L$79*((#REF!-Option_6!W50)/((#REF!*(#REF!+1))/2)),0)</f>
        <v>#REF!</v>
      </c>
      <c r="AF87" s="23" t="e">
        <f>IF((INDEX($F$50:$BD$50,AF50))&lt;((INDEX($F$50:$BD$50,$M$50)+(INDEX($F$50:$BD$50,#REF!)))),$L$79*((#REF!-Option_6!X50)/((#REF!*(#REF!+1))/2)),0)</f>
        <v>#REF!</v>
      </c>
      <c r="AG87" s="23" t="e">
        <f>IF((INDEX($F$50:$BD$50,AG50))&lt;((INDEX($F$50:$BD$50,$M$50)+(INDEX($F$50:$BD$50,#REF!)))),$L$79*((#REF!-Option_6!Y50)/((#REF!*(#REF!+1))/2)),0)</f>
        <v>#REF!</v>
      </c>
      <c r="AH87" s="23" t="e">
        <f>IF((INDEX($F$50:$BD$50,AH50))&lt;((INDEX($F$50:$BD$50,$M$50)+(INDEX($F$50:$BD$50,#REF!)))),$L$79*((#REF!-Option_6!Z50)/((#REF!*(#REF!+1))/2)),0)</f>
        <v>#REF!</v>
      </c>
      <c r="AI87" s="23" t="e">
        <f>IF((INDEX($F$50:$BD$50,AI50))&lt;((INDEX($F$50:$BD$50,$M$50)+(INDEX($F$50:$BD$50,#REF!)))),$L$79*((#REF!-Option_6!AA50)/((#REF!*(#REF!+1))/2)),0)</f>
        <v>#REF!</v>
      </c>
      <c r="AJ87" s="23" t="e">
        <f>IF((INDEX($F$50:$BD$50,AJ50))&lt;((INDEX($F$50:$BD$50,$M$50)+(INDEX($F$50:$BD$50,#REF!)))),$L$79*((#REF!-Option_6!AB50)/((#REF!*(#REF!+1))/2)),0)</f>
        <v>#REF!</v>
      </c>
      <c r="AK87" s="23" t="e">
        <f>IF((INDEX($F$50:$BD$50,AK50))&lt;((INDEX($F$50:$BD$50,$M$50)+(INDEX($F$50:$BD$50,#REF!)))),$L$79*((#REF!-Option_6!AC50)/((#REF!*(#REF!+1))/2)),0)</f>
        <v>#REF!</v>
      </c>
      <c r="AL87" s="23" t="e">
        <f>IF((INDEX($F$50:$BD$50,AL50))&lt;((INDEX($F$50:$BD$50,$M$50)+(INDEX($F$50:$BD$50,#REF!)))),$L$79*((#REF!-Option_6!AD50)/((#REF!*(#REF!+1))/2)),0)</f>
        <v>#REF!</v>
      </c>
      <c r="AM87" s="23" t="e">
        <f>IF((INDEX($F$50:$BD$50,AM50))&lt;((INDEX($F$50:$BD$50,$M$50)+(INDEX($F$50:$BD$50,#REF!)))),$L$79*((#REF!-Option_6!AE50)/((#REF!*(#REF!+1))/2)),0)</f>
        <v>#REF!</v>
      </c>
      <c r="AN87" s="23" t="e">
        <f>IF((INDEX($F$50:$BD$50,AN50))&lt;((INDEX($F$50:$BD$50,$M$50)+(INDEX($F$50:$BD$50,#REF!)))),$L$79*((#REF!-Option_6!AF50)/((#REF!*(#REF!+1))/2)),0)</f>
        <v>#REF!</v>
      </c>
      <c r="AO87" s="23" t="e">
        <f>IF((INDEX($F$50:$BD$50,AO50))&lt;((INDEX($F$50:$BD$50,$M$50)+(INDEX($F$50:$BD$50,#REF!)))),$L$79*((#REF!-Option_6!AG50)/((#REF!*(#REF!+1))/2)),0)</f>
        <v>#REF!</v>
      </c>
      <c r="AP87" s="23" t="e">
        <f>IF((INDEX($F$50:$BD$50,AP50))&lt;((INDEX($F$50:$BD$50,$M$50)+(INDEX($F$50:$BD$50,#REF!)))),$L$79*((#REF!-Option_6!AH50)/((#REF!*(#REF!+1))/2)),0)</f>
        <v>#REF!</v>
      </c>
      <c r="AQ87" s="23" t="e">
        <f>IF((INDEX($F$50:$BD$50,AQ50))&lt;((INDEX($F$50:$BD$50,$M$50)+(INDEX($F$50:$BD$50,#REF!)))),$L$79*((#REF!-Option_6!AI50)/((#REF!*(#REF!+1))/2)),0)</f>
        <v>#REF!</v>
      </c>
      <c r="AR87" s="23" t="e">
        <f>IF((INDEX($F$50:$BD$50,AR50))&lt;((INDEX($F$50:$BD$50,$M$50)+(INDEX($F$50:$BD$50,#REF!)))),$L$79*((#REF!-Option_6!AJ50)/((#REF!*(#REF!+1))/2)),0)</f>
        <v>#REF!</v>
      </c>
      <c r="AS87" s="23" t="e">
        <f>IF((INDEX($F$50:$BD$50,AS50))&lt;((INDEX($F$50:$BD$50,$M$50)+(INDEX($F$50:$BD$50,#REF!)))),$L$79*((#REF!-Option_6!AK50)/((#REF!*(#REF!+1))/2)),0)</f>
        <v>#REF!</v>
      </c>
      <c r="AT87" s="23" t="e">
        <f>IF((INDEX($F$50:$BD$50,AT50))&lt;((INDEX($F$50:$BD$50,$M$50)+(INDEX($F$50:$BD$50,#REF!)))),$L$79*((#REF!-Option_6!AL50)/((#REF!*(#REF!+1))/2)),0)</f>
        <v>#REF!</v>
      </c>
      <c r="AU87" s="23" t="e">
        <f>IF((INDEX($F$50:$BD$50,AU50))&lt;((INDEX($F$50:$BD$50,$M$50)+(INDEX($F$50:$BD$50,#REF!)))),$L$79*((#REF!-Option_6!AM50)/((#REF!*(#REF!+1))/2)),0)</f>
        <v>#REF!</v>
      </c>
      <c r="AV87" s="23" t="e">
        <f>IF((INDEX($F$50:$BD$50,AV50))&lt;((INDEX($F$50:$BD$50,$M$50)+(INDEX($F$50:$BD$50,#REF!)))),$L$79*((#REF!-Option_6!AN50)/((#REF!*(#REF!+1))/2)),0)</f>
        <v>#REF!</v>
      </c>
      <c r="AW87" s="23" t="e">
        <f>IF((INDEX($F$50:$BD$50,AW50))&lt;((INDEX($F$50:$BD$50,$M$50)+(INDEX($F$50:$BD$50,#REF!)))),$L$79*((#REF!-Option_6!AO50)/((#REF!*(#REF!+1))/2)),0)</f>
        <v>#REF!</v>
      </c>
      <c r="AX87" s="23" t="e">
        <f>IF((INDEX($F$50:$BD$50,AX50))&lt;((INDEX($F$50:$BD$50,$M$50)+(INDEX($F$50:$BD$50,#REF!)))),$L$79*((#REF!-Option_6!AP50)/((#REF!*(#REF!+1))/2)),0)</f>
        <v>#REF!</v>
      </c>
      <c r="AY87" s="23" t="e">
        <f>IF((INDEX($F$50:$BD$50,AY50))&lt;((INDEX($F$50:$BD$50,$M$50)+(INDEX($F$50:$BD$50,#REF!)))),$L$79*((#REF!-Option_6!AQ50)/((#REF!*(#REF!+1))/2)),0)</f>
        <v>#REF!</v>
      </c>
      <c r="AZ87" s="23" t="e">
        <f>IF((INDEX($F$50:$BD$50,AZ50))&lt;((INDEX($F$50:$BD$50,$M$50)+(INDEX($F$50:$BD$50,#REF!)))),$L$79*((#REF!-Option_6!AR50)/((#REF!*(#REF!+1))/2)),0)</f>
        <v>#REF!</v>
      </c>
      <c r="BA87" s="23" t="e">
        <f>IF((INDEX($F$50:$BD$50,BA50))&lt;((INDEX($F$50:$BD$50,$M$50)+(INDEX($F$50:$BD$50,#REF!)))),$L$79*((#REF!-Option_6!AS50)/((#REF!*(#REF!+1))/2)),0)</f>
        <v>#REF!</v>
      </c>
      <c r="BB87" s="23" t="e">
        <f>IF((INDEX($F$50:$BD$50,BB50))&lt;((INDEX($F$50:$BD$50,$M$50)+(INDEX($F$50:$BD$50,#REF!)))),$L$79*((#REF!-Option_6!AT50)/((#REF!*(#REF!+1))/2)),0)</f>
        <v>#REF!</v>
      </c>
      <c r="BC87" s="23" t="e">
        <f>IF((INDEX($F$50:$BD$50,BC50))&lt;((INDEX($F$50:$BD$50,$M$50)+(INDEX($F$50:$BD$50,#REF!)))),$L$79*((#REF!-Option_6!AU50)/((#REF!*(#REF!+1))/2)),0)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IF((INDEX($F$50:$BD$50,N50))&lt;((INDEX($F$50:$BD$50,$N$50)+(INDEX($F$50:$BD$50,#REF!)))),$M$79*((#REF!-Option_6!E50)/((#REF!*(#REF!+1))/2)),0)</f>
        <v>#REF!</v>
      </c>
      <c r="O88" s="23" t="e">
        <f>IF((INDEX($F$50:$BD$50,O50))&lt;((INDEX($F$50:$BD$50,$N$50)+(INDEX($F$50:$BD$50,#REF!)))),$M$79*((#REF!-Option_6!F50)/((#REF!*(#REF!+1))/2)),0)</f>
        <v>#REF!</v>
      </c>
      <c r="P88" s="23" t="e">
        <f>IF((INDEX($F$50:$BD$50,P50))&lt;((INDEX($F$50:$BD$50,$N$50)+(INDEX($F$50:$BD$50,#REF!)))),$M$79*((#REF!-Option_6!G50)/((#REF!*(#REF!+1))/2)),0)</f>
        <v>#REF!</v>
      </c>
      <c r="Q88" s="23" t="e">
        <f>IF((INDEX($F$50:$BD$50,Q50))&lt;((INDEX($F$50:$BD$50,$N$50)+(INDEX($F$50:$BD$50,#REF!)))),$M$79*((#REF!-Option_6!H50)/((#REF!*(#REF!+1))/2)),0)</f>
        <v>#REF!</v>
      </c>
      <c r="R88" s="23" t="e">
        <f>IF((INDEX($F$50:$BD$50,R50))&lt;((INDEX($F$50:$BD$50,$N$50)+(INDEX($F$50:$BD$50,#REF!)))),$M$79*((#REF!-Option_6!I50)/((#REF!*(#REF!+1))/2)),0)</f>
        <v>#REF!</v>
      </c>
      <c r="S88" s="23" t="e">
        <f>IF((INDEX($F$50:$BD$50,S50))&lt;((INDEX($F$50:$BD$50,$N$50)+(INDEX($F$50:$BD$50,#REF!)))),$M$79*((#REF!-Option_6!J50)/((#REF!*(#REF!+1))/2)),0)</f>
        <v>#REF!</v>
      </c>
      <c r="T88" s="23" t="e">
        <f>IF((INDEX($F$50:$BD$50,T50))&lt;((INDEX($F$50:$BD$50,$N$50)+(INDEX($F$50:$BD$50,#REF!)))),$M$79*((#REF!-Option_6!K50)/((#REF!*(#REF!+1))/2)),0)</f>
        <v>#REF!</v>
      </c>
      <c r="U88" s="23" t="e">
        <f>IF((INDEX($F$50:$BD$50,U50))&lt;((INDEX($F$50:$BD$50,$N$50)+(INDEX($F$50:$BD$50,#REF!)))),$M$79*((#REF!-Option_6!L50)/((#REF!*(#REF!+1))/2)),0)</f>
        <v>#REF!</v>
      </c>
      <c r="V88" s="23" t="e">
        <f>IF((INDEX($F$50:$BD$50,V50))&lt;((INDEX($F$50:$BD$50,$N$50)+(INDEX($F$50:$BD$50,#REF!)))),$M$79*((#REF!-Option_6!M50)/((#REF!*(#REF!+1))/2)),0)</f>
        <v>#REF!</v>
      </c>
      <c r="W88" s="23" t="e">
        <f>IF((INDEX($F$50:$BD$50,W50))&lt;((INDEX($F$50:$BD$50,$N$50)+(INDEX($F$50:$BD$50,#REF!)))),$M$79*((#REF!-Option_6!N50)/((#REF!*(#REF!+1))/2)),0)</f>
        <v>#REF!</v>
      </c>
      <c r="X88" s="23" t="e">
        <f>IF((INDEX($F$50:$BD$50,X50))&lt;((INDEX($F$50:$BD$50,$N$50)+(INDEX($F$50:$BD$50,#REF!)))),$M$79*((#REF!-Option_6!O50)/((#REF!*(#REF!+1))/2)),0)</f>
        <v>#REF!</v>
      </c>
      <c r="Y88" s="23" t="e">
        <f>IF((INDEX($F$50:$BD$50,Y50))&lt;((INDEX($F$50:$BD$50,$N$50)+(INDEX($F$50:$BD$50,#REF!)))),$M$79*((#REF!-Option_6!P50)/((#REF!*(#REF!+1))/2)),0)</f>
        <v>#REF!</v>
      </c>
      <c r="Z88" s="23" t="e">
        <f>IF((INDEX($F$50:$BD$50,Z50))&lt;((INDEX($F$50:$BD$50,$N$50)+(INDEX($F$50:$BD$50,#REF!)))),$M$79*((#REF!-Option_6!Q50)/((#REF!*(#REF!+1))/2)),0)</f>
        <v>#REF!</v>
      </c>
      <c r="AA88" s="23" t="e">
        <f>IF((INDEX($F$50:$BD$50,AA50))&lt;((INDEX($F$50:$BD$50,$N$50)+(INDEX($F$50:$BD$50,#REF!)))),$M$79*((#REF!-Option_6!R50)/((#REF!*(#REF!+1))/2)),0)</f>
        <v>#REF!</v>
      </c>
      <c r="AB88" s="23" t="e">
        <f>IF((INDEX($F$50:$BD$50,AB50))&lt;((INDEX($F$50:$BD$50,$N$50)+(INDEX($F$50:$BD$50,#REF!)))),$M$79*((#REF!-Option_6!S50)/((#REF!*(#REF!+1))/2)),0)</f>
        <v>#REF!</v>
      </c>
      <c r="AC88" s="23" t="e">
        <f>IF((INDEX($F$50:$BD$50,AC50))&lt;((INDEX($F$50:$BD$50,$N$50)+(INDEX($F$50:$BD$50,#REF!)))),$M$79*((#REF!-Option_6!T50)/((#REF!*(#REF!+1))/2)),0)</f>
        <v>#REF!</v>
      </c>
      <c r="AD88" s="23" t="e">
        <f>IF((INDEX($F$50:$BD$50,AD50))&lt;((INDEX($F$50:$BD$50,$N$50)+(INDEX($F$50:$BD$50,#REF!)))),$M$79*((#REF!-Option_6!U50)/((#REF!*(#REF!+1))/2)),0)</f>
        <v>#REF!</v>
      </c>
      <c r="AE88" s="23" t="e">
        <f>IF((INDEX($F$50:$BD$50,AE50))&lt;((INDEX($F$50:$BD$50,$N$50)+(INDEX($F$50:$BD$50,#REF!)))),$M$79*((#REF!-Option_6!V50)/((#REF!*(#REF!+1))/2)),0)</f>
        <v>#REF!</v>
      </c>
      <c r="AF88" s="23" t="e">
        <f>IF((INDEX($F$50:$BD$50,AF50))&lt;((INDEX($F$50:$BD$50,$N$50)+(INDEX($F$50:$BD$50,#REF!)))),$M$79*((#REF!-Option_6!W50)/((#REF!*(#REF!+1))/2)),0)</f>
        <v>#REF!</v>
      </c>
      <c r="AG88" s="23" t="e">
        <f>IF((INDEX($F$50:$BD$50,AG50))&lt;((INDEX($F$50:$BD$50,$N$50)+(INDEX($F$50:$BD$50,#REF!)))),$M$79*((#REF!-Option_6!X50)/((#REF!*(#REF!+1))/2)),0)</f>
        <v>#REF!</v>
      </c>
      <c r="AH88" s="23" t="e">
        <f>IF((INDEX($F$50:$BD$50,AH50))&lt;((INDEX($F$50:$BD$50,$N$50)+(INDEX($F$50:$BD$50,#REF!)))),$M$79*((#REF!-Option_6!Y50)/((#REF!*(#REF!+1))/2)),0)</f>
        <v>#REF!</v>
      </c>
      <c r="AI88" s="23" t="e">
        <f>IF((INDEX($F$50:$BD$50,AI50))&lt;((INDEX($F$50:$BD$50,$N$50)+(INDEX($F$50:$BD$50,#REF!)))),$M$79*((#REF!-Option_6!Z50)/((#REF!*(#REF!+1))/2)),0)</f>
        <v>#REF!</v>
      </c>
      <c r="AJ88" s="23" t="e">
        <f>IF((INDEX($F$50:$BD$50,AJ50))&lt;((INDEX($F$50:$BD$50,$N$50)+(INDEX($F$50:$BD$50,#REF!)))),$M$79*((#REF!-Option_6!AA50)/((#REF!*(#REF!+1))/2)),0)</f>
        <v>#REF!</v>
      </c>
      <c r="AK88" s="23" t="e">
        <f>IF((INDEX($F$50:$BD$50,AK50))&lt;((INDEX($F$50:$BD$50,$N$50)+(INDEX($F$50:$BD$50,#REF!)))),$M$79*((#REF!-Option_6!AB50)/((#REF!*(#REF!+1))/2)),0)</f>
        <v>#REF!</v>
      </c>
      <c r="AL88" s="23" t="e">
        <f>IF((INDEX($F$50:$BD$50,AL50))&lt;((INDEX($F$50:$BD$50,$N$50)+(INDEX($F$50:$BD$50,#REF!)))),$M$79*((#REF!-Option_6!AC50)/((#REF!*(#REF!+1))/2)),0)</f>
        <v>#REF!</v>
      </c>
      <c r="AM88" s="23" t="e">
        <f>IF((INDEX($F$50:$BD$50,AM50))&lt;((INDEX($F$50:$BD$50,$N$50)+(INDEX($F$50:$BD$50,#REF!)))),$M$79*((#REF!-Option_6!AD50)/((#REF!*(#REF!+1))/2)),0)</f>
        <v>#REF!</v>
      </c>
      <c r="AN88" s="23" t="e">
        <f>IF((INDEX($F$50:$BD$50,AN50))&lt;((INDEX($F$50:$BD$50,$N$50)+(INDEX($F$50:$BD$50,#REF!)))),$M$79*((#REF!-Option_6!AE50)/((#REF!*(#REF!+1))/2)),0)</f>
        <v>#REF!</v>
      </c>
      <c r="AO88" s="23" t="e">
        <f>IF((INDEX($F$50:$BD$50,AO50))&lt;((INDEX($F$50:$BD$50,$N$50)+(INDEX($F$50:$BD$50,#REF!)))),$M$79*((#REF!-Option_6!AF50)/((#REF!*(#REF!+1))/2)),0)</f>
        <v>#REF!</v>
      </c>
      <c r="AP88" s="23" t="e">
        <f>IF((INDEX($F$50:$BD$50,AP50))&lt;((INDEX($F$50:$BD$50,$N$50)+(INDEX($F$50:$BD$50,#REF!)))),$M$79*((#REF!-Option_6!AG50)/((#REF!*(#REF!+1))/2)),0)</f>
        <v>#REF!</v>
      </c>
      <c r="AQ88" s="23" t="e">
        <f>IF((INDEX($F$50:$BD$50,AQ50))&lt;((INDEX($F$50:$BD$50,$N$50)+(INDEX($F$50:$BD$50,#REF!)))),$M$79*((#REF!-Option_6!AH50)/((#REF!*(#REF!+1))/2)),0)</f>
        <v>#REF!</v>
      </c>
      <c r="AR88" s="23" t="e">
        <f>IF((INDEX($F$50:$BD$50,AR50))&lt;((INDEX($F$50:$BD$50,$N$50)+(INDEX($F$50:$BD$50,#REF!)))),$M$79*((#REF!-Option_6!AI50)/((#REF!*(#REF!+1))/2)),0)</f>
        <v>#REF!</v>
      </c>
      <c r="AS88" s="23" t="e">
        <f>IF((INDEX($F$50:$BD$50,AS50))&lt;((INDEX($F$50:$BD$50,$N$50)+(INDEX($F$50:$BD$50,#REF!)))),$M$79*((#REF!-Option_6!AJ50)/((#REF!*(#REF!+1))/2)),0)</f>
        <v>#REF!</v>
      </c>
      <c r="AT88" s="23" t="e">
        <f>IF((INDEX($F$50:$BD$50,AT50))&lt;((INDEX($F$50:$BD$50,$N$50)+(INDEX($F$50:$BD$50,#REF!)))),$M$79*((#REF!-Option_6!AK50)/((#REF!*(#REF!+1))/2)),0)</f>
        <v>#REF!</v>
      </c>
      <c r="AU88" s="23" t="e">
        <f>IF((INDEX($F$50:$BD$50,AU50))&lt;((INDEX($F$50:$BD$50,$N$50)+(INDEX($F$50:$BD$50,#REF!)))),$M$79*((#REF!-Option_6!AL50)/((#REF!*(#REF!+1))/2)),0)</f>
        <v>#REF!</v>
      </c>
      <c r="AV88" s="23" t="e">
        <f>IF((INDEX($F$50:$BD$50,AV50))&lt;((INDEX($F$50:$BD$50,$N$50)+(INDEX($F$50:$BD$50,#REF!)))),$M$79*((#REF!-Option_6!AM50)/((#REF!*(#REF!+1))/2)),0)</f>
        <v>#REF!</v>
      </c>
      <c r="AW88" s="23" t="e">
        <f>IF((INDEX($F$50:$BD$50,AW50))&lt;((INDEX($F$50:$BD$50,$N$50)+(INDEX($F$50:$BD$50,#REF!)))),$M$79*((#REF!-Option_6!AN50)/((#REF!*(#REF!+1))/2)),0)</f>
        <v>#REF!</v>
      </c>
      <c r="AX88" s="23" t="e">
        <f>IF((INDEX($F$50:$BD$50,AX50))&lt;((INDEX($F$50:$BD$50,$N$50)+(INDEX($F$50:$BD$50,#REF!)))),$M$79*((#REF!-Option_6!AO50)/((#REF!*(#REF!+1))/2)),0)</f>
        <v>#REF!</v>
      </c>
      <c r="AY88" s="23" t="e">
        <f>IF((INDEX($F$50:$BD$50,AY50))&lt;((INDEX($F$50:$BD$50,$N$50)+(INDEX($F$50:$BD$50,#REF!)))),$M$79*((#REF!-Option_6!AP50)/((#REF!*(#REF!+1))/2)),0)</f>
        <v>#REF!</v>
      </c>
      <c r="AZ88" s="23" t="e">
        <f>IF((INDEX($F$50:$BD$50,AZ50))&lt;((INDEX($F$50:$BD$50,$N$50)+(INDEX($F$50:$BD$50,#REF!)))),$M$79*((#REF!-Option_6!AQ50)/((#REF!*(#REF!+1))/2)),0)</f>
        <v>#REF!</v>
      </c>
      <c r="BA88" s="23" t="e">
        <f>IF((INDEX($F$50:$BD$50,BA50))&lt;((INDEX($F$50:$BD$50,$N$50)+(INDEX($F$50:$BD$50,#REF!)))),$M$79*((#REF!-Option_6!AR50)/((#REF!*(#REF!+1))/2)),0)</f>
        <v>#REF!</v>
      </c>
      <c r="BB88" s="23" t="e">
        <f>IF((INDEX($F$50:$BD$50,BB50))&lt;((INDEX($F$50:$BD$50,$N$50)+(INDEX($F$50:$BD$50,#REF!)))),$M$79*((#REF!-Option_6!AS50)/((#REF!*(#REF!+1))/2)),0)</f>
        <v>#REF!</v>
      </c>
      <c r="BC88" s="23" t="e">
        <f>IF((INDEX($F$50:$BD$50,BC50))&lt;((INDEX($F$50:$BD$50,$N$50)+(INDEX($F$50:$BD$50,#REF!)))),$M$79*((#REF!-Option_6!AT50)/((#REF!*(#REF!+1))/2)),0)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IF((INDEX($F$50:$BD$50,O50))&lt;((INDEX($F$50:$BD$50,$O$50)+(INDEX($F$50:$BD$50,#REF!)))),$N$79*((#REF!-Option_6!E50)/((#REF!*(#REF!+1))/2)),0)</f>
        <v>#REF!</v>
      </c>
      <c r="P89" s="23" t="e">
        <f>IF((INDEX($F$50:$BD$50,P50))&lt;((INDEX($F$50:$BD$50,$O$50)+(INDEX($F$50:$BD$50,#REF!)))),$N$79*((#REF!-Option_6!F50)/((#REF!*(#REF!+1))/2)),0)</f>
        <v>#REF!</v>
      </c>
      <c r="Q89" s="23" t="e">
        <f>IF((INDEX($F$50:$BD$50,Q50))&lt;((INDEX($F$50:$BD$50,$O$50)+(INDEX($F$50:$BD$50,#REF!)))),$N$79*((#REF!-Option_6!G50)/((#REF!*(#REF!+1))/2)),0)</f>
        <v>#REF!</v>
      </c>
      <c r="R89" s="23" t="e">
        <f>IF((INDEX($F$50:$BD$50,R50))&lt;((INDEX($F$50:$BD$50,$O$50)+(INDEX($F$50:$BD$50,#REF!)))),$N$79*((#REF!-Option_6!H50)/((#REF!*(#REF!+1))/2)),0)</f>
        <v>#REF!</v>
      </c>
      <c r="S89" s="23" t="e">
        <f>IF((INDEX($F$50:$BD$50,S50))&lt;((INDEX($F$50:$BD$50,$O$50)+(INDEX($F$50:$BD$50,#REF!)))),$N$79*((#REF!-Option_6!I50)/((#REF!*(#REF!+1))/2)),0)</f>
        <v>#REF!</v>
      </c>
      <c r="T89" s="23" t="e">
        <f>IF((INDEX($F$50:$BD$50,T50))&lt;((INDEX($F$50:$BD$50,$O$50)+(INDEX($F$50:$BD$50,#REF!)))),$N$79*((#REF!-Option_6!J50)/((#REF!*(#REF!+1))/2)),0)</f>
        <v>#REF!</v>
      </c>
      <c r="U89" s="23" t="e">
        <f>IF((INDEX($F$50:$BD$50,U50))&lt;((INDEX($F$50:$BD$50,$O$50)+(INDEX($F$50:$BD$50,#REF!)))),$N$79*((#REF!-Option_6!K50)/((#REF!*(#REF!+1))/2)),0)</f>
        <v>#REF!</v>
      </c>
      <c r="V89" s="23" t="e">
        <f>IF((INDEX($F$50:$BD$50,V50))&lt;((INDEX($F$50:$BD$50,$O$50)+(INDEX($F$50:$BD$50,#REF!)))),$N$79*((#REF!-Option_6!L50)/((#REF!*(#REF!+1))/2)),0)</f>
        <v>#REF!</v>
      </c>
      <c r="W89" s="23" t="e">
        <f>IF((INDEX($F$50:$BD$50,W50))&lt;((INDEX($F$50:$BD$50,$O$50)+(INDEX($F$50:$BD$50,#REF!)))),$N$79*((#REF!-Option_6!M50)/((#REF!*(#REF!+1))/2)),0)</f>
        <v>#REF!</v>
      </c>
      <c r="X89" s="23" t="e">
        <f>IF((INDEX($F$50:$BD$50,X50))&lt;((INDEX($F$50:$BD$50,$O$50)+(INDEX($F$50:$BD$50,#REF!)))),$N$79*((#REF!-Option_6!N50)/((#REF!*(#REF!+1))/2)),0)</f>
        <v>#REF!</v>
      </c>
      <c r="Y89" s="23" t="e">
        <f>IF((INDEX($F$50:$BD$50,Y50))&lt;((INDEX($F$50:$BD$50,$O$50)+(INDEX($F$50:$BD$50,#REF!)))),$N$79*((#REF!-Option_6!O50)/((#REF!*(#REF!+1))/2)),0)</f>
        <v>#REF!</v>
      </c>
      <c r="Z89" s="23" t="e">
        <f>IF((INDEX($F$50:$BD$50,Z50))&lt;((INDEX($F$50:$BD$50,$O$50)+(INDEX($F$50:$BD$50,#REF!)))),$N$79*((#REF!-Option_6!P50)/((#REF!*(#REF!+1))/2)),0)</f>
        <v>#REF!</v>
      </c>
      <c r="AA89" s="23" t="e">
        <f>IF((INDEX($F$50:$BD$50,AA50))&lt;((INDEX($F$50:$BD$50,$O$50)+(INDEX($F$50:$BD$50,#REF!)))),$N$79*((#REF!-Option_6!Q50)/((#REF!*(#REF!+1))/2)),0)</f>
        <v>#REF!</v>
      </c>
      <c r="AB89" s="23" t="e">
        <f>IF((INDEX($F$50:$BD$50,AB50))&lt;((INDEX($F$50:$BD$50,$O$50)+(INDEX($F$50:$BD$50,#REF!)))),$N$79*((#REF!-Option_6!R50)/((#REF!*(#REF!+1))/2)),0)</f>
        <v>#REF!</v>
      </c>
      <c r="AC89" s="23" t="e">
        <f>IF((INDEX($F$50:$BD$50,AC50))&lt;((INDEX($F$50:$BD$50,$O$50)+(INDEX($F$50:$BD$50,#REF!)))),$N$79*((#REF!-Option_6!S50)/((#REF!*(#REF!+1))/2)),0)</f>
        <v>#REF!</v>
      </c>
      <c r="AD89" s="23" t="e">
        <f>IF((INDEX($F$50:$BD$50,AD50))&lt;((INDEX($F$50:$BD$50,$O$50)+(INDEX($F$50:$BD$50,#REF!)))),$N$79*((#REF!-Option_6!T50)/((#REF!*(#REF!+1))/2)),0)</f>
        <v>#REF!</v>
      </c>
      <c r="AE89" s="23" t="e">
        <f>IF((INDEX($F$50:$BD$50,AE50))&lt;((INDEX($F$50:$BD$50,$O$50)+(INDEX($F$50:$BD$50,#REF!)))),$N$79*((#REF!-Option_6!U50)/((#REF!*(#REF!+1))/2)),0)</f>
        <v>#REF!</v>
      </c>
      <c r="AF89" s="23" t="e">
        <f>IF((INDEX($F$50:$BD$50,AF50))&lt;((INDEX($F$50:$BD$50,$O$50)+(INDEX($F$50:$BD$50,#REF!)))),$N$79*((#REF!-Option_6!V50)/((#REF!*(#REF!+1))/2)),0)</f>
        <v>#REF!</v>
      </c>
      <c r="AG89" s="23" t="e">
        <f>IF((INDEX($F$50:$BD$50,AG50))&lt;((INDEX($F$50:$BD$50,$O$50)+(INDEX($F$50:$BD$50,#REF!)))),$N$79*((#REF!-Option_6!W50)/((#REF!*(#REF!+1))/2)),0)</f>
        <v>#REF!</v>
      </c>
      <c r="AH89" s="23" t="e">
        <f>IF((INDEX($F$50:$BD$50,AH50))&lt;((INDEX($F$50:$BD$50,$O$50)+(INDEX($F$50:$BD$50,#REF!)))),$N$79*((#REF!-Option_6!X50)/((#REF!*(#REF!+1))/2)),0)</f>
        <v>#REF!</v>
      </c>
      <c r="AI89" s="23" t="e">
        <f>IF((INDEX($F$50:$BD$50,AI50))&lt;((INDEX($F$50:$BD$50,$O$50)+(INDEX($F$50:$BD$50,#REF!)))),$N$79*((#REF!-Option_6!Y50)/((#REF!*(#REF!+1))/2)),0)</f>
        <v>#REF!</v>
      </c>
      <c r="AJ89" s="23" t="e">
        <f>IF((INDEX($F$50:$BD$50,AJ50))&lt;((INDEX($F$50:$BD$50,$O$50)+(INDEX($F$50:$BD$50,#REF!)))),$N$79*((#REF!-Option_6!Z50)/((#REF!*(#REF!+1))/2)),0)</f>
        <v>#REF!</v>
      </c>
      <c r="AK89" s="23" t="e">
        <f>IF((INDEX($F$50:$BD$50,AK50))&lt;((INDEX($F$50:$BD$50,$O$50)+(INDEX($F$50:$BD$50,#REF!)))),$N$79*((#REF!-Option_6!AA50)/((#REF!*(#REF!+1))/2)),0)</f>
        <v>#REF!</v>
      </c>
      <c r="AL89" s="23" t="e">
        <f>IF((INDEX($F$50:$BD$50,AL50))&lt;((INDEX($F$50:$BD$50,$O$50)+(INDEX($F$50:$BD$50,#REF!)))),$N$79*((#REF!-Option_6!AB50)/((#REF!*(#REF!+1))/2)),0)</f>
        <v>#REF!</v>
      </c>
      <c r="AM89" s="23" t="e">
        <f>IF((INDEX($F$50:$BD$50,AM50))&lt;((INDEX($F$50:$BD$50,$O$50)+(INDEX($F$50:$BD$50,#REF!)))),$N$79*((#REF!-Option_6!AC50)/((#REF!*(#REF!+1))/2)),0)</f>
        <v>#REF!</v>
      </c>
      <c r="AN89" s="23" t="e">
        <f>IF((INDEX($F$50:$BD$50,AN50))&lt;((INDEX($F$50:$BD$50,$O$50)+(INDEX($F$50:$BD$50,#REF!)))),$N$79*((#REF!-Option_6!AD50)/((#REF!*(#REF!+1))/2)),0)</f>
        <v>#REF!</v>
      </c>
      <c r="AO89" s="23" t="e">
        <f>IF((INDEX($F$50:$BD$50,AO50))&lt;((INDEX($F$50:$BD$50,$O$50)+(INDEX($F$50:$BD$50,#REF!)))),$N$79*((#REF!-Option_6!AE50)/((#REF!*(#REF!+1))/2)),0)</f>
        <v>#REF!</v>
      </c>
      <c r="AP89" s="23" t="e">
        <f>IF((INDEX($F$50:$BD$50,AP50))&lt;((INDEX($F$50:$BD$50,$O$50)+(INDEX($F$50:$BD$50,#REF!)))),$N$79*((#REF!-Option_6!AF50)/((#REF!*(#REF!+1))/2)),0)</f>
        <v>#REF!</v>
      </c>
      <c r="AQ89" s="23" t="e">
        <f>IF((INDEX($F$50:$BD$50,AQ50))&lt;((INDEX($F$50:$BD$50,$O$50)+(INDEX($F$50:$BD$50,#REF!)))),$N$79*((#REF!-Option_6!AG50)/((#REF!*(#REF!+1))/2)),0)</f>
        <v>#REF!</v>
      </c>
      <c r="AR89" s="23" t="e">
        <f>IF((INDEX($F$50:$BD$50,AR50))&lt;((INDEX($F$50:$BD$50,$O$50)+(INDEX($F$50:$BD$50,#REF!)))),$N$79*((#REF!-Option_6!AH50)/((#REF!*(#REF!+1))/2)),0)</f>
        <v>#REF!</v>
      </c>
      <c r="AS89" s="23" t="e">
        <f>IF((INDEX($F$50:$BD$50,AS50))&lt;((INDEX($F$50:$BD$50,$O$50)+(INDEX($F$50:$BD$50,#REF!)))),$N$79*((#REF!-Option_6!AI50)/((#REF!*(#REF!+1))/2)),0)</f>
        <v>#REF!</v>
      </c>
      <c r="AT89" s="23" t="e">
        <f>IF((INDEX($F$50:$BD$50,AT50))&lt;((INDEX($F$50:$BD$50,$O$50)+(INDEX($F$50:$BD$50,#REF!)))),$N$79*((#REF!-Option_6!AJ50)/((#REF!*(#REF!+1))/2)),0)</f>
        <v>#REF!</v>
      </c>
      <c r="AU89" s="23" t="e">
        <f>IF((INDEX($F$50:$BD$50,AU50))&lt;((INDEX($F$50:$BD$50,$O$50)+(INDEX($F$50:$BD$50,#REF!)))),$N$79*((#REF!-Option_6!AK50)/((#REF!*(#REF!+1))/2)),0)</f>
        <v>#REF!</v>
      </c>
      <c r="AV89" s="23" t="e">
        <f>IF((INDEX($F$50:$BD$50,AV50))&lt;((INDEX($F$50:$BD$50,$O$50)+(INDEX($F$50:$BD$50,#REF!)))),$N$79*((#REF!-Option_6!AL50)/((#REF!*(#REF!+1))/2)),0)</f>
        <v>#REF!</v>
      </c>
      <c r="AW89" s="23" t="e">
        <f>IF((INDEX($F$50:$BD$50,AW50))&lt;((INDEX($F$50:$BD$50,$O$50)+(INDEX($F$50:$BD$50,#REF!)))),$N$79*((#REF!-Option_6!AM50)/((#REF!*(#REF!+1))/2)),0)</f>
        <v>#REF!</v>
      </c>
      <c r="AX89" s="23" t="e">
        <f>IF((INDEX($F$50:$BD$50,AX50))&lt;((INDEX($F$50:$BD$50,$O$50)+(INDEX($F$50:$BD$50,#REF!)))),$N$79*((#REF!-Option_6!AN50)/((#REF!*(#REF!+1))/2)),0)</f>
        <v>#REF!</v>
      </c>
      <c r="AY89" s="23" t="e">
        <f>IF((INDEX($F$50:$BD$50,AY50))&lt;((INDEX($F$50:$BD$50,$O$50)+(INDEX($F$50:$BD$50,#REF!)))),$N$79*((#REF!-Option_6!AO50)/((#REF!*(#REF!+1))/2)),0)</f>
        <v>#REF!</v>
      </c>
      <c r="AZ89" s="23" t="e">
        <f>IF((INDEX($F$50:$BD$50,AZ50))&lt;((INDEX($F$50:$BD$50,$O$50)+(INDEX($F$50:$BD$50,#REF!)))),$N$79*((#REF!-Option_6!AP50)/((#REF!*(#REF!+1))/2)),0)</f>
        <v>#REF!</v>
      </c>
      <c r="BA89" s="23" t="e">
        <f>IF((INDEX($F$50:$BD$50,BA50))&lt;((INDEX($F$50:$BD$50,$O$50)+(INDEX($F$50:$BD$50,#REF!)))),$N$79*((#REF!-Option_6!AQ50)/((#REF!*(#REF!+1))/2)),0)</f>
        <v>#REF!</v>
      </c>
      <c r="BB89" s="23" t="e">
        <f>IF((INDEX($F$50:$BD$50,BB50))&lt;((INDEX($F$50:$BD$50,$O$50)+(INDEX($F$50:$BD$50,#REF!)))),$N$79*((#REF!-Option_6!AR50)/((#REF!*(#REF!+1))/2)),0)</f>
        <v>#REF!</v>
      </c>
      <c r="BC89" s="23" t="e">
        <f>IF((INDEX($F$50:$BD$50,BC50))&lt;((INDEX($F$50:$BD$50,$O$50)+(INDEX($F$50:$BD$50,#REF!)))),$N$79*((#REF!-Option_6!AS50)/((#REF!*(#REF!+1))/2)),0)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IF((INDEX($F$50:$BD$50,P50))&lt;((INDEX($F$50:$BD$50,$P$50)+(INDEX($F$50:$BD$50,#REF!)))),$O$79*((#REF!-Option_6!E50)/((#REF!*(#REF!+1))/2)),0)</f>
        <v>#REF!</v>
      </c>
      <c r="Q90" s="23" t="e">
        <f>IF((INDEX($F$50:$BD$50,Q50))&lt;((INDEX($F$50:$BD$50,$P$50)+(INDEX($F$50:$BD$50,#REF!)))),$O$79*((#REF!-Option_6!F50)/((#REF!*(#REF!+1))/2)),0)</f>
        <v>#REF!</v>
      </c>
      <c r="R90" s="23" t="e">
        <f>IF((INDEX($F$50:$BD$50,R50))&lt;((INDEX($F$50:$BD$50,$P$50)+(INDEX($F$50:$BD$50,#REF!)))),$O$79*((#REF!-Option_6!G50)/((#REF!*(#REF!+1))/2)),0)</f>
        <v>#REF!</v>
      </c>
      <c r="S90" s="23" t="e">
        <f>IF((INDEX($F$50:$BD$50,S50))&lt;((INDEX($F$50:$BD$50,$P$50)+(INDEX($F$50:$BD$50,#REF!)))),$O$79*((#REF!-Option_6!H50)/((#REF!*(#REF!+1))/2)),0)</f>
        <v>#REF!</v>
      </c>
      <c r="T90" s="23" t="e">
        <f>IF((INDEX($F$50:$BD$50,T50))&lt;((INDEX($F$50:$BD$50,$P$50)+(INDEX($F$50:$BD$50,#REF!)))),$O$79*((#REF!-Option_6!I50)/((#REF!*(#REF!+1))/2)),0)</f>
        <v>#REF!</v>
      </c>
      <c r="U90" s="23" t="e">
        <f>IF((INDEX($F$50:$BD$50,U50))&lt;((INDEX($F$50:$BD$50,$P$50)+(INDEX($F$50:$BD$50,#REF!)))),$O$79*((#REF!-Option_6!J50)/((#REF!*(#REF!+1))/2)),0)</f>
        <v>#REF!</v>
      </c>
      <c r="V90" s="23" t="e">
        <f>IF((INDEX($F$50:$BD$50,V50))&lt;((INDEX($F$50:$BD$50,$P$50)+(INDEX($F$50:$BD$50,#REF!)))),$O$79*((#REF!-Option_6!K50)/((#REF!*(#REF!+1))/2)),0)</f>
        <v>#REF!</v>
      </c>
      <c r="W90" s="23" t="e">
        <f>IF((INDEX($F$50:$BD$50,W50))&lt;((INDEX($F$50:$BD$50,$P$50)+(INDEX($F$50:$BD$50,#REF!)))),$O$79*((#REF!-Option_6!L50)/((#REF!*(#REF!+1))/2)),0)</f>
        <v>#REF!</v>
      </c>
      <c r="X90" s="23" t="e">
        <f>IF((INDEX($F$50:$BD$50,X50))&lt;((INDEX($F$50:$BD$50,$P$50)+(INDEX($F$50:$BD$50,#REF!)))),$O$79*((#REF!-Option_6!M50)/((#REF!*(#REF!+1))/2)),0)</f>
        <v>#REF!</v>
      </c>
      <c r="Y90" s="23" t="e">
        <f>IF((INDEX($F$50:$BD$50,Y50))&lt;((INDEX($F$50:$BD$50,$P$50)+(INDEX($F$50:$BD$50,#REF!)))),$O$79*((#REF!-Option_6!N50)/((#REF!*(#REF!+1))/2)),0)</f>
        <v>#REF!</v>
      </c>
      <c r="Z90" s="23" t="e">
        <f>IF((INDEX($F$50:$BD$50,Z50))&lt;((INDEX($F$50:$BD$50,$P$50)+(INDEX($F$50:$BD$50,#REF!)))),$O$79*((#REF!-Option_6!O50)/((#REF!*(#REF!+1))/2)),0)</f>
        <v>#REF!</v>
      </c>
      <c r="AA90" s="23" t="e">
        <f>IF((INDEX($F$50:$BD$50,AA50))&lt;((INDEX($F$50:$BD$50,$P$50)+(INDEX($F$50:$BD$50,#REF!)))),$O$79*((#REF!-Option_6!P50)/((#REF!*(#REF!+1))/2)),0)</f>
        <v>#REF!</v>
      </c>
      <c r="AB90" s="23" t="e">
        <f>IF((INDEX($F$50:$BD$50,AB50))&lt;((INDEX($F$50:$BD$50,$P$50)+(INDEX($F$50:$BD$50,#REF!)))),$O$79*((#REF!-Option_6!Q50)/((#REF!*(#REF!+1))/2)),0)</f>
        <v>#REF!</v>
      </c>
      <c r="AC90" s="23" t="e">
        <f>IF((INDEX($F$50:$BD$50,AC50))&lt;((INDEX($F$50:$BD$50,$P$50)+(INDEX($F$50:$BD$50,#REF!)))),$O$79*((#REF!-Option_6!R50)/((#REF!*(#REF!+1))/2)),0)</f>
        <v>#REF!</v>
      </c>
      <c r="AD90" s="23" t="e">
        <f>IF((INDEX($F$50:$BD$50,AD50))&lt;((INDEX($F$50:$BD$50,$P$50)+(INDEX($F$50:$BD$50,#REF!)))),$O$79*((#REF!-Option_6!S50)/((#REF!*(#REF!+1))/2)),0)</f>
        <v>#REF!</v>
      </c>
      <c r="AE90" s="23" t="e">
        <f>IF((INDEX($F$50:$BD$50,AE50))&lt;((INDEX($F$50:$BD$50,$P$50)+(INDEX($F$50:$BD$50,#REF!)))),$O$79*((#REF!-Option_6!T50)/((#REF!*(#REF!+1))/2)),0)</f>
        <v>#REF!</v>
      </c>
      <c r="AF90" s="23" t="e">
        <f>IF((INDEX($F$50:$BD$50,AF50))&lt;((INDEX($F$50:$BD$50,$P$50)+(INDEX($F$50:$BD$50,#REF!)))),$O$79*((#REF!-Option_6!U50)/((#REF!*(#REF!+1))/2)),0)</f>
        <v>#REF!</v>
      </c>
      <c r="AG90" s="23" t="e">
        <f>IF((INDEX($F$50:$BD$50,AG50))&lt;((INDEX($F$50:$BD$50,$P$50)+(INDEX($F$50:$BD$50,#REF!)))),$O$79*((#REF!-Option_6!V50)/((#REF!*(#REF!+1))/2)),0)</f>
        <v>#REF!</v>
      </c>
      <c r="AH90" s="23" t="e">
        <f>IF((INDEX($F$50:$BD$50,AH50))&lt;((INDEX($F$50:$BD$50,$P$50)+(INDEX($F$50:$BD$50,#REF!)))),$O$79*((#REF!-Option_6!W50)/((#REF!*(#REF!+1))/2)),0)</f>
        <v>#REF!</v>
      </c>
      <c r="AI90" s="23" t="e">
        <f>IF((INDEX($F$50:$BD$50,AI50))&lt;((INDEX($F$50:$BD$50,$P$50)+(INDEX($F$50:$BD$50,#REF!)))),$O$79*((#REF!-Option_6!X50)/((#REF!*(#REF!+1))/2)),0)</f>
        <v>#REF!</v>
      </c>
      <c r="AJ90" s="23" t="e">
        <f>IF((INDEX($F$50:$BD$50,AJ50))&lt;((INDEX($F$50:$BD$50,$P$50)+(INDEX($F$50:$BD$50,#REF!)))),$O$79*((#REF!-Option_6!Y50)/((#REF!*(#REF!+1))/2)),0)</f>
        <v>#REF!</v>
      </c>
      <c r="AK90" s="23" t="e">
        <f>IF((INDEX($F$50:$BD$50,AK50))&lt;((INDEX($F$50:$BD$50,$P$50)+(INDEX($F$50:$BD$50,#REF!)))),$O$79*((#REF!-Option_6!Z50)/((#REF!*(#REF!+1))/2)),0)</f>
        <v>#REF!</v>
      </c>
      <c r="AL90" s="23" t="e">
        <f>IF((INDEX($F$50:$BD$50,AL50))&lt;((INDEX($F$50:$BD$50,$P$50)+(INDEX($F$50:$BD$50,#REF!)))),$O$79*((#REF!-Option_6!AA50)/((#REF!*(#REF!+1))/2)),0)</f>
        <v>#REF!</v>
      </c>
      <c r="AM90" s="23" t="e">
        <f>IF((INDEX($F$50:$BD$50,AM50))&lt;((INDEX($F$50:$BD$50,$P$50)+(INDEX($F$50:$BD$50,#REF!)))),$O$79*((#REF!-Option_6!AB50)/((#REF!*(#REF!+1))/2)),0)</f>
        <v>#REF!</v>
      </c>
      <c r="AN90" s="23" t="e">
        <f>IF((INDEX($F$50:$BD$50,AN50))&lt;((INDEX($F$50:$BD$50,$P$50)+(INDEX($F$50:$BD$50,#REF!)))),$O$79*((#REF!-Option_6!AC50)/((#REF!*(#REF!+1))/2)),0)</f>
        <v>#REF!</v>
      </c>
      <c r="AO90" s="23" t="e">
        <f>IF((INDEX($F$50:$BD$50,AO50))&lt;((INDEX($F$50:$BD$50,$P$50)+(INDEX($F$50:$BD$50,#REF!)))),$O$79*((#REF!-Option_6!AD50)/((#REF!*(#REF!+1))/2)),0)</f>
        <v>#REF!</v>
      </c>
      <c r="AP90" s="23" t="e">
        <f>IF((INDEX($F$50:$BD$50,AP50))&lt;((INDEX($F$50:$BD$50,$P$50)+(INDEX($F$50:$BD$50,#REF!)))),$O$79*((#REF!-Option_6!AE50)/((#REF!*(#REF!+1))/2)),0)</f>
        <v>#REF!</v>
      </c>
      <c r="AQ90" s="23" t="e">
        <f>IF((INDEX($F$50:$BD$50,AQ50))&lt;((INDEX($F$50:$BD$50,$P$50)+(INDEX($F$50:$BD$50,#REF!)))),$O$79*((#REF!-Option_6!AF50)/((#REF!*(#REF!+1))/2)),0)</f>
        <v>#REF!</v>
      </c>
      <c r="AR90" s="23" t="e">
        <f>IF((INDEX($F$50:$BD$50,AR50))&lt;((INDEX($F$50:$BD$50,$P$50)+(INDEX($F$50:$BD$50,#REF!)))),$O$79*((#REF!-Option_6!AG50)/((#REF!*(#REF!+1))/2)),0)</f>
        <v>#REF!</v>
      </c>
      <c r="AS90" s="23" t="e">
        <f>IF((INDEX($F$50:$BD$50,AS50))&lt;((INDEX($F$50:$BD$50,$P$50)+(INDEX($F$50:$BD$50,#REF!)))),$O$79*((#REF!-Option_6!AH50)/((#REF!*(#REF!+1))/2)),0)</f>
        <v>#REF!</v>
      </c>
      <c r="AT90" s="23" t="e">
        <f>IF((INDEX($F$50:$BD$50,AT50))&lt;((INDEX($F$50:$BD$50,$P$50)+(INDEX($F$50:$BD$50,#REF!)))),$O$79*((#REF!-Option_6!AI50)/((#REF!*(#REF!+1))/2)),0)</f>
        <v>#REF!</v>
      </c>
      <c r="AU90" s="23" t="e">
        <f>IF((INDEX($F$50:$BD$50,AU50))&lt;((INDEX($F$50:$BD$50,$P$50)+(INDEX($F$50:$BD$50,#REF!)))),$O$79*((#REF!-Option_6!AJ50)/((#REF!*(#REF!+1))/2)),0)</f>
        <v>#REF!</v>
      </c>
      <c r="AV90" s="23" t="e">
        <f>IF((INDEX($F$50:$BD$50,AV50))&lt;((INDEX($F$50:$BD$50,$P$50)+(INDEX($F$50:$BD$50,#REF!)))),$O$79*((#REF!-Option_6!AK50)/((#REF!*(#REF!+1))/2)),0)</f>
        <v>#REF!</v>
      </c>
      <c r="AW90" s="23" t="e">
        <f>IF((INDEX($F$50:$BD$50,AW50))&lt;((INDEX($F$50:$BD$50,$P$50)+(INDEX($F$50:$BD$50,#REF!)))),$O$79*((#REF!-Option_6!AL50)/((#REF!*(#REF!+1))/2)),0)</f>
        <v>#REF!</v>
      </c>
      <c r="AX90" s="23" t="e">
        <f>IF((INDEX($F$50:$BD$50,AX50))&lt;((INDEX($F$50:$BD$50,$P$50)+(INDEX($F$50:$BD$50,#REF!)))),$O$79*((#REF!-Option_6!AM50)/((#REF!*(#REF!+1))/2)),0)</f>
        <v>#REF!</v>
      </c>
      <c r="AY90" s="23" t="e">
        <f>IF((INDEX($F$50:$BD$50,AY50))&lt;((INDEX($F$50:$BD$50,$P$50)+(INDEX($F$50:$BD$50,#REF!)))),$O$79*((#REF!-Option_6!AN50)/((#REF!*(#REF!+1))/2)),0)</f>
        <v>#REF!</v>
      </c>
      <c r="AZ90" s="23" t="e">
        <f>IF((INDEX($F$50:$BD$50,AZ50))&lt;((INDEX($F$50:$BD$50,$P$50)+(INDEX($F$50:$BD$50,#REF!)))),$O$79*((#REF!-Option_6!AO50)/((#REF!*(#REF!+1))/2)),0)</f>
        <v>#REF!</v>
      </c>
      <c r="BA90" s="23" t="e">
        <f>IF((INDEX($F$50:$BD$50,BA50))&lt;((INDEX($F$50:$BD$50,$P$50)+(INDEX($F$50:$BD$50,#REF!)))),$O$79*((#REF!-Option_6!AP50)/((#REF!*(#REF!+1))/2)),0)</f>
        <v>#REF!</v>
      </c>
      <c r="BB90" s="23" t="e">
        <f>IF((INDEX($F$50:$BD$50,BB50))&lt;((INDEX($F$50:$BD$50,$P$50)+(INDEX($F$50:$BD$50,#REF!)))),$O$79*((#REF!-Option_6!AQ50)/((#REF!*(#REF!+1))/2)),0)</f>
        <v>#REF!</v>
      </c>
      <c r="BC90" s="23" t="e">
        <f>IF((INDEX($F$50:$BD$50,BC50))&lt;((INDEX($F$50:$BD$50,$P$50)+(INDEX($F$50:$BD$50,#REF!)))),$O$79*((#REF!-Option_6!AR50)/((#REF!*(#REF!+1))/2)),0)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IF((INDEX($F$50:$BD$50,Q50))&lt;((INDEX($F$50:$BD$50,$Q$50)+(INDEX($F$50:$BD$50,#REF!)))),$P$79*((#REF!-Option_6!E50)/((#REF!*(#REF!+1))/2)),0)</f>
        <v>#REF!</v>
      </c>
      <c r="R91" s="23" t="e">
        <f>IF((INDEX($F$50:$BD$50,R50))&lt;((INDEX($F$50:$BD$50,$Q$50)+(INDEX($F$50:$BD$50,#REF!)))),$P$79*((#REF!-Option_6!F50)/((#REF!*(#REF!+1))/2)),0)</f>
        <v>#REF!</v>
      </c>
      <c r="S91" s="23" t="e">
        <f>IF((INDEX($F$50:$BD$50,S50))&lt;((INDEX($F$50:$BD$50,$Q$50)+(INDEX($F$50:$BD$50,#REF!)))),$P$79*((#REF!-Option_6!G50)/((#REF!*(#REF!+1))/2)),0)</f>
        <v>#REF!</v>
      </c>
      <c r="T91" s="23" t="e">
        <f>IF((INDEX($F$50:$BD$50,T50))&lt;((INDEX($F$50:$BD$50,$Q$50)+(INDEX($F$50:$BD$50,#REF!)))),$P$79*((#REF!-Option_6!H50)/((#REF!*(#REF!+1))/2)),0)</f>
        <v>#REF!</v>
      </c>
      <c r="U91" s="23" t="e">
        <f>IF((INDEX($F$50:$BD$50,U50))&lt;((INDEX($F$50:$BD$50,$Q$50)+(INDEX($F$50:$BD$50,#REF!)))),$P$79*((#REF!-Option_6!I50)/((#REF!*(#REF!+1))/2)),0)</f>
        <v>#REF!</v>
      </c>
      <c r="V91" s="23" t="e">
        <f>IF((INDEX($F$50:$BD$50,V50))&lt;((INDEX($F$50:$BD$50,$Q$50)+(INDEX($F$50:$BD$50,#REF!)))),$P$79*((#REF!-Option_6!J50)/((#REF!*(#REF!+1))/2)),0)</f>
        <v>#REF!</v>
      </c>
      <c r="W91" s="23" t="e">
        <f>IF((INDEX($F$50:$BD$50,W50))&lt;((INDEX($F$50:$BD$50,$Q$50)+(INDEX($F$50:$BD$50,#REF!)))),$P$79*((#REF!-Option_6!K50)/((#REF!*(#REF!+1))/2)),0)</f>
        <v>#REF!</v>
      </c>
      <c r="X91" s="23" t="e">
        <f>IF((INDEX($F$50:$BD$50,X50))&lt;((INDEX($F$50:$BD$50,$Q$50)+(INDEX($F$50:$BD$50,#REF!)))),$P$79*((#REF!-Option_6!L50)/((#REF!*(#REF!+1))/2)),0)</f>
        <v>#REF!</v>
      </c>
      <c r="Y91" s="23" t="e">
        <f>IF((INDEX($F$50:$BD$50,Y50))&lt;((INDEX($F$50:$BD$50,$Q$50)+(INDEX($F$50:$BD$50,#REF!)))),$P$79*((#REF!-Option_6!M50)/((#REF!*(#REF!+1))/2)),0)</f>
        <v>#REF!</v>
      </c>
      <c r="Z91" s="23" t="e">
        <f>IF((INDEX($F$50:$BD$50,Z50))&lt;((INDEX($F$50:$BD$50,$Q$50)+(INDEX($F$50:$BD$50,#REF!)))),$P$79*((#REF!-Option_6!N50)/((#REF!*(#REF!+1))/2)),0)</f>
        <v>#REF!</v>
      </c>
      <c r="AA91" s="23" t="e">
        <f>IF((INDEX($F$50:$BD$50,AA50))&lt;((INDEX($F$50:$BD$50,$Q$50)+(INDEX($F$50:$BD$50,#REF!)))),$P$79*((#REF!-Option_6!O50)/((#REF!*(#REF!+1))/2)),0)</f>
        <v>#REF!</v>
      </c>
      <c r="AB91" s="23" t="e">
        <f>IF((INDEX($F$50:$BD$50,AB50))&lt;((INDEX($F$50:$BD$50,$Q$50)+(INDEX($F$50:$BD$50,#REF!)))),$P$79*((#REF!-Option_6!P50)/((#REF!*(#REF!+1))/2)),0)</f>
        <v>#REF!</v>
      </c>
      <c r="AC91" s="23" t="e">
        <f>IF((INDEX($F$50:$BD$50,AC50))&lt;((INDEX($F$50:$BD$50,$Q$50)+(INDEX($F$50:$BD$50,#REF!)))),$P$79*((#REF!-Option_6!Q50)/((#REF!*(#REF!+1))/2)),0)</f>
        <v>#REF!</v>
      </c>
      <c r="AD91" s="23" t="e">
        <f>IF((INDEX($F$50:$BD$50,AD50))&lt;((INDEX($F$50:$BD$50,$Q$50)+(INDEX($F$50:$BD$50,#REF!)))),$P$79*((#REF!-Option_6!R50)/((#REF!*(#REF!+1))/2)),0)</f>
        <v>#REF!</v>
      </c>
      <c r="AE91" s="23" t="e">
        <f>IF((INDEX($F$50:$BD$50,AE50))&lt;((INDEX($F$50:$BD$50,$Q$50)+(INDEX($F$50:$BD$50,#REF!)))),$P$79*((#REF!-Option_6!S50)/((#REF!*(#REF!+1))/2)),0)</f>
        <v>#REF!</v>
      </c>
      <c r="AF91" s="23" t="e">
        <f>IF((INDEX($F$50:$BD$50,AF50))&lt;((INDEX($F$50:$BD$50,$Q$50)+(INDEX($F$50:$BD$50,#REF!)))),$P$79*((#REF!-Option_6!T50)/((#REF!*(#REF!+1))/2)),0)</f>
        <v>#REF!</v>
      </c>
      <c r="AG91" s="23" t="e">
        <f>IF((INDEX($F$50:$BD$50,AG50))&lt;((INDEX($F$50:$BD$50,$Q$50)+(INDEX($F$50:$BD$50,#REF!)))),$P$79*((#REF!-Option_6!U50)/((#REF!*(#REF!+1))/2)),0)</f>
        <v>#REF!</v>
      </c>
      <c r="AH91" s="23" t="e">
        <f>IF((INDEX($F$50:$BD$50,AH50))&lt;((INDEX($F$50:$BD$50,$Q$50)+(INDEX($F$50:$BD$50,#REF!)))),$P$79*((#REF!-Option_6!V50)/((#REF!*(#REF!+1))/2)),0)</f>
        <v>#REF!</v>
      </c>
      <c r="AI91" s="23" t="e">
        <f>IF((INDEX($F$50:$BD$50,AI50))&lt;((INDEX($F$50:$BD$50,$Q$50)+(INDEX($F$50:$BD$50,#REF!)))),$P$79*((#REF!-Option_6!W50)/((#REF!*(#REF!+1))/2)),0)</f>
        <v>#REF!</v>
      </c>
      <c r="AJ91" s="23" t="e">
        <f>IF((INDEX($F$50:$BD$50,AJ50))&lt;((INDEX($F$50:$BD$50,$Q$50)+(INDEX($F$50:$BD$50,#REF!)))),$P$79*((#REF!-Option_6!X50)/((#REF!*(#REF!+1))/2)),0)</f>
        <v>#REF!</v>
      </c>
      <c r="AK91" s="23" t="e">
        <f>IF((INDEX($F$50:$BD$50,AK50))&lt;((INDEX($F$50:$BD$50,$Q$50)+(INDEX($F$50:$BD$50,#REF!)))),$P$79*((#REF!-Option_6!Y50)/((#REF!*(#REF!+1))/2)),0)</f>
        <v>#REF!</v>
      </c>
      <c r="AL91" s="23" t="e">
        <f>IF((INDEX($F$50:$BD$50,AL50))&lt;((INDEX($F$50:$BD$50,$Q$50)+(INDEX($F$50:$BD$50,#REF!)))),$P$79*((#REF!-Option_6!Z50)/((#REF!*(#REF!+1))/2)),0)</f>
        <v>#REF!</v>
      </c>
      <c r="AM91" s="23" t="e">
        <f>IF((INDEX($F$50:$BD$50,AM50))&lt;((INDEX($F$50:$BD$50,$Q$50)+(INDEX($F$50:$BD$50,#REF!)))),$P$79*((#REF!-Option_6!AA50)/((#REF!*(#REF!+1))/2)),0)</f>
        <v>#REF!</v>
      </c>
      <c r="AN91" s="23" t="e">
        <f>IF((INDEX($F$50:$BD$50,AN50))&lt;((INDEX($F$50:$BD$50,$Q$50)+(INDEX($F$50:$BD$50,#REF!)))),$P$79*((#REF!-Option_6!AB50)/((#REF!*(#REF!+1))/2)),0)</f>
        <v>#REF!</v>
      </c>
      <c r="AO91" s="23" t="e">
        <f>IF((INDEX($F$50:$BD$50,AO50))&lt;((INDEX($F$50:$BD$50,$Q$50)+(INDEX($F$50:$BD$50,#REF!)))),$P$79*((#REF!-Option_6!AC50)/((#REF!*(#REF!+1))/2)),0)</f>
        <v>#REF!</v>
      </c>
      <c r="AP91" s="23" t="e">
        <f>IF((INDEX($F$50:$BD$50,AP50))&lt;((INDEX($F$50:$BD$50,$Q$50)+(INDEX($F$50:$BD$50,#REF!)))),$P$79*((#REF!-Option_6!AD50)/((#REF!*(#REF!+1))/2)),0)</f>
        <v>#REF!</v>
      </c>
      <c r="AQ91" s="23" t="e">
        <f>IF((INDEX($F$50:$BD$50,AQ50))&lt;((INDEX($F$50:$BD$50,$Q$50)+(INDEX($F$50:$BD$50,#REF!)))),$P$79*((#REF!-Option_6!AE50)/((#REF!*(#REF!+1))/2)),0)</f>
        <v>#REF!</v>
      </c>
      <c r="AR91" s="23" t="e">
        <f>IF((INDEX($F$50:$BD$50,AR50))&lt;((INDEX($F$50:$BD$50,$Q$50)+(INDEX($F$50:$BD$50,#REF!)))),$P$79*((#REF!-Option_6!AF50)/((#REF!*(#REF!+1))/2)),0)</f>
        <v>#REF!</v>
      </c>
      <c r="AS91" s="23" t="e">
        <f>IF((INDEX($F$50:$BD$50,AS50))&lt;((INDEX($F$50:$BD$50,$Q$50)+(INDEX($F$50:$BD$50,#REF!)))),$P$79*((#REF!-Option_6!AG50)/((#REF!*(#REF!+1))/2)),0)</f>
        <v>#REF!</v>
      </c>
      <c r="AT91" s="23" t="e">
        <f>IF((INDEX($F$50:$BD$50,AT50))&lt;((INDEX($F$50:$BD$50,$Q$50)+(INDEX($F$50:$BD$50,#REF!)))),$P$79*((#REF!-Option_6!AH50)/((#REF!*(#REF!+1))/2)),0)</f>
        <v>#REF!</v>
      </c>
      <c r="AU91" s="23" t="e">
        <f>IF((INDEX($F$50:$BD$50,AU50))&lt;((INDEX($F$50:$BD$50,$Q$50)+(INDEX($F$50:$BD$50,#REF!)))),$P$79*((#REF!-Option_6!AI50)/((#REF!*(#REF!+1))/2)),0)</f>
        <v>#REF!</v>
      </c>
      <c r="AV91" s="23" t="e">
        <f>IF((INDEX($F$50:$BD$50,AV50))&lt;((INDEX($F$50:$BD$50,$Q$50)+(INDEX($F$50:$BD$50,#REF!)))),$P$79*((#REF!-Option_6!AJ50)/((#REF!*(#REF!+1))/2)),0)</f>
        <v>#REF!</v>
      </c>
      <c r="AW91" s="23" t="e">
        <f>IF((INDEX($F$50:$BD$50,AW50))&lt;((INDEX($F$50:$BD$50,$Q$50)+(INDEX($F$50:$BD$50,#REF!)))),$P$79*((#REF!-Option_6!AK50)/((#REF!*(#REF!+1))/2)),0)</f>
        <v>#REF!</v>
      </c>
      <c r="AX91" s="23" t="e">
        <f>IF((INDEX($F$50:$BD$50,AX50))&lt;((INDEX($F$50:$BD$50,$Q$50)+(INDEX($F$50:$BD$50,#REF!)))),$P$79*((#REF!-Option_6!AL50)/((#REF!*(#REF!+1))/2)),0)</f>
        <v>#REF!</v>
      </c>
      <c r="AY91" s="23" t="e">
        <f>IF((INDEX($F$50:$BD$50,AY50))&lt;((INDEX($F$50:$BD$50,$Q$50)+(INDEX($F$50:$BD$50,#REF!)))),$P$79*((#REF!-Option_6!AM50)/((#REF!*(#REF!+1))/2)),0)</f>
        <v>#REF!</v>
      </c>
      <c r="AZ91" s="23" t="e">
        <f>IF((INDEX($F$50:$BD$50,AZ50))&lt;((INDEX($F$50:$BD$50,$Q$50)+(INDEX($F$50:$BD$50,#REF!)))),$P$79*((#REF!-Option_6!AN50)/((#REF!*(#REF!+1))/2)),0)</f>
        <v>#REF!</v>
      </c>
      <c r="BA91" s="23" t="e">
        <f>IF((INDEX($F$50:$BD$50,BA50))&lt;((INDEX($F$50:$BD$50,$Q$50)+(INDEX($F$50:$BD$50,#REF!)))),$P$79*((#REF!-Option_6!AO50)/((#REF!*(#REF!+1))/2)),0)</f>
        <v>#REF!</v>
      </c>
      <c r="BB91" s="23" t="e">
        <f>IF((INDEX($F$50:$BD$50,BB50))&lt;((INDEX($F$50:$BD$50,$Q$50)+(INDEX($F$50:$BD$50,#REF!)))),$P$79*((#REF!-Option_6!AP50)/((#REF!*(#REF!+1))/2)),0)</f>
        <v>#REF!</v>
      </c>
      <c r="BC91" s="23" t="e">
        <f>IF((INDEX($F$50:$BD$50,BC50))&lt;((INDEX($F$50:$BD$50,$Q$50)+(INDEX($F$50:$BD$50,#REF!)))),$P$79*((#REF!-Option_6!AQ50)/((#REF!*(#REF!+1))/2)),0)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IF((INDEX($F$50:$BD$50,R50))&lt;((INDEX($F$50:$BD$50,$R$50)+(INDEX($F$50:$BD$50,#REF!)))),$Q$79*((#REF!-Option_6!E50)/((#REF!*(#REF!+1))/2)),0)</f>
        <v>#REF!</v>
      </c>
      <c r="S92" s="23" t="e">
        <f>IF((INDEX($F$50:$BD$50,S50))&lt;((INDEX($F$50:$BD$50,$R$50)+(INDEX($F$50:$BD$50,#REF!)))),$Q$79*((#REF!-Option_6!F50)/((#REF!*(#REF!+1))/2)),0)</f>
        <v>#REF!</v>
      </c>
      <c r="T92" s="23" t="e">
        <f>IF((INDEX($F$50:$BD$50,T50))&lt;((INDEX($F$50:$BD$50,$R$50)+(INDEX($F$50:$BD$50,#REF!)))),$Q$79*((#REF!-Option_6!G50)/((#REF!*(#REF!+1))/2)),0)</f>
        <v>#REF!</v>
      </c>
      <c r="U92" s="23" t="e">
        <f>IF((INDEX($F$50:$BD$50,U50))&lt;((INDEX($F$50:$BD$50,$R$50)+(INDEX($F$50:$BD$50,#REF!)))),$Q$79*((#REF!-Option_6!H50)/((#REF!*(#REF!+1))/2)),0)</f>
        <v>#REF!</v>
      </c>
      <c r="V92" s="23" t="e">
        <f>IF((INDEX($F$50:$BD$50,V50))&lt;((INDEX($F$50:$BD$50,$R$50)+(INDEX($F$50:$BD$50,#REF!)))),$Q$79*((#REF!-Option_6!I50)/((#REF!*(#REF!+1))/2)),0)</f>
        <v>#REF!</v>
      </c>
      <c r="W92" s="23" t="e">
        <f>IF((INDEX($F$50:$BD$50,W50))&lt;((INDEX($F$50:$BD$50,$R$50)+(INDEX($F$50:$BD$50,#REF!)))),$Q$79*((#REF!-Option_6!J50)/((#REF!*(#REF!+1))/2)),0)</f>
        <v>#REF!</v>
      </c>
      <c r="X92" s="23" t="e">
        <f>IF((INDEX($F$50:$BD$50,X50))&lt;((INDEX($F$50:$BD$50,$R$50)+(INDEX($F$50:$BD$50,#REF!)))),$Q$79*((#REF!-Option_6!K50)/((#REF!*(#REF!+1))/2)),0)</f>
        <v>#REF!</v>
      </c>
      <c r="Y92" s="23" t="e">
        <f>IF((INDEX($F$50:$BD$50,Y50))&lt;((INDEX($F$50:$BD$50,$R$50)+(INDEX($F$50:$BD$50,#REF!)))),$Q$79*((#REF!-Option_6!L50)/((#REF!*(#REF!+1))/2)),0)</f>
        <v>#REF!</v>
      </c>
      <c r="Z92" s="23" t="e">
        <f>IF((INDEX($F$50:$BD$50,Z50))&lt;((INDEX($F$50:$BD$50,$R$50)+(INDEX($F$50:$BD$50,#REF!)))),$Q$79*((#REF!-Option_6!M50)/((#REF!*(#REF!+1))/2)),0)</f>
        <v>#REF!</v>
      </c>
      <c r="AA92" s="23" t="e">
        <f>IF((INDEX($F$50:$BD$50,AA50))&lt;((INDEX($F$50:$BD$50,$R$50)+(INDEX($F$50:$BD$50,#REF!)))),$Q$79*((#REF!-Option_6!N50)/((#REF!*(#REF!+1))/2)),0)</f>
        <v>#REF!</v>
      </c>
      <c r="AB92" s="23" t="e">
        <f>IF((INDEX($F$50:$BD$50,AB50))&lt;((INDEX($F$50:$BD$50,$R$50)+(INDEX($F$50:$BD$50,#REF!)))),$Q$79*((#REF!-Option_6!O50)/((#REF!*(#REF!+1))/2)),0)</f>
        <v>#REF!</v>
      </c>
      <c r="AC92" s="23" t="e">
        <f>IF((INDEX($F$50:$BD$50,AC50))&lt;((INDEX($F$50:$BD$50,$R$50)+(INDEX($F$50:$BD$50,#REF!)))),$Q$79*((#REF!-Option_6!P50)/((#REF!*(#REF!+1))/2)),0)</f>
        <v>#REF!</v>
      </c>
      <c r="AD92" s="23" t="e">
        <f>IF((INDEX($F$50:$BD$50,AD50))&lt;((INDEX($F$50:$BD$50,$R$50)+(INDEX($F$50:$BD$50,#REF!)))),$Q$79*((#REF!-Option_6!Q50)/((#REF!*(#REF!+1))/2)),0)</f>
        <v>#REF!</v>
      </c>
      <c r="AE92" s="23" t="e">
        <f>IF((INDEX($F$50:$BD$50,AE50))&lt;((INDEX($F$50:$BD$50,$R$50)+(INDEX($F$50:$BD$50,#REF!)))),$Q$79*((#REF!-Option_6!R50)/((#REF!*(#REF!+1))/2)),0)</f>
        <v>#REF!</v>
      </c>
      <c r="AF92" s="23" t="e">
        <f>IF((INDEX($F$50:$BD$50,AF50))&lt;((INDEX($F$50:$BD$50,$R$50)+(INDEX($F$50:$BD$50,#REF!)))),$Q$79*((#REF!-Option_6!S50)/((#REF!*(#REF!+1))/2)),0)</f>
        <v>#REF!</v>
      </c>
      <c r="AG92" s="23" t="e">
        <f>IF((INDEX($F$50:$BD$50,AG50))&lt;((INDEX($F$50:$BD$50,$R$50)+(INDEX($F$50:$BD$50,#REF!)))),$Q$79*((#REF!-Option_6!T50)/((#REF!*(#REF!+1))/2)),0)</f>
        <v>#REF!</v>
      </c>
      <c r="AH92" s="23" t="e">
        <f>IF((INDEX($F$50:$BD$50,AH50))&lt;((INDEX($F$50:$BD$50,$R$50)+(INDEX($F$50:$BD$50,#REF!)))),$Q$79*((#REF!-Option_6!U50)/((#REF!*(#REF!+1))/2)),0)</f>
        <v>#REF!</v>
      </c>
      <c r="AI92" s="23" t="e">
        <f>IF((INDEX($F$50:$BD$50,AI50))&lt;((INDEX($F$50:$BD$50,$R$50)+(INDEX($F$50:$BD$50,#REF!)))),$Q$79*((#REF!-Option_6!V50)/((#REF!*(#REF!+1))/2)),0)</f>
        <v>#REF!</v>
      </c>
      <c r="AJ92" s="23" t="e">
        <f>IF((INDEX($F$50:$BD$50,AJ50))&lt;((INDEX($F$50:$BD$50,$R$50)+(INDEX($F$50:$BD$50,#REF!)))),$Q$79*((#REF!-Option_6!W50)/((#REF!*(#REF!+1))/2)),0)</f>
        <v>#REF!</v>
      </c>
      <c r="AK92" s="23" t="e">
        <f>IF((INDEX($F$50:$BD$50,AK50))&lt;((INDEX($F$50:$BD$50,$R$50)+(INDEX($F$50:$BD$50,#REF!)))),$Q$79*((#REF!-Option_6!X50)/((#REF!*(#REF!+1))/2)),0)</f>
        <v>#REF!</v>
      </c>
      <c r="AL92" s="23" t="e">
        <f>IF((INDEX($F$50:$BD$50,AL50))&lt;((INDEX($F$50:$BD$50,$R$50)+(INDEX($F$50:$BD$50,#REF!)))),$Q$79*((#REF!-Option_6!Y50)/((#REF!*(#REF!+1))/2)),0)</f>
        <v>#REF!</v>
      </c>
      <c r="AM92" s="23" t="e">
        <f>IF((INDEX($F$50:$BD$50,AM50))&lt;((INDEX($F$50:$BD$50,$R$50)+(INDEX($F$50:$BD$50,#REF!)))),$Q$79*((#REF!-Option_6!Z50)/((#REF!*(#REF!+1))/2)),0)</f>
        <v>#REF!</v>
      </c>
      <c r="AN92" s="23" t="e">
        <f>IF((INDEX($F$50:$BD$50,AN50))&lt;((INDEX($F$50:$BD$50,$R$50)+(INDEX($F$50:$BD$50,#REF!)))),$Q$79*((#REF!-Option_6!AA50)/((#REF!*(#REF!+1))/2)),0)</f>
        <v>#REF!</v>
      </c>
      <c r="AO92" s="23" t="e">
        <f>IF((INDEX($F$50:$BD$50,AO50))&lt;((INDEX($F$50:$BD$50,$R$50)+(INDEX($F$50:$BD$50,#REF!)))),$Q$79*((#REF!-Option_6!AB50)/((#REF!*(#REF!+1))/2)),0)</f>
        <v>#REF!</v>
      </c>
      <c r="AP92" s="23" t="e">
        <f>IF((INDEX($F$50:$BD$50,AP50))&lt;((INDEX($F$50:$BD$50,$R$50)+(INDEX($F$50:$BD$50,#REF!)))),$Q$79*((#REF!-Option_6!AC50)/((#REF!*(#REF!+1))/2)),0)</f>
        <v>#REF!</v>
      </c>
      <c r="AQ92" s="23" t="e">
        <f>IF((INDEX($F$50:$BD$50,AQ50))&lt;((INDEX($F$50:$BD$50,$R$50)+(INDEX($F$50:$BD$50,#REF!)))),$Q$79*((#REF!-Option_6!AD50)/((#REF!*(#REF!+1))/2)),0)</f>
        <v>#REF!</v>
      </c>
      <c r="AR92" s="23" t="e">
        <f>IF((INDEX($F$50:$BD$50,AR50))&lt;((INDEX($F$50:$BD$50,$R$50)+(INDEX($F$50:$BD$50,#REF!)))),$Q$79*((#REF!-Option_6!AE50)/((#REF!*(#REF!+1))/2)),0)</f>
        <v>#REF!</v>
      </c>
      <c r="AS92" s="23" t="e">
        <f>IF((INDEX($F$50:$BD$50,AS50))&lt;((INDEX($F$50:$BD$50,$R$50)+(INDEX($F$50:$BD$50,#REF!)))),$Q$79*((#REF!-Option_6!AF50)/((#REF!*(#REF!+1))/2)),0)</f>
        <v>#REF!</v>
      </c>
      <c r="AT92" s="23" t="e">
        <f>IF((INDEX($F$50:$BD$50,AT50))&lt;((INDEX($F$50:$BD$50,$R$50)+(INDEX($F$50:$BD$50,#REF!)))),$Q$79*((#REF!-Option_6!AG50)/((#REF!*(#REF!+1))/2)),0)</f>
        <v>#REF!</v>
      </c>
      <c r="AU92" s="23" t="e">
        <f>IF((INDEX($F$50:$BD$50,AU50))&lt;((INDEX($F$50:$BD$50,$R$50)+(INDEX($F$50:$BD$50,#REF!)))),$Q$79*((#REF!-Option_6!AH50)/((#REF!*(#REF!+1))/2)),0)</f>
        <v>#REF!</v>
      </c>
      <c r="AV92" s="23" t="e">
        <f>IF((INDEX($F$50:$BD$50,AV50))&lt;((INDEX($F$50:$BD$50,$R$50)+(INDEX($F$50:$BD$50,#REF!)))),$Q$79*((#REF!-Option_6!AI50)/((#REF!*(#REF!+1))/2)),0)</f>
        <v>#REF!</v>
      </c>
      <c r="AW92" s="23" t="e">
        <f>IF((INDEX($F$50:$BD$50,AW50))&lt;((INDEX($F$50:$BD$50,$R$50)+(INDEX($F$50:$BD$50,#REF!)))),$Q$79*((#REF!-Option_6!AJ50)/((#REF!*(#REF!+1))/2)),0)</f>
        <v>#REF!</v>
      </c>
      <c r="AX92" s="23" t="e">
        <f>IF((INDEX($F$50:$BD$50,AX50))&lt;((INDEX($F$50:$BD$50,$R$50)+(INDEX($F$50:$BD$50,#REF!)))),$Q$79*((#REF!-Option_6!AK50)/((#REF!*(#REF!+1))/2)),0)</f>
        <v>#REF!</v>
      </c>
      <c r="AY92" s="23" t="e">
        <f>IF((INDEX($F$50:$BD$50,AY50))&lt;((INDEX($F$50:$BD$50,$R$50)+(INDEX($F$50:$BD$50,#REF!)))),$Q$79*((#REF!-Option_6!AL50)/((#REF!*(#REF!+1))/2)),0)</f>
        <v>#REF!</v>
      </c>
      <c r="AZ92" s="23" t="e">
        <f>IF((INDEX($F$50:$BD$50,AZ50))&lt;((INDEX($F$50:$BD$50,$R$50)+(INDEX($F$50:$BD$50,#REF!)))),$Q$79*((#REF!-Option_6!AM50)/((#REF!*(#REF!+1))/2)),0)</f>
        <v>#REF!</v>
      </c>
      <c r="BA92" s="23" t="e">
        <f>IF((INDEX($F$50:$BD$50,BA50))&lt;((INDEX($F$50:$BD$50,$R$50)+(INDEX($F$50:$BD$50,#REF!)))),$Q$79*((#REF!-Option_6!AN50)/((#REF!*(#REF!+1))/2)),0)</f>
        <v>#REF!</v>
      </c>
      <c r="BB92" s="23" t="e">
        <f>IF((INDEX($F$50:$BD$50,BB50))&lt;((INDEX($F$50:$BD$50,$R$50)+(INDEX($F$50:$BD$50,#REF!)))),$Q$79*((#REF!-Option_6!AO50)/((#REF!*(#REF!+1))/2)),0)</f>
        <v>#REF!</v>
      </c>
      <c r="BC92" s="23" t="e">
        <f>IF((INDEX($F$50:$BD$50,BC50))&lt;((INDEX($F$50:$BD$50,$R$50)+(INDEX($F$50:$BD$50,#REF!)))),$Q$79*((#REF!-Option_6!AP50)/((#REF!*(#REF!+1))/2)),0)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IF((INDEX($F$50:$BD$50,S50))&lt;((INDEX($F$50:$BD$50,$S$50)+(INDEX($F$50:$BD$50,#REF!)))),$R$79*((#REF!-Option_6!E50)/((#REF!*(#REF!+1))/2)),0)</f>
        <v>#REF!</v>
      </c>
      <c r="T93" s="23" t="e">
        <f>IF((INDEX($F$50:$BD$50,T50))&lt;((INDEX($F$50:$BD$50,$S$50)+(INDEX($F$50:$BD$50,#REF!)))),$R$79*((#REF!-Option_6!F50)/((#REF!*(#REF!+1))/2)),0)</f>
        <v>#REF!</v>
      </c>
      <c r="U93" s="23" t="e">
        <f>IF((INDEX($F$50:$BD$50,U50))&lt;((INDEX($F$50:$BD$50,$S$50)+(INDEX($F$50:$BD$50,#REF!)))),$R$79*((#REF!-Option_6!G50)/((#REF!*(#REF!+1))/2)),0)</f>
        <v>#REF!</v>
      </c>
      <c r="V93" s="23" t="e">
        <f>IF((INDEX($F$50:$BD$50,V50))&lt;((INDEX($F$50:$BD$50,$S$50)+(INDEX($F$50:$BD$50,#REF!)))),$R$79*((#REF!-Option_6!H50)/((#REF!*(#REF!+1))/2)),0)</f>
        <v>#REF!</v>
      </c>
      <c r="W93" s="23" t="e">
        <f>IF((INDEX($F$50:$BD$50,W50))&lt;((INDEX($F$50:$BD$50,$S$50)+(INDEX($F$50:$BD$50,#REF!)))),$R$79*((#REF!-Option_6!I50)/((#REF!*(#REF!+1))/2)),0)</f>
        <v>#REF!</v>
      </c>
      <c r="X93" s="23" t="e">
        <f>IF((INDEX($F$50:$BD$50,X50))&lt;((INDEX($F$50:$BD$50,$S$50)+(INDEX($F$50:$BD$50,#REF!)))),$R$79*((#REF!-Option_6!J50)/((#REF!*(#REF!+1))/2)),0)</f>
        <v>#REF!</v>
      </c>
      <c r="Y93" s="23" t="e">
        <f>IF((INDEX($F$50:$BD$50,Y50))&lt;((INDEX($F$50:$BD$50,$S$50)+(INDEX($F$50:$BD$50,#REF!)))),$R$79*((#REF!-Option_6!K50)/((#REF!*(#REF!+1))/2)),0)</f>
        <v>#REF!</v>
      </c>
      <c r="Z93" s="23" t="e">
        <f>IF((INDEX($F$50:$BD$50,Z50))&lt;((INDEX($F$50:$BD$50,$S$50)+(INDEX($F$50:$BD$50,#REF!)))),$R$79*((#REF!-Option_6!L50)/((#REF!*(#REF!+1))/2)),0)</f>
        <v>#REF!</v>
      </c>
      <c r="AA93" s="23" t="e">
        <f>IF((INDEX($F$50:$BD$50,AA50))&lt;((INDEX($F$50:$BD$50,$S$50)+(INDEX($F$50:$BD$50,#REF!)))),$R$79*((#REF!-Option_6!M50)/((#REF!*(#REF!+1))/2)),0)</f>
        <v>#REF!</v>
      </c>
      <c r="AB93" s="23" t="e">
        <f>IF((INDEX($F$50:$BD$50,AB50))&lt;((INDEX($F$50:$BD$50,$S$50)+(INDEX($F$50:$BD$50,#REF!)))),$R$79*((#REF!-Option_6!N50)/((#REF!*(#REF!+1))/2)),0)</f>
        <v>#REF!</v>
      </c>
      <c r="AC93" s="23" t="e">
        <f>IF((INDEX($F$50:$BD$50,AC50))&lt;((INDEX($F$50:$BD$50,$S$50)+(INDEX($F$50:$BD$50,#REF!)))),$R$79*((#REF!-Option_6!O50)/((#REF!*(#REF!+1))/2)),0)</f>
        <v>#REF!</v>
      </c>
      <c r="AD93" s="23" t="e">
        <f>IF((INDEX($F$50:$BD$50,AD50))&lt;((INDEX($F$50:$BD$50,$S$50)+(INDEX($F$50:$BD$50,#REF!)))),$R$79*((#REF!-Option_6!P50)/((#REF!*(#REF!+1))/2)),0)</f>
        <v>#REF!</v>
      </c>
      <c r="AE93" s="23" t="e">
        <f>IF((INDEX($F$50:$BD$50,AE50))&lt;((INDEX($F$50:$BD$50,$S$50)+(INDEX($F$50:$BD$50,#REF!)))),$R$79*((#REF!-Option_6!Q50)/((#REF!*(#REF!+1))/2)),0)</f>
        <v>#REF!</v>
      </c>
      <c r="AF93" s="23" t="e">
        <f>IF((INDEX($F$50:$BD$50,AF50))&lt;((INDEX($F$50:$BD$50,$S$50)+(INDEX($F$50:$BD$50,#REF!)))),$R$79*((#REF!-Option_6!R50)/((#REF!*(#REF!+1))/2)),0)</f>
        <v>#REF!</v>
      </c>
      <c r="AG93" s="23" t="e">
        <f>IF((INDEX($F$50:$BD$50,AG50))&lt;((INDEX($F$50:$BD$50,$S$50)+(INDEX($F$50:$BD$50,#REF!)))),$R$79*((#REF!-Option_6!S50)/((#REF!*(#REF!+1))/2)),0)</f>
        <v>#REF!</v>
      </c>
      <c r="AH93" s="23" t="e">
        <f>IF((INDEX($F$50:$BD$50,AH50))&lt;((INDEX($F$50:$BD$50,$S$50)+(INDEX($F$50:$BD$50,#REF!)))),$R$79*((#REF!-Option_6!T50)/((#REF!*(#REF!+1))/2)),0)</f>
        <v>#REF!</v>
      </c>
      <c r="AI93" s="23" t="e">
        <f>IF((INDEX($F$50:$BD$50,AI50))&lt;((INDEX($F$50:$BD$50,$S$50)+(INDEX($F$50:$BD$50,#REF!)))),$R$79*((#REF!-Option_6!U50)/((#REF!*(#REF!+1))/2)),0)</f>
        <v>#REF!</v>
      </c>
      <c r="AJ93" s="23" t="e">
        <f>IF((INDEX($F$50:$BD$50,AJ50))&lt;((INDEX($F$50:$BD$50,$S$50)+(INDEX($F$50:$BD$50,#REF!)))),$R$79*((#REF!-Option_6!V50)/((#REF!*(#REF!+1))/2)),0)</f>
        <v>#REF!</v>
      </c>
      <c r="AK93" s="23" t="e">
        <f>IF((INDEX($F$50:$BD$50,AK50))&lt;((INDEX($F$50:$BD$50,$S$50)+(INDEX($F$50:$BD$50,#REF!)))),$R$79*((#REF!-Option_6!W50)/((#REF!*(#REF!+1))/2)),0)</f>
        <v>#REF!</v>
      </c>
      <c r="AL93" s="23" t="e">
        <f>IF((INDEX($F$50:$BD$50,AL50))&lt;((INDEX($F$50:$BD$50,$S$50)+(INDEX($F$50:$BD$50,#REF!)))),$R$79*((#REF!-Option_6!X50)/((#REF!*(#REF!+1))/2)),0)</f>
        <v>#REF!</v>
      </c>
      <c r="AM93" s="23" t="e">
        <f>IF((INDEX($F$50:$BD$50,AM50))&lt;((INDEX($F$50:$BD$50,$S$50)+(INDEX($F$50:$BD$50,#REF!)))),$R$79*((#REF!-Option_6!Y50)/((#REF!*(#REF!+1))/2)),0)</f>
        <v>#REF!</v>
      </c>
      <c r="AN93" s="23" t="e">
        <f>IF((INDEX($F$50:$BD$50,AN50))&lt;((INDEX($F$50:$BD$50,$S$50)+(INDEX($F$50:$BD$50,#REF!)))),$R$79*((#REF!-Option_6!Z50)/((#REF!*(#REF!+1))/2)),0)</f>
        <v>#REF!</v>
      </c>
      <c r="AO93" s="23" t="e">
        <f>IF((INDEX($F$50:$BD$50,AO50))&lt;((INDEX($F$50:$BD$50,$S$50)+(INDEX($F$50:$BD$50,#REF!)))),$R$79*((#REF!-Option_6!AA50)/((#REF!*(#REF!+1))/2)),0)</f>
        <v>#REF!</v>
      </c>
      <c r="AP93" s="23" t="e">
        <f>IF((INDEX($F$50:$BD$50,AP50))&lt;((INDEX($F$50:$BD$50,$S$50)+(INDEX($F$50:$BD$50,#REF!)))),$R$79*((#REF!-Option_6!AB50)/((#REF!*(#REF!+1))/2)),0)</f>
        <v>#REF!</v>
      </c>
      <c r="AQ93" s="23" t="e">
        <f>IF((INDEX($F$50:$BD$50,AQ50))&lt;((INDEX($F$50:$BD$50,$S$50)+(INDEX($F$50:$BD$50,#REF!)))),$R$79*((#REF!-Option_6!AC50)/((#REF!*(#REF!+1))/2)),0)</f>
        <v>#REF!</v>
      </c>
      <c r="AR93" s="23" t="e">
        <f>IF((INDEX($F$50:$BD$50,AR50))&lt;((INDEX($F$50:$BD$50,$S$50)+(INDEX($F$50:$BD$50,#REF!)))),$R$79*((#REF!-Option_6!AD50)/((#REF!*(#REF!+1))/2)),0)</f>
        <v>#REF!</v>
      </c>
      <c r="AS93" s="23" t="e">
        <f>IF((INDEX($F$50:$BD$50,AS50))&lt;((INDEX($F$50:$BD$50,$S$50)+(INDEX($F$50:$BD$50,#REF!)))),$R$79*((#REF!-Option_6!AE50)/((#REF!*(#REF!+1))/2)),0)</f>
        <v>#REF!</v>
      </c>
      <c r="AT93" s="23" t="e">
        <f>IF((INDEX($F$50:$BD$50,AT50))&lt;((INDEX($F$50:$BD$50,$S$50)+(INDEX($F$50:$BD$50,#REF!)))),$R$79*((#REF!-Option_6!AF50)/((#REF!*(#REF!+1))/2)),0)</f>
        <v>#REF!</v>
      </c>
      <c r="AU93" s="23" t="e">
        <f>IF((INDEX($F$50:$BD$50,AU50))&lt;((INDEX($F$50:$BD$50,$S$50)+(INDEX($F$50:$BD$50,#REF!)))),$R$79*((#REF!-Option_6!AG50)/((#REF!*(#REF!+1))/2)),0)</f>
        <v>#REF!</v>
      </c>
      <c r="AV93" s="23" t="e">
        <f>IF((INDEX($F$50:$BD$50,AV50))&lt;((INDEX($F$50:$BD$50,$S$50)+(INDEX($F$50:$BD$50,#REF!)))),$R$79*((#REF!-Option_6!AH50)/((#REF!*(#REF!+1))/2)),0)</f>
        <v>#REF!</v>
      </c>
      <c r="AW93" s="23" t="e">
        <f>IF((INDEX($F$50:$BD$50,AW50))&lt;((INDEX($F$50:$BD$50,$S$50)+(INDEX($F$50:$BD$50,#REF!)))),$R$79*((#REF!-Option_6!AI50)/((#REF!*(#REF!+1))/2)),0)</f>
        <v>#REF!</v>
      </c>
      <c r="AX93" s="23" t="e">
        <f>IF((INDEX($F$50:$BD$50,AX50))&lt;((INDEX($F$50:$BD$50,$S$50)+(INDEX($F$50:$BD$50,#REF!)))),$R$79*((#REF!-Option_6!AJ50)/((#REF!*(#REF!+1))/2)),0)</f>
        <v>#REF!</v>
      </c>
      <c r="AY93" s="23" t="e">
        <f>IF((INDEX($F$50:$BD$50,AY50))&lt;((INDEX($F$50:$BD$50,$S$50)+(INDEX($F$50:$BD$50,#REF!)))),$R$79*((#REF!-Option_6!AK50)/((#REF!*(#REF!+1))/2)),0)</f>
        <v>#REF!</v>
      </c>
      <c r="AZ93" s="23" t="e">
        <f>IF((INDEX($F$50:$BD$50,AZ50))&lt;((INDEX($F$50:$BD$50,$S$50)+(INDEX($F$50:$BD$50,#REF!)))),$R$79*((#REF!-Option_6!AL50)/((#REF!*(#REF!+1))/2)),0)</f>
        <v>#REF!</v>
      </c>
      <c r="BA93" s="23" t="e">
        <f>IF((INDEX($F$50:$BD$50,BA50))&lt;((INDEX($F$50:$BD$50,$S$50)+(INDEX($F$50:$BD$50,#REF!)))),$R$79*((#REF!-Option_6!AM50)/((#REF!*(#REF!+1))/2)),0)</f>
        <v>#REF!</v>
      </c>
      <c r="BB93" s="23" t="e">
        <f>IF((INDEX($F$50:$BD$50,BB50))&lt;((INDEX($F$50:$BD$50,$S$50)+(INDEX($F$50:$BD$50,#REF!)))),$R$79*((#REF!-Option_6!AN50)/((#REF!*(#REF!+1))/2)),0)</f>
        <v>#REF!</v>
      </c>
      <c r="BC93" s="23" t="e">
        <f>IF((INDEX($F$50:$BD$50,BC50))&lt;((INDEX($F$50:$BD$50,$S$50)+(INDEX($F$50:$BD$50,#REF!)))),$R$79*((#REF!-Option_6!AO50)/((#REF!*(#REF!+1))/2)),0)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IF((INDEX($F$50:$BD$50,T50))&lt;((INDEX($F$50:$BD$50,$T$50)+(INDEX($F$50:$BD$50,#REF!)))),$S$79*((#REF!-Option_6!E50)/((#REF!*(#REF!+1))/2)),0)</f>
        <v>#REF!</v>
      </c>
      <c r="U94" s="23" t="e">
        <f>IF((INDEX($F$50:$BD$50,U50))&lt;((INDEX($F$50:$BD$50,$T$50)+(INDEX($F$50:$BD$50,#REF!)))),$S$79*((#REF!-Option_6!F50)/((#REF!*(#REF!+1))/2)),0)</f>
        <v>#REF!</v>
      </c>
      <c r="V94" s="23" t="e">
        <f>IF((INDEX($F$50:$BD$50,V50))&lt;((INDEX($F$50:$BD$50,$T$50)+(INDEX($F$50:$BD$50,#REF!)))),$S$79*((#REF!-Option_6!G50)/((#REF!*(#REF!+1))/2)),0)</f>
        <v>#REF!</v>
      </c>
      <c r="W94" s="23" t="e">
        <f>IF((INDEX($F$50:$BD$50,W50))&lt;((INDEX($F$50:$BD$50,$T$50)+(INDEX($F$50:$BD$50,#REF!)))),$S$79*((#REF!-Option_6!H50)/((#REF!*(#REF!+1))/2)),0)</f>
        <v>#REF!</v>
      </c>
      <c r="X94" s="23" t="e">
        <f>IF((INDEX($F$50:$BD$50,X50))&lt;((INDEX($F$50:$BD$50,$T$50)+(INDEX($F$50:$BD$50,#REF!)))),$S$79*((#REF!-Option_6!I50)/((#REF!*(#REF!+1))/2)),0)</f>
        <v>#REF!</v>
      </c>
      <c r="Y94" s="23" t="e">
        <f>IF((INDEX($F$50:$BD$50,Y50))&lt;((INDEX($F$50:$BD$50,$T$50)+(INDEX($F$50:$BD$50,#REF!)))),$S$79*((#REF!-Option_6!J50)/((#REF!*(#REF!+1))/2)),0)</f>
        <v>#REF!</v>
      </c>
      <c r="Z94" s="23" t="e">
        <f>IF((INDEX($F$50:$BD$50,Z50))&lt;((INDEX($F$50:$BD$50,$T$50)+(INDEX($F$50:$BD$50,#REF!)))),$S$79*((#REF!-Option_6!K50)/((#REF!*(#REF!+1))/2)),0)</f>
        <v>#REF!</v>
      </c>
      <c r="AA94" s="23" t="e">
        <f>IF((INDEX($F$50:$BD$50,AA50))&lt;((INDEX($F$50:$BD$50,$T$50)+(INDEX($F$50:$BD$50,#REF!)))),$S$79*((#REF!-Option_6!L50)/((#REF!*(#REF!+1))/2)),0)</f>
        <v>#REF!</v>
      </c>
      <c r="AB94" s="23" t="e">
        <f>IF((INDEX($F$50:$BD$50,AB50))&lt;((INDEX($F$50:$BD$50,$T$50)+(INDEX($F$50:$BD$50,#REF!)))),$S$79*((#REF!-Option_6!M50)/((#REF!*(#REF!+1))/2)),0)</f>
        <v>#REF!</v>
      </c>
      <c r="AC94" s="23" t="e">
        <f>IF((INDEX($F$50:$BD$50,AC50))&lt;((INDEX($F$50:$BD$50,$T$50)+(INDEX($F$50:$BD$50,#REF!)))),$S$79*((#REF!-Option_6!N50)/((#REF!*(#REF!+1))/2)),0)</f>
        <v>#REF!</v>
      </c>
      <c r="AD94" s="23" t="e">
        <f>IF((INDEX($F$50:$BD$50,AD50))&lt;((INDEX($F$50:$BD$50,$T$50)+(INDEX($F$50:$BD$50,#REF!)))),$S$79*((#REF!-Option_6!O50)/((#REF!*(#REF!+1))/2)),0)</f>
        <v>#REF!</v>
      </c>
      <c r="AE94" s="23" t="e">
        <f>IF((INDEX($F$50:$BD$50,AE50))&lt;((INDEX($F$50:$BD$50,$T$50)+(INDEX($F$50:$BD$50,#REF!)))),$S$79*((#REF!-Option_6!P50)/((#REF!*(#REF!+1))/2)),0)</f>
        <v>#REF!</v>
      </c>
      <c r="AF94" s="23" t="e">
        <f>IF((INDEX($F$50:$BD$50,AF50))&lt;((INDEX($F$50:$BD$50,$T$50)+(INDEX($F$50:$BD$50,#REF!)))),$S$79*((#REF!-Option_6!Q50)/((#REF!*(#REF!+1))/2)),0)</f>
        <v>#REF!</v>
      </c>
      <c r="AG94" s="23" t="e">
        <f>IF((INDEX($F$50:$BD$50,AG50))&lt;((INDEX($F$50:$BD$50,$T$50)+(INDEX($F$50:$BD$50,#REF!)))),$S$79*((#REF!-Option_6!R50)/((#REF!*(#REF!+1))/2)),0)</f>
        <v>#REF!</v>
      </c>
      <c r="AH94" s="23" t="e">
        <f>IF((INDEX($F$50:$BD$50,AH50))&lt;((INDEX($F$50:$BD$50,$T$50)+(INDEX($F$50:$BD$50,#REF!)))),$S$79*((#REF!-Option_6!S50)/((#REF!*(#REF!+1))/2)),0)</f>
        <v>#REF!</v>
      </c>
      <c r="AI94" s="23" t="e">
        <f>IF((INDEX($F$50:$BD$50,AI50))&lt;((INDEX($F$50:$BD$50,$T$50)+(INDEX($F$50:$BD$50,#REF!)))),$S$79*((#REF!-Option_6!T50)/((#REF!*(#REF!+1))/2)),0)</f>
        <v>#REF!</v>
      </c>
      <c r="AJ94" s="23" t="e">
        <f>IF((INDEX($F$50:$BD$50,AJ50))&lt;((INDEX($F$50:$BD$50,$T$50)+(INDEX($F$50:$BD$50,#REF!)))),$S$79*((#REF!-Option_6!U50)/((#REF!*(#REF!+1))/2)),0)</f>
        <v>#REF!</v>
      </c>
      <c r="AK94" s="23" t="e">
        <f>IF((INDEX($F$50:$BD$50,AK50))&lt;((INDEX($F$50:$BD$50,$T$50)+(INDEX($F$50:$BD$50,#REF!)))),$S$79*((#REF!-Option_6!V50)/((#REF!*(#REF!+1))/2)),0)</f>
        <v>#REF!</v>
      </c>
      <c r="AL94" s="23" t="e">
        <f>IF((INDEX($F$50:$BD$50,AL50))&lt;((INDEX($F$50:$BD$50,$T$50)+(INDEX($F$50:$BD$50,#REF!)))),$S$79*((#REF!-Option_6!W50)/((#REF!*(#REF!+1))/2)),0)</f>
        <v>#REF!</v>
      </c>
      <c r="AM94" s="23" t="e">
        <f>IF((INDEX($F$50:$BD$50,AM50))&lt;((INDEX($F$50:$BD$50,$T$50)+(INDEX($F$50:$BD$50,#REF!)))),$S$79*((#REF!-Option_6!X50)/((#REF!*(#REF!+1))/2)),0)</f>
        <v>#REF!</v>
      </c>
      <c r="AN94" s="23" t="e">
        <f>IF((INDEX($F$50:$BD$50,AN50))&lt;((INDEX($F$50:$BD$50,$T$50)+(INDEX($F$50:$BD$50,#REF!)))),$S$79*((#REF!-Option_6!Y50)/((#REF!*(#REF!+1))/2)),0)</f>
        <v>#REF!</v>
      </c>
      <c r="AO94" s="23" t="e">
        <f>IF((INDEX($F$50:$BD$50,AO50))&lt;((INDEX($F$50:$BD$50,$T$50)+(INDEX($F$50:$BD$50,#REF!)))),$S$79*((#REF!-Option_6!Z50)/((#REF!*(#REF!+1))/2)),0)</f>
        <v>#REF!</v>
      </c>
      <c r="AP94" s="23" t="e">
        <f>IF((INDEX($F$50:$BD$50,AP50))&lt;((INDEX($F$50:$BD$50,$T$50)+(INDEX($F$50:$BD$50,#REF!)))),$S$79*((#REF!-Option_6!AA50)/((#REF!*(#REF!+1))/2)),0)</f>
        <v>#REF!</v>
      </c>
      <c r="AQ94" s="23" t="e">
        <f>IF((INDEX($F$50:$BD$50,AQ50))&lt;((INDEX($F$50:$BD$50,$T$50)+(INDEX($F$50:$BD$50,#REF!)))),$S$79*((#REF!-Option_6!AB50)/((#REF!*(#REF!+1))/2)),0)</f>
        <v>#REF!</v>
      </c>
      <c r="AR94" s="23" t="e">
        <f>IF((INDEX($F$50:$BD$50,AR50))&lt;((INDEX($F$50:$BD$50,$T$50)+(INDEX($F$50:$BD$50,#REF!)))),$S$79*((#REF!-Option_6!AC50)/((#REF!*(#REF!+1))/2)),0)</f>
        <v>#REF!</v>
      </c>
      <c r="AS94" s="23" t="e">
        <f>IF((INDEX($F$50:$BD$50,AS50))&lt;((INDEX($F$50:$BD$50,$T$50)+(INDEX($F$50:$BD$50,#REF!)))),$S$79*((#REF!-Option_6!AD50)/((#REF!*(#REF!+1))/2)),0)</f>
        <v>#REF!</v>
      </c>
      <c r="AT94" s="23" t="e">
        <f>IF((INDEX($F$50:$BD$50,AT50))&lt;((INDEX($F$50:$BD$50,$T$50)+(INDEX($F$50:$BD$50,#REF!)))),$S$79*((#REF!-Option_6!AE50)/((#REF!*(#REF!+1))/2)),0)</f>
        <v>#REF!</v>
      </c>
      <c r="AU94" s="23" t="e">
        <f>IF((INDEX($F$50:$BD$50,AU50))&lt;((INDEX($F$50:$BD$50,$T$50)+(INDEX($F$50:$BD$50,#REF!)))),$S$79*((#REF!-Option_6!AF50)/((#REF!*(#REF!+1))/2)),0)</f>
        <v>#REF!</v>
      </c>
      <c r="AV94" s="23" t="e">
        <f>IF((INDEX($F$50:$BD$50,AV50))&lt;((INDEX($F$50:$BD$50,$T$50)+(INDEX($F$50:$BD$50,#REF!)))),$S$79*((#REF!-Option_6!AG50)/((#REF!*(#REF!+1))/2)),0)</f>
        <v>#REF!</v>
      </c>
      <c r="AW94" s="23" t="e">
        <f>IF((INDEX($F$50:$BD$50,AW50))&lt;((INDEX($F$50:$BD$50,$T$50)+(INDEX($F$50:$BD$50,#REF!)))),$S$79*((#REF!-Option_6!AH50)/((#REF!*(#REF!+1))/2)),0)</f>
        <v>#REF!</v>
      </c>
      <c r="AX94" s="23" t="e">
        <f>IF((INDEX($F$50:$BD$50,AX50))&lt;((INDEX($F$50:$BD$50,$T$50)+(INDEX($F$50:$BD$50,#REF!)))),$S$79*((#REF!-Option_6!AI50)/((#REF!*(#REF!+1))/2)),0)</f>
        <v>#REF!</v>
      </c>
      <c r="AY94" s="23" t="e">
        <f>IF((INDEX($F$50:$BD$50,AY50))&lt;((INDEX($F$50:$BD$50,$T$50)+(INDEX($F$50:$BD$50,#REF!)))),$S$79*((#REF!-Option_6!AJ50)/((#REF!*(#REF!+1))/2)),0)</f>
        <v>#REF!</v>
      </c>
      <c r="AZ94" s="23" t="e">
        <f>IF((INDEX($F$50:$BD$50,AZ50))&lt;((INDEX($F$50:$BD$50,$T$50)+(INDEX($F$50:$BD$50,#REF!)))),$S$79*((#REF!-Option_6!AK50)/((#REF!*(#REF!+1))/2)),0)</f>
        <v>#REF!</v>
      </c>
      <c r="BA94" s="23" t="e">
        <f>IF((INDEX($F$50:$BD$50,BA50))&lt;((INDEX($F$50:$BD$50,$T$50)+(INDEX($F$50:$BD$50,#REF!)))),$S$79*((#REF!-Option_6!AL50)/((#REF!*(#REF!+1))/2)),0)</f>
        <v>#REF!</v>
      </c>
      <c r="BB94" s="23" t="e">
        <f>IF((INDEX($F$50:$BD$50,BB50))&lt;((INDEX($F$50:$BD$50,$T$50)+(INDEX($F$50:$BD$50,#REF!)))),$S$79*((#REF!-Option_6!AM50)/((#REF!*(#REF!+1))/2)),0)</f>
        <v>#REF!</v>
      </c>
      <c r="BC94" s="23" t="e">
        <f>IF((INDEX($F$50:$BD$50,BC50))&lt;((INDEX($F$50:$BD$50,$T$50)+(INDEX($F$50:$BD$50,#REF!)))),$S$79*((#REF!-Option_6!AN50)/((#REF!*(#REF!+1))/2)),0)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IF((INDEX($F$50:$BD$50,U50))&lt;((INDEX($F$50:$BD$50,$U$50)+(INDEX($F$50:$BD$50,#REF!)))),$T$79*((#REF!-Option_6!E50)/((#REF!*(#REF!+1))/2)),0)</f>
        <v>#REF!</v>
      </c>
      <c r="V95" s="23" t="e">
        <f>IF((INDEX($F$50:$BD$50,V50))&lt;((INDEX($F$50:$BD$50,$U$50)+(INDEX($F$50:$BD$50,#REF!)))),$T$79*((#REF!-Option_6!F50)/((#REF!*(#REF!+1))/2)),0)</f>
        <v>#REF!</v>
      </c>
      <c r="W95" s="23" t="e">
        <f>IF((INDEX($F$50:$BD$50,W50))&lt;((INDEX($F$50:$BD$50,$U$50)+(INDEX($F$50:$BD$50,#REF!)))),$T$79*((#REF!-Option_6!G50)/((#REF!*(#REF!+1))/2)),0)</f>
        <v>#REF!</v>
      </c>
      <c r="X95" s="23" t="e">
        <f>IF((INDEX($F$50:$BD$50,X50))&lt;((INDEX($F$50:$BD$50,$U$50)+(INDEX($F$50:$BD$50,#REF!)))),$T$79*((#REF!-Option_6!H50)/((#REF!*(#REF!+1))/2)),0)</f>
        <v>#REF!</v>
      </c>
      <c r="Y95" s="23" t="e">
        <f>IF((INDEX($F$50:$BD$50,Y50))&lt;((INDEX($F$50:$BD$50,$U$50)+(INDEX($F$50:$BD$50,#REF!)))),$T$79*((#REF!-Option_6!I50)/((#REF!*(#REF!+1))/2)),0)</f>
        <v>#REF!</v>
      </c>
      <c r="Z95" s="23" t="e">
        <f>IF((INDEX($F$50:$BD$50,Z50))&lt;((INDEX($F$50:$BD$50,$U$50)+(INDEX($F$50:$BD$50,#REF!)))),$T$79*((#REF!-Option_6!J50)/((#REF!*(#REF!+1))/2)),0)</f>
        <v>#REF!</v>
      </c>
      <c r="AA95" s="23" t="e">
        <f>IF((INDEX($F$50:$BD$50,AA50))&lt;((INDEX($F$50:$BD$50,$U$50)+(INDEX($F$50:$BD$50,#REF!)))),$T$79*((#REF!-Option_6!K50)/((#REF!*(#REF!+1))/2)),0)</f>
        <v>#REF!</v>
      </c>
      <c r="AB95" s="23" t="e">
        <f>IF((INDEX($F$50:$BD$50,AB50))&lt;((INDEX($F$50:$BD$50,$U$50)+(INDEX($F$50:$BD$50,#REF!)))),$T$79*((#REF!-Option_6!L50)/((#REF!*(#REF!+1))/2)),0)</f>
        <v>#REF!</v>
      </c>
      <c r="AC95" s="23" t="e">
        <f>IF((INDEX($F$50:$BD$50,AC50))&lt;((INDEX($F$50:$BD$50,$U$50)+(INDEX($F$50:$BD$50,#REF!)))),$T$79*((#REF!-Option_6!M50)/((#REF!*(#REF!+1))/2)),0)</f>
        <v>#REF!</v>
      </c>
      <c r="AD95" s="23" t="e">
        <f>IF((INDEX($F$50:$BD$50,AD50))&lt;((INDEX($F$50:$BD$50,$U$50)+(INDEX($F$50:$BD$50,#REF!)))),$T$79*((#REF!-Option_6!N50)/((#REF!*(#REF!+1))/2)),0)</f>
        <v>#REF!</v>
      </c>
      <c r="AE95" s="23" t="e">
        <f>IF((INDEX($F$50:$BD$50,AE50))&lt;((INDEX($F$50:$BD$50,$U$50)+(INDEX($F$50:$BD$50,#REF!)))),$T$79*((#REF!-Option_6!O50)/((#REF!*(#REF!+1))/2)),0)</f>
        <v>#REF!</v>
      </c>
      <c r="AF95" s="23" t="e">
        <f>IF((INDEX($F$50:$BD$50,AF50))&lt;((INDEX($F$50:$BD$50,$U$50)+(INDEX($F$50:$BD$50,#REF!)))),$T$79*((#REF!-Option_6!P50)/((#REF!*(#REF!+1))/2)),0)</f>
        <v>#REF!</v>
      </c>
      <c r="AG95" s="23" t="e">
        <f>IF((INDEX($F$50:$BD$50,AG50))&lt;((INDEX($F$50:$BD$50,$U$50)+(INDEX($F$50:$BD$50,#REF!)))),$T$79*((#REF!-Option_6!Q50)/((#REF!*(#REF!+1))/2)),0)</f>
        <v>#REF!</v>
      </c>
      <c r="AH95" s="23" t="e">
        <f>IF((INDEX($F$50:$BD$50,AH50))&lt;((INDEX($F$50:$BD$50,$U$50)+(INDEX($F$50:$BD$50,#REF!)))),$T$79*((#REF!-Option_6!R50)/((#REF!*(#REF!+1))/2)),0)</f>
        <v>#REF!</v>
      </c>
      <c r="AI95" s="23" t="e">
        <f>IF((INDEX($F$50:$BD$50,AI50))&lt;((INDEX($F$50:$BD$50,$U$50)+(INDEX($F$50:$BD$50,#REF!)))),$T$79*((#REF!-Option_6!S50)/((#REF!*(#REF!+1))/2)),0)</f>
        <v>#REF!</v>
      </c>
      <c r="AJ95" s="23" t="e">
        <f>IF((INDEX($F$50:$BD$50,AJ50))&lt;((INDEX($F$50:$BD$50,$U$50)+(INDEX($F$50:$BD$50,#REF!)))),$T$79*((#REF!-Option_6!T50)/((#REF!*(#REF!+1))/2)),0)</f>
        <v>#REF!</v>
      </c>
      <c r="AK95" s="23" t="e">
        <f>IF((INDEX($F$50:$BD$50,AK50))&lt;((INDEX($F$50:$BD$50,$U$50)+(INDEX($F$50:$BD$50,#REF!)))),$T$79*((#REF!-Option_6!U50)/((#REF!*(#REF!+1))/2)),0)</f>
        <v>#REF!</v>
      </c>
      <c r="AL95" s="23" t="e">
        <f>IF((INDEX($F$50:$BD$50,AL50))&lt;((INDEX($F$50:$BD$50,$U$50)+(INDEX($F$50:$BD$50,#REF!)))),$T$79*((#REF!-Option_6!V50)/((#REF!*(#REF!+1))/2)),0)</f>
        <v>#REF!</v>
      </c>
      <c r="AM95" s="23" t="e">
        <f>IF((INDEX($F$50:$BD$50,AM50))&lt;((INDEX($F$50:$BD$50,$U$50)+(INDEX($F$50:$BD$50,#REF!)))),$T$79*((#REF!-Option_6!W50)/((#REF!*(#REF!+1))/2)),0)</f>
        <v>#REF!</v>
      </c>
      <c r="AN95" s="23" t="e">
        <f>IF((INDEX($F$50:$BD$50,AN50))&lt;((INDEX($F$50:$BD$50,$U$50)+(INDEX($F$50:$BD$50,#REF!)))),$T$79*((#REF!-Option_6!X50)/((#REF!*(#REF!+1))/2)),0)</f>
        <v>#REF!</v>
      </c>
      <c r="AO95" s="23" t="e">
        <f>IF((INDEX($F$50:$BD$50,AO50))&lt;((INDEX($F$50:$BD$50,$U$50)+(INDEX($F$50:$BD$50,#REF!)))),$T$79*((#REF!-Option_6!Y50)/((#REF!*(#REF!+1))/2)),0)</f>
        <v>#REF!</v>
      </c>
      <c r="AP95" s="23" t="e">
        <f>IF((INDEX($F$50:$BD$50,AP50))&lt;((INDEX($F$50:$BD$50,$U$50)+(INDEX($F$50:$BD$50,#REF!)))),$T$79*((#REF!-Option_6!Z50)/((#REF!*(#REF!+1))/2)),0)</f>
        <v>#REF!</v>
      </c>
      <c r="AQ95" s="23" t="e">
        <f>IF((INDEX($F$50:$BD$50,AQ50))&lt;((INDEX($F$50:$BD$50,$U$50)+(INDEX($F$50:$BD$50,#REF!)))),$T$79*((#REF!-Option_6!AA50)/((#REF!*(#REF!+1))/2)),0)</f>
        <v>#REF!</v>
      </c>
      <c r="AR95" s="23" t="e">
        <f>IF((INDEX($F$50:$BD$50,AR50))&lt;((INDEX($F$50:$BD$50,$U$50)+(INDEX($F$50:$BD$50,#REF!)))),$T$79*((#REF!-Option_6!AB50)/((#REF!*(#REF!+1))/2)),0)</f>
        <v>#REF!</v>
      </c>
      <c r="AS95" s="23" t="e">
        <f>IF((INDEX($F$50:$BD$50,AS50))&lt;((INDEX($F$50:$BD$50,$U$50)+(INDEX($F$50:$BD$50,#REF!)))),$T$79*((#REF!-Option_6!AC50)/((#REF!*(#REF!+1))/2)),0)</f>
        <v>#REF!</v>
      </c>
      <c r="AT95" s="23" t="e">
        <f>IF((INDEX($F$50:$BD$50,AT50))&lt;((INDEX($F$50:$BD$50,$U$50)+(INDEX($F$50:$BD$50,#REF!)))),$T$79*((#REF!-Option_6!AD50)/((#REF!*(#REF!+1))/2)),0)</f>
        <v>#REF!</v>
      </c>
      <c r="AU95" s="23" t="e">
        <f>IF((INDEX($F$50:$BD$50,AU50))&lt;((INDEX($F$50:$BD$50,$U$50)+(INDEX($F$50:$BD$50,#REF!)))),$T$79*((#REF!-Option_6!AE50)/((#REF!*(#REF!+1))/2)),0)</f>
        <v>#REF!</v>
      </c>
      <c r="AV95" s="23" t="e">
        <f>IF((INDEX($F$50:$BD$50,AV50))&lt;((INDEX($F$50:$BD$50,$U$50)+(INDEX($F$50:$BD$50,#REF!)))),$T$79*((#REF!-Option_6!AF50)/((#REF!*(#REF!+1))/2)),0)</f>
        <v>#REF!</v>
      </c>
      <c r="AW95" s="23" t="e">
        <f>IF((INDEX($F$50:$BD$50,AW50))&lt;((INDEX($F$50:$BD$50,$U$50)+(INDEX($F$50:$BD$50,#REF!)))),$T$79*((#REF!-Option_6!AG50)/((#REF!*(#REF!+1))/2)),0)</f>
        <v>#REF!</v>
      </c>
      <c r="AX95" s="23" t="e">
        <f>IF((INDEX($F$50:$BD$50,AX50))&lt;((INDEX($F$50:$BD$50,$U$50)+(INDEX($F$50:$BD$50,#REF!)))),$T$79*((#REF!-Option_6!AH50)/((#REF!*(#REF!+1))/2)),0)</f>
        <v>#REF!</v>
      </c>
      <c r="AY95" s="23" t="e">
        <f>IF((INDEX($F$50:$BD$50,AY50))&lt;((INDEX($F$50:$BD$50,$U$50)+(INDEX($F$50:$BD$50,#REF!)))),$T$79*((#REF!-Option_6!AI50)/((#REF!*(#REF!+1))/2)),0)</f>
        <v>#REF!</v>
      </c>
      <c r="AZ95" s="23" t="e">
        <f>IF((INDEX($F$50:$BD$50,AZ50))&lt;((INDEX($F$50:$BD$50,$U$50)+(INDEX($F$50:$BD$50,#REF!)))),$T$79*((#REF!-Option_6!AJ50)/((#REF!*(#REF!+1))/2)),0)</f>
        <v>#REF!</v>
      </c>
      <c r="BA95" s="23" t="e">
        <f>IF((INDEX($F$50:$BD$50,BA50))&lt;((INDEX($F$50:$BD$50,$U$50)+(INDEX($F$50:$BD$50,#REF!)))),$T$79*((#REF!-Option_6!AK50)/((#REF!*(#REF!+1))/2)),0)</f>
        <v>#REF!</v>
      </c>
      <c r="BB95" s="23" t="e">
        <f>IF((INDEX($F$50:$BD$50,BB50))&lt;((INDEX($F$50:$BD$50,$U$50)+(INDEX($F$50:$BD$50,#REF!)))),$T$79*((#REF!-Option_6!AL50)/((#REF!*(#REF!+1))/2)),0)</f>
        <v>#REF!</v>
      </c>
      <c r="BC95" s="23" t="e">
        <f>IF((INDEX($F$50:$BD$50,BC50))&lt;((INDEX($F$50:$BD$50,$U$50)+(INDEX($F$50:$BD$50,#REF!)))),$T$79*((#REF!-Option_6!AM50)/((#REF!*(#REF!+1))/2)),0)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IF((INDEX($F$50:$BD$50,V50))&lt;((INDEX($F$50:$BD$50,$V$50)+(INDEX($F$50:$BD$50,#REF!)))),$U$79*((#REF!-Option_6!E50)/((#REF!*(#REF!+1))/2)),0)</f>
        <v>#REF!</v>
      </c>
      <c r="W96" s="23" t="e">
        <f>IF((INDEX($F$50:$BD$50,W50))&lt;((INDEX($F$50:$BD$50,$V$50)+(INDEX($F$50:$BD$50,#REF!)))),$U$79*((#REF!-Option_6!F50)/((#REF!*(#REF!+1))/2)),0)</f>
        <v>#REF!</v>
      </c>
      <c r="X96" s="23" t="e">
        <f>IF((INDEX($F$50:$BD$50,X50))&lt;((INDEX($F$50:$BD$50,$V$50)+(INDEX($F$50:$BD$50,#REF!)))),$U$79*((#REF!-Option_6!G50)/((#REF!*(#REF!+1))/2)),0)</f>
        <v>#REF!</v>
      </c>
      <c r="Y96" s="23" t="e">
        <f>IF((INDEX($F$50:$BD$50,Y50))&lt;((INDEX($F$50:$BD$50,$V$50)+(INDEX($F$50:$BD$50,#REF!)))),$U$79*((#REF!-Option_6!H50)/((#REF!*(#REF!+1))/2)),0)</f>
        <v>#REF!</v>
      </c>
      <c r="Z96" s="23" t="e">
        <f>IF((INDEX($F$50:$BD$50,Z50))&lt;((INDEX($F$50:$BD$50,$V$50)+(INDEX($F$50:$BD$50,#REF!)))),$U$79*((#REF!-Option_6!I50)/((#REF!*(#REF!+1))/2)),0)</f>
        <v>#REF!</v>
      </c>
      <c r="AA96" s="23" t="e">
        <f>IF((INDEX($F$50:$BD$50,AA50))&lt;((INDEX($F$50:$BD$50,$V$50)+(INDEX($F$50:$BD$50,#REF!)))),$U$79*((#REF!-Option_6!J50)/((#REF!*(#REF!+1))/2)),0)</f>
        <v>#REF!</v>
      </c>
      <c r="AB96" s="23" t="e">
        <f>IF((INDEX($F$50:$BD$50,AB50))&lt;((INDEX($F$50:$BD$50,$V$50)+(INDEX($F$50:$BD$50,#REF!)))),$U$79*((#REF!-Option_6!K50)/((#REF!*(#REF!+1))/2)),0)</f>
        <v>#REF!</v>
      </c>
      <c r="AC96" s="23" t="e">
        <f>IF((INDEX($F$50:$BD$50,AC50))&lt;((INDEX($F$50:$BD$50,$V$50)+(INDEX($F$50:$BD$50,#REF!)))),$U$79*((#REF!-Option_6!L50)/((#REF!*(#REF!+1))/2)),0)</f>
        <v>#REF!</v>
      </c>
      <c r="AD96" s="23" t="e">
        <f>IF((INDEX($F$50:$BD$50,AD50))&lt;((INDEX($F$50:$BD$50,$V$50)+(INDEX($F$50:$BD$50,#REF!)))),$U$79*((#REF!-Option_6!M50)/((#REF!*(#REF!+1))/2)),0)</f>
        <v>#REF!</v>
      </c>
      <c r="AE96" s="23" t="e">
        <f>IF((INDEX($F$50:$BD$50,AE50))&lt;((INDEX($F$50:$BD$50,$V$50)+(INDEX($F$50:$BD$50,#REF!)))),$U$79*((#REF!-Option_6!N50)/((#REF!*(#REF!+1))/2)),0)</f>
        <v>#REF!</v>
      </c>
      <c r="AF96" s="23" t="e">
        <f>IF((INDEX($F$50:$BD$50,AF50))&lt;((INDEX($F$50:$BD$50,$V$50)+(INDEX($F$50:$BD$50,#REF!)))),$U$79*((#REF!-Option_6!O50)/((#REF!*(#REF!+1))/2)),0)</f>
        <v>#REF!</v>
      </c>
      <c r="AG96" s="23" t="e">
        <f>IF((INDEX($F$50:$BD$50,AG50))&lt;((INDEX($F$50:$BD$50,$V$50)+(INDEX($F$50:$BD$50,#REF!)))),$U$79*((#REF!-Option_6!P50)/((#REF!*(#REF!+1))/2)),0)</f>
        <v>#REF!</v>
      </c>
      <c r="AH96" s="23" t="e">
        <f>IF((INDEX($F$50:$BD$50,AH50))&lt;((INDEX($F$50:$BD$50,$V$50)+(INDEX($F$50:$BD$50,#REF!)))),$U$79*((#REF!-Option_6!Q50)/((#REF!*(#REF!+1))/2)),0)</f>
        <v>#REF!</v>
      </c>
      <c r="AI96" s="23" t="e">
        <f>IF((INDEX($F$50:$BD$50,AI50))&lt;((INDEX($F$50:$BD$50,$V$50)+(INDEX($F$50:$BD$50,#REF!)))),$U$79*((#REF!-Option_6!R50)/((#REF!*(#REF!+1))/2)),0)</f>
        <v>#REF!</v>
      </c>
      <c r="AJ96" s="23" t="e">
        <f>IF((INDEX($F$50:$BD$50,AJ50))&lt;((INDEX($F$50:$BD$50,$V$50)+(INDEX($F$50:$BD$50,#REF!)))),$U$79*((#REF!-Option_6!S50)/((#REF!*(#REF!+1))/2)),0)</f>
        <v>#REF!</v>
      </c>
      <c r="AK96" s="23" t="e">
        <f>IF((INDEX($F$50:$BD$50,AK50))&lt;((INDEX($F$50:$BD$50,$V$50)+(INDEX($F$50:$BD$50,#REF!)))),$U$79*((#REF!-Option_6!T50)/((#REF!*(#REF!+1))/2)),0)</f>
        <v>#REF!</v>
      </c>
      <c r="AL96" s="23" t="e">
        <f>IF((INDEX($F$50:$BD$50,AL50))&lt;((INDEX($F$50:$BD$50,$V$50)+(INDEX($F$50:$BD$50,#REF!)))),$U$79*((#REF!-Option_6!U50)/((#REF!*(#REF!+1))/2)),0)</f>
        <v>#REF!</v>
      </c>
      <c r="AM96" s="23" t="e">
        <f>IF((INDEX($F$50:$BD$50,AM50))&lt;((INDEX($F$50:$BD$50,$V$50)+(INDEX($F$50:$BD$50,#REF!)))),$U$79*((#REF!-Option_6!V50)/((#REF!*(#REF!+1))/2)),0)</f>
        <v>#REF!</v>
      </c>
      <c r="AN96" s="23" t="e">
        <f>IF((INDEX($F$50:$BD$50,AN50))&lt;((INDEX($F$50:$BD$50,$V$50)+(INDEX($F$50:$BD$50,#REF!)))),$U$79*((#REF!-Option_6!W50)/((#REF!*(#REF!+1))/2)),0)</f>
        <v>#REF!</v>
      </c>
      <c r="AO96" s="23" t="e">
        <f>IF((INDEX($F$50:$BD$50,AO50))&lt;((INDEX($F$50:$BD$50,$V$50)+(INDEX($F$50:$BD$50,#REF!)))),$U$79*((#REF!-Option_6!X50)/((#REF!*(#REF!+1))/2)),0)</f>
        <v>#REF!</v>
      </c>
      <c r="AP96" s="23" t="e">
        <f>IF((INDEX($F$50:$BD$50,AP50))&lt;((INDEX($F$50:$BD$50,$V$50)+(INDEX($F$50:$BD$50,#REF!)))),$U$79*((#REF!-Option_6!Y50)/((#REF!*(#REF!+1))/2)),0)</f>
        <v>#REF!</v>
      </c>
      <c r="AQ96" s="23" t="e">
        <f>IF((INDEX($F$50:$BD$50,AQ50))&lt;((INDEX($F$50:$BD$50,$V$50)+(INDEX($F$50:$BD$50,#REF!)))),$U$79*((#REF!-Option_6!Z50)/((#REF!*(#REF!+1))/2)),0)</f>
        <v>#REF!</v>
      </c>
      <c r="AR96" s="23" t="e">
        <f>IF((INDEX($F$50:$BD$50,AR50))&lt;((INDEX($F$50:$BD$50,$V$50)+(INDEX($F$50:$BD$50,#REF!)))),$U$79*((#REF!-Option_6!AA50)/((#REF!*(#REF!+1))/2)),0)</f>
        <v>#REF!</v>
      </c>
      <c r="AS96" s="23" t="e">
        <f>IF((INDEX($F$50:$BD$50,AS50))&lt;((INDEX($F$50:$BD$50,$V$50)+(INDEX($F$50:$BD$50,#REF!)))),$U$79*((#REF!-Option_6!AB50)/((#REF!*(#REF!+1))/2)),0)</f>
        <v>#REF!</v>
      </c>
      <c r="AT96" s="23" t="e">
        <f>IF((INDEX($F$50:$BD$50,AT50))&lt;((INDEX($F$50:$BD$50,$V$50)+(INDEX($F$50:$BD$50,#REF!)))),$U$79*((#REF!-Option_6!AC50)/((#REF!*(#REF!+1))/2)),0)</f>
        <v>#REF!</v>
      </c>
      <c r="AU96" s="23" t="e">
        <f>IF((INDEX($F$50:$BD$50,AU50))&lt;((INDEX($F$50:$BD$50,$V$50)+(INDEX($F$50:$BD$50,#REF!)))),$U$79*((#REF!-Option_6!AD50)/((#REF!*(#REF!+1))/2)),0)</f>
        <v>#REF!</v>
      </c>
      <c r="AV96" s="23" t="e">
        <f>IF((INDEX($F$50:$BD$50,AV50))&lt;((INDEX($F$50:$BD$50,$V$50)+(INDEX($F$50:$BD$50,#REF!)))),$U$79*((#REF!-Option_6!AE50)/((#REF!*(#REF!+1))/2)),0)</f>
        <v>#REF!</v>
      </c>
      <c r="AW96" s="23" t="e">
        <f>IF((INDEX($F$50:$BD$50,AW50))&lt;((INDEX($F$50:$BD$50,$V$50)+(INDEX($F$50:$BD$50,#REF!)))),$U$79*((#REF!-Option_6!AF50)/((#REF!*(#REF!+1))/2)),0)</f>
        <v>#REF!</v>
      </c>
      <c r="AX96" s="23" t="e">
        <f>IF((INDEX($F$50:$BD$50,AX50))&lt;((INDEX($F$50:$BD$50,$V$50)+(INDEX($F$50:$BD$50,#REF!)))),$U$79*((#REF!-Option_6!AG50)/((#REF!*(#REF!+1))/2)),0)</f>
        <v>#REF!</v>
      </c>
      <c r="AY96" s="23" t="e">
        <f>IF((INDEX($F$50:$BD$50,AY50))&lt;((INDEX($F$50:$BD$50,$V$50)+(INDEX($F$50:$BD$50,#REF!)))),$U$79*((#REF!-Option_6!AH50)/((#REF!*(#REF!+1))/2)),0)</f>
        <v>#REF!</v>
      </c>
      <c r="AZ96" s="23" t="e">
        <f>IF((INDEX($F$50:$BD$50,AZ50))&lt;((INDEX($F$50:$BD$50,$V$50)+(INDEX($F$50:$BD$50,#REF!)))),$U$79*((#REF!-Option_6!AI50)/((#REF!*(#REF!+1))/2)),0)</f>
        <v>#REF!</v>
      </c>
      <c r="BA96" s="23" t="e">
        <f>IF((INDEX($F$50:$BD$50,BA50))&lt;((INDEX($F$50:$BD$50,$V$50)+(INDEX($F$50:$BD$50,#REF!)))),$U$79*((#REF!-Option_6!AJ50)/((#REF!*(#REF!+1))/2)),0)</f>
        <v>#REF!</v>
      </c>
      <c r="BB96" s="23" t="e">
        <f>IF((INDEX($F$50:$BD$50,BB50))&lt;((INDEX($F$50:$BD$50,$V$50)+(INDEX($F$50:$BD$50,#REF!)))),$U$79*((#REF!-Option_6!AK50)/((#REF!*(#REF!+1))/2)),0)</f>
        <v>#REF!</v>
      </c>
      <c r="BC96" s="23" t="e">
        <f>IF((INDEX($F$50:$BD$50,BC50))&lt;((INDEX($F$50:$BD$50,$V$50)+(INDEX($F$50:$BD$50,#REF!)))),$U$79*((#REF!-Option_6!AL50)/((#REF!*(#REF!+1))/2)),0)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IF((INDEX($F$50:$BD$50,W50))&lt;((INDEX($F$50:$BD$50,$W$50)+(INDEX($F$50:$BD$50,#REF!)))),$V$79*((#REF!-Option_6!E50)/((#REF!*(#REF!+1))/2)),0)</f>
        <v>#REF!</v>
      </c>
      <c r="X97" s="23" t="e">
        <f>IF((INDEX($F$50:$BD$50,X50))&lt;((INDEX($F$50:$BD$50,$W$50)+(INDEX($F$50:$BD$50,#REF!)))),$V$79*((#REF!-Option_6!F50)/((#REF!*(#REF!+1))/2)),0)</f>
        <v>#REF!</v>
      </c>
      <c r="Y97" s="23" t="e">
        <f>IF((INDEX($F$50:$BD$50,Y50))&lt;((INDEX($F$50:$BD$50,$W$50)+(INDEX($F$50:$BD$50,#REF!)))),$V$79*((#REF!-Option_6!G50)/((#REF!*(#REF!+1))/2)),0)</f>
        <v>#REF!</v>
      </c>
      <c r="Z97" s="23" t="e">
        <f>IF((INDEX($F$50:$BD$50,Z50))&lt;((INDEX($F$50:$BD$50,$W$50)+(INDEX($F$50:$BD$50,#REF!)))),$V$79*((#REF!-Option_6!H50)/((#REF!*(#REF!+1))/2)),0)</f>
        <v>#REF!</v>
      </c>
      <c r="AA97" s="23" t="e">
        <f>IF((INDEX($F$50:$BD$50,AA50))&lt;((INDEX($F$50:$BD$50,$W$50)+(INDEX($F$50:$BD$50,#REF!)))),$V$79*((#REF!-Option_6!I50)/((#REF!*(#REF!+1))/2)),0)</f>
        <v>#REF!</v>
      </c>
      <c r="AB97" s="23" t="e">
        <f>IF((INDEX($F$50:$BD$50,AB50))&lt;((INDEX($F$50:$BD$50,$W$50)+(INDEX($F$50:$BD$50,#REF!)))),$V$79*((#REF!-Option_6!J50)/((#REF!*(#REF!+1))/2)),0)</f>
        <v>#REF!</v>
      </c>
      <c r="AC97" s="23" t="e">
        <f>IF((INDEX($F$50:$BD$50,AC50))&lt;((INDEX($F$50:$BD$50,$W$50)+(INDEX($F$50:$BD$50,#REF!)))),$V$79*((#REF!-Option_6!K50)/((#REF!*(#REF!+1))/2)),0)</f>
        <v>#REF!</v>
      </c>
      <c r="AD97" s="23" t="e">
        <f>IF((INDEX($F$50:$BD$50,AD50))&lt;((INDEX($F$50:$BD$50,$W$50)+(INDEX($F$50:$BD$50,#REF!)))),$V$79*((#REF!-Option_6!L50)/((#REF!*(#REF!+1))/2)),0)</f>
        <v>#REF!</v>
      </c>
      <c r="AE97" s="23" t="e">
        <f>IF((INDEX($F$50:$BD$50,AE50))&lt;((INDEX($F$50:$BD$50,$W$50)+(INDEX($F$50:$BD$50,#REF!)))),$V$79*((#REF!-Option_6!M50)/((#REF!*(#REF!+1))/2)),0)</f>
        <v>#REF!</v>
      </c>
      <c r="AF97" s="23" t="e">
        <f>IF((INDEX($F$50:$BD$50,AF50))&lt;((INDEX($F$50:$BD$50,$W$50)+(INDEX($F$50:$BD$50,#REF!)))),$V$79*((#REF!-Option_6!N50)/((#REF!*(#REF!+1))/2)),0)</f>
        <v>#REF!</v>
      </c>
      <c r="AG97" s="23" t="e">
        <f>IF((INDEX($F$50:$BD$50,AG50))&lt;((INDEX($F$50:$BD$50,$W$50)+(INDEX($F$50:$BD$50,#REF!)))),$V$79*((#REF!-Option_6!O50)/((#REF!*(#REF!+1))/2)),0)</f>
        <v>#REF!</v>
      </c>
      <c r="AH97" s="23" t="e">
        <f>IF((INDEX($F$50:$BD$50,AH50))&lt;((INDEX($F$50:$BD$50,$W$50)+(INDEX($F$50:$BD$50,#REF!)))),$V$79*((#REF!-Option_6!P50)/((#REF!*(#REF!+1))/2)),0)</f>
        <v>#REF!</v>
      </c>
      <c r="AI97" s="23" t="e">
        <f>IF((INDEX($F$50:$BD$50,AI50))&lt;((INDEX($F$50:$BD$50,$W$50)+(INDEX($F$50:$BD$50,#REF!)))),$V$79*((#REF!-Option_6!Q50)/((#REF!*(#REF!+1))/2)),0)</f>
        <v>#REF!</v>
      </c>
      <c r="AJ97" s="23" t="e">
        <f>IF((INDEX($F$50:$BD$50,AJ50))&lt;((INDEX($F$50:$BD$50,$W$50)+(INDEX($F$50:$BD$50,#REF!)))),$V$79*((#REF!-Option_6!R50)/((#REF!*(#REF!+1))/2)),0)</f>
        <v>#REF!</v>
      </c>
      <c r="AK97" s="23" t="e">
        <f>IF((INDEX($F$50:$BD$50,AK50))&lt;((INDEX($F$50:$BD$50,$W$50)+(INDEX($F$50:$BD$50,#REF!)))),$V$79*((#REF!-Option_6!S50)/((#REF!*(#REF!+1))/2)),0)</f>
        <v>#REF!</v>
      </c>
      <c r="AL97" s="23" t="e">
        <f>IF((INDEX($F$50:$BD$50,AL50))&lt;((INDEX($F$50:$BD$50,$W$50)+(INDEX($F$50:$BD$50,#REF!)))),$V$79*((#REF!-Option_6!T50)/((#REF!*(#REF!+1))/2)),0)</f>
        <v>#REF!</v>
      </c>
      <c r="AM97" s="23" t="e">
        <f>IF((INDEX($F$50:$BD$50,AM50))&lt;((INDEX($F$50:$BD$50,$W$50)+(INDEX($F$50:$BD$50,#REF!)))),$V$79*((#REF!-Option_6!U50)/((#REF!*(#REF!+1))/2)),0)</f>
        <v>#REF!</v>
      </c>
      <c r="AN97" s="23" t="e">
        <f>IF((INDEX($F$50:$BD$50,AN50))&lt;((INDEX($F$50:$BD$50,$W$50)+(INDEX($F$50:$BD$50,#REF!)))),$V$79*((#REF!-Option_6!V50)/((#REF!*(#REF!+1))/2)),0)</f>
        <v>#REF!</v>
      </c>
      <c r="AO97" s="23" t="e">
        <f>IF((INDEX($F$50:$BD$50,AO50))&lt;((INDEX($F$50:$BD$50,$W$50)+(INDEX($F$50:$BD$50,#REF!)))),$V$79*((#REF!-Option_6!W50)/((#REF!*(#REF!+1))/2)),0)</f>
        <v>#REF!</v>
      </c>
      <c r="AP97" s="23" t="e">
        <f>IF((INDEX($F$50:$BD$50,AP50))&lt;((INDEX($F$50:$BD$50,$W$50)+(INDEX($F$50:$BD$50,#REF!)))),$V$79*((#REF!-Option_6!X50)/((#REF!*(#REF!+1))/2)),0)</f>
        <v>#REF!</v>
      </c>
      <c r="AQ97" s="23" t="e">
        <f>IF((INDEX($F$50:$BD$50,AQ50))&lt;((INDEX($F$50:$BD$50,$W$50)+(INDEX($F$50:$BD$50,#REF!)))),$V$79*((#REF!-Option_6!Y50)/((#REF!*(#REF!+1))/2)),0)</f>
        <v>#REF!</v>
      </c>
      <c r="AR97" s="23" t="e">
        <f>IF((INDEX($F$50:$BD$50,AR50))&lt;((INDEX($F$50:$BD$50,$W$50)+(INDEX($F$50:$BD$50,#REF!)))),$V$79*((#REF!-Option_6!Z50)/((#REF!*(#REF!+1))/2)),0)</f>
        <v>#REF!</v>
      </c>
      <c r="AS97" s="23" t="e">
        <f>IF((INDEX($F$50:$BD$50,AS50))&lt;((INDEX($F$50:$BD$50,$W$50)+(INDEX($F$50:$BD$50,#REF!)))),$V$79*((#REF!-Option_6!AA50)/((#REF!*(#REF!+1))/2)),0)</f>
        <v>#REF!</v>
      </c>
      <c r="AT97" s="23" t="e">
        <f>IF((INDEX($F$50:$BD$50,AT50))&lt;((INDEX($F$50:$BD$50,$W$50)+(INDEX($F$50:$BD$50,#REF!)))),$V$79*((#REF!-Option_6!AB50)/((#REF!*(#REF!+1))/2)),0)</f>
        <v>#REF!</v>
      </c>
      <c r="AU97" s="23" t="e">
        <f>IF((INDEX($F$50:$BD$50,AU50))&lt;((INDEX($F$50:$BD$50,$W$50)+(INDEX($F$50:$BD$50,#REF!)))),$V$79*((#REF!-Option_6!AC50)/((#REF!*(#REF!+1))/2)),0)</f>
        <v>#REF!</v>
      </c>
      <c r="AV97" s="23" t="e">
        <f>IF((INDEX($F$50:$BD$50,AV50))&lt;((INDEX($F$50:$BD$50,$W$50)+(INDEX($F$50:$BD$50,#REF!)))),$V$79*((#REF!-Option_6!AD50)/((#REF!*(#REF!+1))/2)),0)</f>
        <v>#REF!</v>
      </c>
      <c r="AW97" s="23" t="e">
        <f>IF((INDEX($F$50:$BD$50,AW50))&lt;((INDEX($F$50:$BD$50,$W$50)+(INDEX($F$50:$BD$50,#REF!)))),$V$79*((#REF!-Option_6!AE50)/((#REF!*(#REF!+1))/2)),0)</f>
        <v>#REF!</v>
      </c>
      <c r="AX97" s="23" t="e">
        <f>IF((INDEX($F$50:$BD$50,AX50))&lt;((INDEX($F$50:$BD$50,$W$50)+(INDEX($F$50:$BD$50,#REF!)))),$V$79*((#REF!-Option_6!AF50)/((#REF!*(#REF!+1))/2)),0)</f>
        <v>#REF!</v>
      </c>
      <c r="AY97" s="23" t="e">
        <f>IF((INDEX($F$50:$BD$50,AY50))&lt;((INDEX($F$50:$BD$50,$W$50)+(INDEX($F$50:$BD$50,#REF!)))),$V$79*((#REF!-Option_6!AG50)/((#REF!*(#REF!+1))/2)),0)</f>
        <v>#REF!</v>
      </c>
      <c r="AZ97" s="23" t="e">
        <f>IF((INDEX($F$50:$BD$50,AZ50))&lt;((INDEX($F$50:$BD$50,$W$50)+(INDEX($F$50:$BD$50,#REF!)))),$V$79*((#REF!-Option_6!AH50)/((#REF!*(#REF!+1))/2)),0)</f>
        <v>#REF!</v>
      </c>
      <c r="BA97" s="23" t="e">
        <f>IF((INDEX($F$50:$BD$50,BA50))&lt;((INDEX($F$50:$BD$50,$W$50)+(INDEX($F$50:$BD$50,#REF!)))),$V$79*((#REF!-Option_6!AI50)/((#REF!*(#REF!+1))/2)),0)</f>
        <v>#REF!</v>
      </c>
      <c r="BB97" s="23" t="e">
        <f>IF((INDEX($F$50:$BD$50,BB50))&lt;((INDEX($F$50:$BD$50,$W$50)+(INDEX($F$50:$BD$50,#REF!)))),$V$79*((#REF!-Option_6!AJ50)/((#REF!*(#REF!+1))/2)),0)</f>
        <v>#REF!</v>
      </c>
      <c r="BC97" s="23" t="e">
        <f>IF((INDEX($F$50:$BD$50,BC50))&lt;((INDEX($F$50:$BD$50,$W$50)+(INDEX($F$50:$BD$50,#REF!)))),$V$79*((#REF!-Option_6!AK50)/((#REF!*(#REF!+1))/2)),0)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IF((INDEX($F$50:$BD$50,X50))&lt;((INDEX($F$50:$BD$50,$X$50)+(INDEX($F$50:$BD$50,#REF!)))),$W$79*((#REF!-Option_6!E50)/((#REF!*(#REF!+1))/2)),0)</f>
        <v>#REF!</v>
      </c>
      <c r="Y98" s="23" t="e">
        <f>IF((INDEX($F$50:$BD$50,Y50))&lt;((INDEX($F$50:$BD$50,$X$50)+(INDEX($F$50:$BD$50,#REF!)))),$W$79*((#REF!-Option_6!F50)/((#REF!*(#REF!+1))/2)),0)</f>
        <v>#REF!</v>
      </c>
      <c r="Z98" s="23" t="e">
        <f>IF((INDEX($F$50:$BD$50,Z50))&lt;((INDEX($F$50:$BD$50,$X$50)+(INDEX($F$50:$BD$50,#REF!)))),$W$79*((#REF!-Option_6!G50)/((#REF!*(#REF!+1))/2)),0)</f>
        <v>#REF!</v>
      </c>
      <c r="AA98" s="23" t="e">
        <f>IF((INDEX($F$50:$BD$50,AA50))&lt;((INDEX($F$50:$BD$50,$X$50)+(INDEX($F$50:$BD$50,#REF!)))),$W$79*((#REF!-Option_6!H50)/((#REF!*(#REF!+1))/2)),0)</f>
        <v>#REF!</v>
      </c>
      <c r="AB98" s="23" t="e">
        <f>IF((INDEX($F$50:$BD$50,AB50))&lt;((INDEX($F$50:$BD$50,$X$50)+(INDEX($F$50:$BD$50,#REF!)))),$W$79*((#REF!-Option_6!I50)/((#REF!*(#REF!+1))/2)),0)</f>
        <v>#REF!</v>
      </c>
      <c r="AC98" s="23" t="e">
        <f>IF((INDEX($F$50:$BD$50,AC50))&lt;((INDEX($F$50:$BD$50,$X$50)+(INDEX($F$50:$BD$50,#REF!)))),$W$79*((#REF!-Option_6!J50)/((#REF!*(#REF!+1))/2)),0)</f>
        <v>#REF!</v>
      </c>
      <c r="AD98" s="23" t="e">
        <f>IF((INDEX($F$50:$BD$50,AD50))&lt;((INDEX($F$50:$BD$50,$X$50)+(INDEX($F$50:$BD$50,#REF!)))),$W$79*((#REF!-Option_6!K50)/((#REF!*(#REF!+1))/2)),0)</f>
        <v>#REF!</v>
      </c>
      <c r="AE98" s="23" t="e">
        <f>IF((INDEX($F$50:$BD$50,AE50))&lt;((INDEX($F$50:$BD$50,$X$50)+(INDEX($F$50:$BD$50,#REF!)))),$W$79*((#REF!-Option_6!L50)/((#REF!*(#REF!+1))/2)),0)</f>
        <v>#REF!</v>
      </c>
      <c r="AF98" s="23" t="e">
        <f>IF((INDEX($F$50:$BD$50,AF50))&lt;((INDEX($F$50:$BD$50,$X$50)+(INDEX($F$50:$BD$50,#REF!)))),$W$79*((#REF!-Option_6!M50)/((#REF!*(#REF!+1))/2)),0)</f>
        <v>#REF!</v>
      </c>
      <c r="AG98" s="23" t="e">
        <f>IF((INDEX($F$50:$BD$50,AG50))&lt;((INDEX($F$50:$BD$50,$X$50)+(INDEX($F$50:$BD$50,#REF!)))),$W$79*((#REF!-Option_6!N50)/((#REF!*(#REF!+1))/2)),0)</f>
        <v>#REF!</v>
      </c>
      <c r="AH98" s="23" t="e">
        <f>IF((INDEX($F$50:$BD$50,AH50))&lt;((INDEX($F$50:$BD$50,$X$50)+(INDEX($F$50:$BD$50,#REF!)))),$W$79*((#REF!-Option_6!O50)/((#REF!*(#REF!+1))/2)),0)</f>
        <v>#REF!</v>
      </c>
      <c r="AI98" s="23" t="e">
        <f>IF((INDEX($F$50:$BD$50,AI50))&lt;((INDEX($F$50:$BD$50,$X$50)+(INDEX($F$50:$BD$50,#REF!)))),$W$79*((#REF!-Option_6!P50)/((#REF!*(#REF!+1))/2)),0)</f>
        <v>#REF!</v>
      </c>
      <c r="AJ98" s="23" t="e">
        <f>IF((INDEX($F$50:$BD$50,AJ50))&lt;((INDEX($F$50:$BD$50,$X$50)+(INDEX($F$50:$BD$50,#REF!)))),$W$79*((#REF!-Option_6!Q50)/((#REF!*(#REF!+1))/2)),0)</f>
        <v>#REF!</v>
      </c>
      <c r="AK98" s="23" t="e">
        <f>IF((INDEX($F$50:$BD$50,AK50))&lt;((INDEX($F$50:$BD$50,$X$50)+(INDEX($F$50:$BD$50,#REF!)))),$W$79*((#REF!-Option_6!R50)/((#REF!*(#REF!+1))/2)),0)</f>
        <v>#REF!</v>
      </c>
      <c r="AL98" s="23" t="e">
        <f>IF((INDEX($F$50:$BD$50,AL50))&lt;((INDEX($F$50:$BD$50,$X$50)+(INDEX($F$50:$BD$50,#REF!)))),$W$79*((#REF!-Option_6!S50)/((#REF!*(#REF!+1))/2)),0)</f>
        <v>#REF!</v>
      </c>
      <c r="AM98" s="23" t="e">
        <f>IF((INDEX($F$50:$BD$50,AM50))&lt;((INDEX($F$50:$BD$50,$X$50)+(INDEX($F$50:$BD$50,#REF!)))),$W$79*((#REF!-Option_6!T50)/((#REF!*(#REF!+1))/2)),0)</f>
        <v>#REF!</v>
      </c>
      <c r="AN98" s="23" t="e">
        <f>IF((INDEX($F$50:$BD$50,AN50))&lt;((INDEX($F$50:$BD$50,$X$50)+(INDEX($F$50:$BD$50,#REF!)))),$W$79*((#REF!-Option_6!U50)/((#REF!*(#REF!+1))/2)),0)</f>
        <v>#REF!</v>
      </c>
      <c r="AO98" s="23" t="e">
        <f>IF((INDEX($F$50:$BD$50,AO50))&lt;((INDEX($F$50:$BD$50,$X$50)+(INDEX($F$50:$BD$50,#REF!)))),$W$79*((#REF!-Option_6!V50)/((#REF!*(#REF!+1))/2)),0)</f>
        <v>#REF!</v>
      </c>
      <c r="AP98" s="23" t="e">
        <f>IF((INDEX($F$50:$BD$50,AP50))&lt;((INDEX($F$50:$BD$50,$X$50)+(INDEX($F$50:$BD$50,#REF!)))),$W$79*((#REF!-Option_6!W50)/((#REF!*(#REF!+1))/2)),0)</f>
        <v>#REF!</v>
      </c>
      <c r="AQ98" s="23" t="e">
        <f>IF((INDEX($F$50:$BD$50,AQ50))&lt;((INDEX($F$50:$BD$50,$X$50)+(INDEX($F$50:$BD$50,#REF!)))),$W$79*((#REF!-Option_6!X50)/((#REF!*(#REF!+1))/2)),0)</f>
        <v>#REF!</v>
      </c>
      <c r="AR98" s="23" t="e">
        <f>IF((INDEX($F$50:$BD$50,AR50))&lt;((INDEX($F$50:$BD$50,$X$50)+(INDEX($F$50:$BD$50,#REF!)))),$W$79*((#REF!-Option_6!Y50)/((#REF!*(#REF!+1))/2)),0)</f>
        <v>#REF!</v>
      </c>
      <c r="AS98" s="23" t="e">
        <f>IF((INDEX($F$50:$BD$50,AS50))&lt;((INDEX($F$50:$BD$50,$X$50)+(INDEX($F$50:$BD$50,#REF!)))),$W$79*((#REF!-Option_6!Z50)/((#REF!*(#REF!+1))/2)),0)</f>
        <v>#REF!</v>
      </c>
      <c r="AT98" s="23" t="e">
        <f>IF((INDEX($F$50:$BD$50,AT50))&lt;((INDEX($F$50:$BD$50,$X$50)+(INDEX($F$50:$BD$50,#REF!)))),$W$79*((#REF!-Option_6!AA50)/((#REF!*(#REF!+1))/2)),0)</f>
        <v>#REF!</v>
      </c>
      <c r="AU98" s="23" t="e">
        <f>IF((INDEX($F$50:$BD$50,AU50))&lt;((INDEX($F$50:$BD$50,$X$50)+(INDEX($F$50:$BD$50,#REF!)))),$W$79*((#REF!-Option_6!AB50)/((#REF!*(#REF!+1))/2)),0)</f>
        <v>#REF!</v>
      </c>
      <c r="AV98" s="23" t="e">
        <f>IF((INDEX($F$50:$BD$50,AV50))&lt;((INDEX($F$50:$BD$50,$X$50)+(INDEX($F$50:$BD$50,#REF!)))),$W$79*((#REF!-Option_6!AC50)/((#REF!*(#REF!+1))/2)),0)</f>
        <v>#REF!</v>
      </c>
      <c r="AW98" s="23" t="e">
        <f>IF((INDEX($F$50:$BD$50,AW50))&lt;((INDEX($F$50:$BD$50,$X$50)+(INDEX($F$50:$BD$50,#REF!)))),$W$79*((#REF!-Option_6!AD50)/((#REF!*(#REF!+1))/2)),0)</f>
        <v>#REF!</v>
      </c>
      <c r="AX98" s="23" t="e">
        <f>IF((INDEX($F$50:$BD$50,AX50))&lt;((INDEX($F$50:$BD$50,$X$50)+(INDEX($F$50:$BD$50,#REF!)))),$W$79*((#REF!-Option_6!AE50)/((#REF!*(#REF!+1))/2)),0)</f>
        <v>#REF!</v>
      </c>
      <c r="AY98" s="23" t="e">
        <f>IF((INDEX($F$50:$BD$50,AY50))&lt;((INDEX($F$50:$BD$50,$X$50)+(INDEX($F$50:$BD$50,#REF!)))),$W$79*((#REF!-Option_6!AF50)/((#REF!*(#REF!+1))/2)),0)</f>
        <v>#REF!</v>
      </c>
      <c r="AZ98" s="23" t="e">
        <f>IF((INDEX($F$50:$BD$50,AZ50))&lt;((INDEX($F$50:$BD$50,$X$50)+(INDEX($F$50:$BD$50,#REF!)))),$W$79*((#REF!-Option_6!AG50)/((#REF!*(#REF!+1))/2)),0)</f>
        <v>#REF!</v>
      </c>
      <c r="BA98" s="23" t="e">
        <f>IF((INDEX($F$50:$BD$50,BA50))&lt;((INDEX($F$50:$BD$50,$X$50)+(INDEX($F$50:$BD$50,#REF!)))),$W$79*((#REF!-Option_6!AH50)/((#REF!*(#REF!+1))/2)),0)</f>
        <v>#REF!</v>
      </c>
      <c r="BB98" s="23" t="e">
        <f>IF((INDEX($F$50:$BD$50,BB50))&lt;((INDEX($F$50:$BD$50,$X$50)+(INDEX($F$50:$BD$50,#REF!)))),$W$79*((#REF!-Option_6!AI50)/((#REF!*(#REF!+1))/2)),0)</f>
        <v>#REF!</v>
      </c>
      <c r="BC98" s="23" t="e">
        <f>IF((INDEX($F$50:$BD$50,BC50))&lt;((INDEX($F$50:$BD$50,$X$50)+(INDEX($F$50:$BD$50,#REF!)))),$W$79*((#REF!-Option_6!AJ50)/((#REF!*(#REF!+1))/2)),0)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IF((INDEX($F$50:$BD$50,Y50))&lt;((INDEX($F$50:$BD$50,$Y$50)+(INDEX($F$50:$BD$50,#REF!)))),$X$79*((#REF!-Option_6!E50)/((#REF!*(#REF!+1))/2)),0)</f>
        <v>#REF!</v>
      </c>
      <c r="Z99" s="23" t="e">
        <f>IF((INDEX($F$50:$BD$50,Z50))&lt;((INDEX($F$50:$BD$50,$Y$50)+(INDEX($F$50:$BD$50,#REF!)))),$X$79*((#REF!-Option_6!F50)/((#REF!*(#REF!+1))/2)),0)</f>
        <v>#REF!</v>
      </c>
      <c r="AA99" s="23" t="e">
        <f>IF((INDEX($F$50:$BD$50,AA50))&lt;((INDEX($F$50:$BD$50,$Y$50)+(INDEX($F$50:$BD$50,#REF!)))),$X$79*((#REF!-Option_6!G50)/((#REF!*(#REF!+1))/2)),0)</f>
        <v>#REF!</v>
      </c>
      <c r="AB99" s="23" t="e">
        <f>IF((INDEX($F$50:$BD$50,AB50))&lt;((INDEX($F$50:$BD$50,$Y$50)+(INDEX($F$50:$BD$50,#REF!)))),$X$79*((#REF!-Option_6!H50)/((#REF!*(#REF!+1))/2)),0)</f>
        <v>#REF!</v>
      </c>
      <c r="AC99" s="23" t="e">
        <f>IF((INDEX($F$50:$BD$50,AC50))&lt;((INDEX($F$50:$BD$50,$Y$50)+(INDEX($F$50:$BD$50,#REF!)))),$X$79*((#REF!-Option_6!I50)/((#REF!*(#REF!+1))/2)),0)</f>
        <v>#REF!</v>
      </c>
      <c r="AD99" s="23" t="e">
        <f>IF((INDEX($F$50:$BD$50,AD50))&lt;((INDEX($F$50:$BD$50,$Y$50)+(INDEX($F$50:$BD$50,#REF!)))),$X$79*((#REF!-Option_6!J50)/((#REF!*(#REF!+1))/2)),0)</f>
        <v>#REF!</v>
      </c>
      <c r="AE99" s="23" t="e">
        <f>IF((INDEX($F$50:$BD$50,AE50))&lt;((INDEX($F$50:$BD$50,$Y$50)+(INDEX($F$50:$BD$50,#REF!)))),$X$79*((#REF!-Option_6!K50)/((#REF!*(#REF!+1))/2)),0)</f>
        <v>#REF!</v>
      </c>
      <c r="AF99" s="23" t="e">
        <f>IF((INDEX($F$50:$BD$50,AF50))&lt;((INDEX($F$50:$BD$50,$Y$50)+(INDEX($F$50:$BD$50,#REF!)))),$X$79*((#REF!-Option_6!L50)/((#REF!*(#REF!+1))/2)),0)</f>
        <v>#REF!</v>
      </c>
      <c r="AG99" s="23" t="e">
        <f>IF((INDEX($F$50:$BD$50,AG50))&lt;((INDEX($F$50:$BD$50,$Y$50)+(INDEX($F$50:$BD$50,#REF!)))),$X$79*((#REF!-Option_6!M50)/((#REF!*(#REF!+1))/2)),0)</f>
        <v>#REF!</v>
      </c>
      <c r="AH99" s="23" t="e">
        <f>IF((INDEX($F$50:$BD$50,AH50))&lt;((INDEX($F$50:$BD$50,$Y$50)+(INDEX($F$50:$BD$50,#REF!)))),$X$79*((#REF!-Option_6!N50)/((#REF!*(#REF!+1))/2)),0)</f>
        <v>#REF!</v>
      </c>
      <c r="AI99" s="23" t="e">
        <f>IF((INDEX($F$50:$BD$50,AI50))&lt;((INDEX($F$50:$BD$50,$Y$50)+(INDEX($F$50:$BD$50,#REF!)))),$X$79*((#REF!-Option_6!O50)/((#REF!*(#REF!+1))/2)),0)</f>
        <v>#REF!</v>
      </c>
      <c r="AJ99" s="23" t="e">
        <f>IF((INDEX($F$50:$BD$50,AJ50))&lt;((INDEX($F$50:$BD$50,$Y$50)+(INDEX($F$50:$BD$50,#REF!)))),$X$79*((#REF!-Option_6!P50)/((#REF!*(#REF!+1))/2)),0)</f>
        <v>#REF!</v>
      </c>
      <c r="AK99" s="23" t="e">
        <f>IF((INDEX($F$50:$BD$50,AK50))&lt;((INDEX($F$50:$BD$50,$Y$50)+(INDEX($F$50:$BD$50,#REF!)))),$X$79*((#REF!-Option_6!Q50)/((#REF!*(#REF!+1))/2)),0)</f>
        <v>#REF!</v>
      </c>
      <c r="AL99" s="23" t="e">
        <f>IF((INDEX($F$50:$BD$50,AL50))&lt;((INDEX($F$50:$BD$50,$Y$50)+(INDEX($F$50:$BD$50,#REF!)))),$X$79*((#REF!-Option_6!R50)/((#REF!*(#REF!+1))/2)),0)</f>
        <v>#REF!</v>
      </c>
      <c r="AM99" s="23" t="e">
        <f>IF((INDEX($F$50:$BD$50,AM50))&lt;((INDEX($F$50:$BD$50,$Y$50)+(INDEX($F$50:$BD$50,#REF!)))),$X$79*((#REF!-Option_6!S50)/((#REF!*(#REF!+1))/2)),0)</f>
        <v>#REF!</v>
      </c>
      <c r="AN99" s="23" t="e">
        <f>IF((INDEX($F$50:$BD$50,AN50))&lt;((INDEX($F$50:$BD$50,$Y$50)+(INDEX($F$50:$BD$50,#REF!)))),$X$79*((#REF!-Option_6!T50)/((#REF!*(#REF!+1))/2)),0)</f>
        <v>#REF!</v>
      </c>
      <c r="AO99" s="23" t="e">
        <f>IF((INDEX($F$50:$BD$50,AO50))&lt;((INDEX($F$50:$BD$50,$Y$50)+(INDEX($F$50:$BD$50,#REF!)))),$X$79*((#REF!-Option_6!U50)/((#REF!*(#REF!+1))/2)),0)</f>
        <v>#REF!</v>
      </c>
      <c r="AP99" s="23" t="e">
        <f>IF((INDEX($F$50:$BD$50,AP50))&lt;((INDEX($F$50:$BD$50,$Y$50)+(INDEX($F$50:$BD$50,#REF!)))),$X$79*((#REF!-Option_6!V50)/((#REF!*(#REF!+1))/2)),0)</f>
        <v>#REF!</v>
      </c>
      <c r="AQ99" s="23" t="e">
        <f>IF((INDEX($F$50:$BD$50,AQ50))&lt;((INDEX($F$50:$BD$50,$Y$50)+(INDEX($F$50:$BD$50,#REF!)))),$X$79*((#REF!-Option_6!W50)/((#REF!*(#REF!+1))/2)),0)</f>
        <v>#REF!</v>
      </c>
      <c r="AR99" s="23" t="e">
        <f>IF((INDEX($F$50:$BD$50,AR50))&lt;((INDEX($F$50:$BD$50,$Y$50)+(INDEX($F$50:$BD$50,#REF!)))),$X$79*((#REF!-Option_6!X50)/((#REF!*(#REF!+1))/2)),0)</f>
        <v>#REF!</v>
      </c>
      <c r="AS99" s="23" t="e">
        <f>IF((INDEX($F$50:$BD$50,AS50))&lt;((INDEX($F$50:$BD$50,$Y$50)+(INDEX($F$50:$BD$50,#REF!)))),$X$79*((#REF!-Option_6!Y50)/((#REF!*(#REF!+1))/2)),0)</f>
        <v>#REF!</v>
      </c>
      <c r="AT99" s="23" t="e">
        <f>IF((INDEX($F$50:$BD$50,AT50))&lt;((INDEX($F$50:$BD$50,$Y$50)+(INDEX($F$50:$BD$50,#REF!)))),$X$79*((#REF!-Option_6!Z50)/((#REF!*(#REF!+1))/2)),0)</f>
        <v>#REF!</v>
      </c>
      <c r="AU99" s="23" t="e">
        <f>IF((INDEX($F$50:$BD$50,AU50))&lt;((INDEX($F$50:$BD$50,$Y$50)+(INDEX($F$50:$BD$50,#REF!)))),$X$79*((#REF!-Option_6!AA50)/((#REF!*(#REF!+1))/2)),0)</f>
        <v>#REF!</v>
      </c>
      <c r="AV99" s="23" t="e">
        <f>IF((INDEX($F$50:$BD$50,AV50))&lt;((INDEX($F$50:$BD$50,$Y$50)+(INDEX($F$50:$BD$50,#REF!)))),$X$79*((#REF!-Option_6!AB50)/((#REF!*(#REF!+1))/2)),0)</f>
        <v>#REF!</v>
      </c>
      <c r="AW99" s="23" t="e">
        <f>IF((INDEX($F$50:$BD$50,AW50))&lt;((INDEX($F$50:$BD$50,$Y$50)+(INDEX($F$50:$BD$50,#REF!)))),$X$79*((#REF!-Option_6!AC50)/((#REF!*(#REF!+1))/2)),0)</f>
        <v>#REF!</v>
      </c>
      <c r="AX99" s="23" t="e">
        <f>IF((INDEX($F$50:$BD$50,AX50))&lt;((INDEX($F$50:$BD$50,$Y$50)+(INDEX($F$50:$BD$50,#REF!)))),$X$79*((#REF!-Option_6!AD50)/((#REF!*(#REF!+1))/2)),0)</f>
        <v>#REF!</v>
      </c>
      <c r="AY99" s="23" t="e">
        <f>IF((INDEX($F$50:$BD$50,AY50))&lt;((INDEX($F$50:$BD$50,$Y$50)+(INDEX($F$50:$BD$50,#REF!)))),$X$79*((#REF!-Option_6!AE50)/((#REF!*(#REF!+1))/2)),0)</f>
        <v>#REF!</v>
      </c>
      <c r="AZ99" s="23" t="e">
        <f>IF((INDEX($F$50:$BD$50,AZ50))&lt;((INDEX($F$50:$BD$50,$Y$50)+(INDEX($F$50:$BD$50,#REF!)))),$X$79*((#REF!-Option_6!AF50)/((#REF!*(#REF!+1))/2)),0)</f>
        <v>#REF!</v>
      </c>
      <c r="BA99" s="23" t="e">
        <f>IF((INDEX($F$50:$BD$50,BA50))&lt;((INDEX($F$50:$BD$50,$Y$50)+(INDEX($F$50:$BD$50,#REF!)))),$X$79*((#REF!-Option_6!AG50)/((#REF!*(#REF!+1))/2)),0)</f>
        <v>#REF!</v>
      </c>
      <c r="BB99" s="23" t="e">
        <f>IF((INDEX($F$50:$BD$50,BB50))&lt;((INDEX($F$50:$BD$50,$Y$50)+(INDEX($F$50:$BD$50,#REF!)))),$X$79*((#REF!-Option_6!AH50)/((#REF!*(#REF!+1))/2)),0)</f>
        <v>#REF!</v>
      </c>
      <c r="BC99" s="23" t="e">
        <f>IF((INDEX($F$50:$BD$50,BC50))&lt;((INDEX($F$50:$BD$50,$Y$50)+(INDEX($F$50:$BD$50,#REF!)))),$X$79*((#REF!-Option_6!AI50)/((#REF!*(#REF!+1))/2)),0)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IF((INDEX($F$50:$BD$50,Z50))&lt;((INDEX($F$50:$BD$50,$Z$50)+(INDEX($F$50:$BD$50,#REF!)))),$Y$79*((#REF!-Option_6!E50)/((#REF!*(#REF!+1))/2)),0)</f>
        <v>#REF!</v>
      </c>
      <c r="AA100" s="23" t="e">
        <f>IF((INDEX($F$50:$BD$50,AA50))&lt;((INDEX($F$50:$BD$50,$Z$50)+(INDEX($F$50:$BD$50,#REF!)))),$Y$79*((#REF!-Option_6!F50)/((#REF!*(#REF!+1))/2)),0)</f>
        <v>#REF!</v>
      </c>
      <c r="AB100" s="23" t="e">
        <f>IF((INDEX($F$50:$BD$50,AB50))&lt;((INDEX($F$50:$BD$50,$Z$50)+(INDEX($F$50:$BD$50,#REF!)))),$Y$79*((#REF!-Option_6!G50)/((#REF!*(#REF!+1))/2)),0)</f>
        <v>#REF!</v>
      </c>
      <c r="AC100" s="23" t="e">
        <f>IF((INDEX($F$50:$BD$50,AC50))&lt;((INDEX($F$50:$BD$50,$Z$50)+(INDEX($F$50:$BD$50,#REF!)))),$Y$79*((#REF!-Option_6!H50)/((#REF!*(#REF!+1))/2)),0)</f>
        <v>#REF!</v>
      </c>
      <c r="AD100" s="23" t="e">
        <f>IF((INDEX($F$50:$BD$50,AD50))&lt;((INDEX($F$50:$BD$50,$Z$50)+(INDEX($F$50:$BD$50,#REF!)))),$Y$79*((#REF!-Option_6!I50)/((#REF!*(#REF!+1))/2)),0)</f>
        <v>#REF!</v>
      </c>
      <c r="AE100" s="23" t="e">
        <f>IF((INDEX($F$50:$BD$50,AE50))&lt;((INDEX($F$50:$BD$50,$Z$50)+(INDEX($F$50:$BD$50,#REF!)))),$Y$79*((#REF!-Option_6!J50)/((#REF!*(#REF!+1))/2)),0)</f>
        <v>#REF!</v>
      </c>
      <c r="AF100" s="23" t="e">
        <f>IF((INDEX($F$50:$BD$50,AF50))&lt;((INDEX($F$50:$BD$50,$Z$50)+(INDEX($F$50:$BD$50,#REF!)))),$Y$79*((#REF!-Option_6!K50)/((#REF!*(#REF!+1))/2)),0)</f>
        <v>#REF!</v>
      </c>
      <c r="AG100" s="23" t="e">
        <f>IF((INDEX($F$50:$BD$50,AG50))&lt;((INDEX($F$50:$BD$50,$Z$50)+(INDEX($F$50:$BD$50,#REF!)))),$Y$79*((#REF!-Option_6!L50)/((#REF!*(#REF!+1))/2)),0)</f>
        <v>#REF!</v>
      </c>
      <c r="AH100" s="23" t="e">
        <f>IF((INDEX($F$50:$BD$50,AH50))&lt;((INDEX($F$50:$BD$50,$Z$50)+(INDEX($F$50:$BD$50,#REF!)))),$Y$79*((#REF!-Option_6!M50)/((#REF!*(#REF!+1))/2)),0)</f>
        <v>#REF!</v>
      </c>
      <c r="AI100" s="23" t="e">
        <f>IF((INDEX($F$50:$BD$50,AI50))&lt;((INDEX($F$50:$BD$50,$Z$50)+(INDEX($F$50:$BD$50,#REF!)))),$Y$79*((#REF!-Option_6!N50)/((#REF!*(#REF!+1))/2)),0)</f>
        <v>#REF!</v>
      </c>
      <c r="AJ100" s="23" t="e">
        <f>IF((INDEX($F$50:$BD$50,AJ50))&lt;((INDEX($F$50:$BD$50,$Z$50)+(INDEX($F$50:$BD$50,#REF!)))),$Y$79*((#REF!-Option_6!O50)/((#REF!*(#REF!+1))/2)),0)</f>
        <v>#REF!</v>
      </c>
      <c r="AK100" s="23" t="e">
        <f>IF((INDEX($F$50:$BD$50,AK50))&lt;((INDEX($F$50:$BD$50,$Z$50)+(INDEX($F$50:$BD$50,#REF!)))),$Y$79*((#REF!-Option_6!P50)/((#REF!*(#REF!+1))/2)),0)</f>
        <v>#REF!</v>
      </c>
      <c r="AL100" s="23" t="e">
        <f>IF((INDEX($F$50:$BD$50,AL50))&lt;((INDEX($F$50:$BD$50,$Z$50)+(INDEX($F$50:$BD$50,#REF!)))),$Y$79*((#REF!-Option_6!Q50)/((#REF!*(#REF!+1))/2)),0)</f>
        <v>#REF!</v>
      </c>
      <c r="AM100" s="23" t="e">
        <f>IF((INDEX($F$50:$BD$50,AM50))&lt;((INDEX($F$50:$BD$50,$Z$50)+(INDEX($F$50:$BD$50,#REF!)))),$Y$79*((#REF!-Option_6!R50)/((#REF!*(#REF!+1))/2)),0)</f>
        <v>#REF!</v>
      </c>
      <c r="AN100" s="23" t="e">
        <f>IF((INDEX($F$50:$BD$50,AN50))&lt;((INDEX($F$50:$BD$50,$Z$50)+(INDEX($F$50:$BD$50,#REF!)))),$Y$79*((#REF!-Option_6!S50)/((#REF!*(#REF!+1))/2)),0)</f>
        <v>#REF!</v>
      </c>
      <c r="AO100" s="23" t="e">
        <f>IF((INDEX($F$50:$BD$50,AO50))&lt;((INDEX($F$50:$BD$50,$Z$50)+(INDEX($F$50:$BD$50,#REF!)))),$Y$79*((#REF!-Option_6!T50)/((#REF!*(#REF!+1))/2)),0)</f>
        <v>#REF!</v>
      </c>
      <c r="AP100" s="23" t="e">
        <f>IF((INDEX($F$50:$BD$50,AP50))&lt;((INDEX($F$50:$BD$50,$Z$50)+(INDEX($F$50:$BD$50,#REF!)))),$Y$79*((#REF!-Option_6!U50)/((#REF!*(#REF!+1))/2)),0)</f>
        <v>#REF!</v>
      </c>
      <c r="AQ100" s="23" t="e">
        <f>IF((INDEX($F$50:$BD$50,AQ50))&lt;((INDEX($F$50:$BD$50,$Z$50)+(INDEX($F$50:$BD$50,#REF!)))),$Y$79*((#REF!-Option_6!V50)/((#REF!*(#REF!+1))/2)),0)</f>
        <v>#REF!</v>
      </c>
      <c r="AR100" s="23" t="e">
        <f>IF((INDEX($F$50:$BD$50,AR50))&lt;((INDEX($F$50:$BD$50,$Z$50)+(INDEX($F$50:$BD$50,#REF!)))),$Y$79*((#REF!-Option_6!W50)/((#REF!*(#REF!+1))/2)),0)</f>
        <v>#REF!</v>
      </c>
      <c r="AS100" s="23" t="e">
        <f>IF((INDEX($F$50:$BD$50,AS50))&lt;((INDEX($F$50:$BD$50,$Z$50)+(INDEX($F$50:$BD$50,#REF!)))),$Y$79*((#REF!-Option_6!X50)/((#REF!*(#REF!+1))/2)),0)</f>
        <v>#REF!</v>
      </c>
      <c r="AT100" s="23" t="e">
        <f>IF((INDEX($F$50:$BD$50,AT50))&lt;((INDEX($F$50:$BD$50,$Z$50)+(INDEX($F$50:$BD$50,#REF!)))),$Y$79*((#REF!-Option_6!Y50)/((#REF!*(#REF!+1))/2)),0)</f>
        <v>#REF!</v>
      </c>
      <c r="AU100" s="23" t="e">
        <f>IF((INDEX($F$50:$BD$50,AU50))&lt;((INDEX($F$50:$BD$50,$Z$50)+(INDEX($F$50:$BD$50,#REF!)))),$Y$79*((#REF!-Option_6!Z50)/((#REF!*(#REF!+1))/2)),0)</f>
        <v>#REF!</v>
      </c>
      <c r="AV100" s="23" t="e">
        <f>IF((INDEX($F$50:$BD$50,AV50))&lt;((INDEX($F$50:$BD$50,$Z$50)+(INDEX($F$50:$BD$50,#REF!)))),$Y$79*((#REF!-Option_6!AA50)/((#REF!*(#REF!+1))/2)),0)</f>
        <v>#REF!</v>
      </c>
      <c r="AW100" s="23" t="e">
        <f>IF((INDEX($F$50:$BD$50,AW50))&lt;((INDEX($F$50:$BD$50,$Z$50)+(INDEX($F$50:$BD$50,#REF!)))),$Y$79*((#REF!-Option_6!AB50)/((#REF!*(#REF!+1))/2)),0)</f>
        <v>#REF!</v>
      </c>
      <c r="AX100" s="23" t="e">
        <f>IF((INDEX($F$50:$BD$50,AX50))&lt;((INDEX($F$50:$BD$50,$Z$50)+(INDEX($F$50:$BD$50,#REF!)))),$Y$79*((#REF!-Option_6!AC50)/((#REF!*(#REF!+1))/2)),0)</f>
        <v>#REF!</v>
      </c>
      <c r="AY100" s="23" t="e">
        <f>IF((INDEX($F$50:$BD$50,AY50))&lt;((INDEX($F$50:$BD$50,$Z$50)+(INDEX($F$50:$BD$50,#REF!)))),$Y$79*((#REF!-Option_6!AD50)/((#REF!*(#REF!+1))/2)),0)</f>
        <v>#REF!</v>
      </c>
      <c r="AZ100" s="23" t="e">
        <f>IF((INDEX($F$50:$BD$50,AZ50))&lt;((INDEX($F$50:$BD$50,$Z$50)+(INDEX($F$50:$BD$50,#REF!)))),$Y$79*((#REF!-Option_6!AE50)/((#REF!*(#REF!+1))/2)),0)</f>
        <v>#REF!</v>
      </c>
      <c r="BA100" s="23" t="e">
        <f>IF((INDEX($F$50:$BD$50,BA50))&lt;((INDEX($F$50:$BD$50,$Z$50)+(INDEX($F$50:$BD$50,#REF!)))),$Y$79*((#REF!-Option_6!AF50)/((#REF!*(#REF!+1))/2)),0)</f>
        <v>#REF!</v>
      </c>
      <c r="BB100" s="23" t="e">
        <f>IF((INDEX($F$50:$BD$50,BB50))&lt;((INDEX($F$50:$BD$50,$Z$50)+(INDEX($F$50:$BD$50,#REF!)))),$Y$79*((#REF!-Option_6!AG50)/((#REF!*(#REF!+1))/2)),0)</f>
        <v>#REF!</v>
      </c>
      <c r="BC100" s="23" t="e">
        <f>IF((INDEX($F$50:$BD$50,BC50))&lt;((INDEX($F$50:$BD$50,$Z$50)+(INDEX($F$50:$BD$50,#REF!)))),$Y$79*((#REF!-Option_6!AH50)/((#REF!*(#REF!+1))/2)),0)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IF((INDEX($F$50:$BD$50,AA50))&lt;((INDEX($F$50:$BD$50,$AA$50)+(INDEX($F$50:$BD$50,#REF!)))),$Z$79*((#REF!-Option_6!E50)/((#REF!*(#REF!+1))/2)),0)</f>
        <v>#REF!</v>
      </c>
      <c r="AB101" s="23" t="e">
        <f>IF((INDEX($F$50:$BD$50,AB50))&lt;((INDEX($F$50:$BD$50,$AA$50)+(INDEX($F$50:$BD$50,#REF!)))),$Z$79*((#REF!-Option_6!F50)/((#REF!*(#REF!+1))/2)),0)</f>
        <v>#REF!</v>
      </c>
      <c r="AC101" s="23" t="e">
        <f>IF((INDEX($F$50:$BD$50,AC50))&lt;((INDEX($F$50:$BD$50,$AA$50)+(INDEX($F$50:$BD$50,#REF!)))),$Z$79*((#REF!-Option_6!G50)/((#REF!*(#REF!+1))/2)),0)</f>
        <v>#REF!</v>
      </c>
      <c r="AD101" s="23" t="e">
        <f>IF((INDEX($F$50:$BD$50,AD50))&lt;((INDEX($F$50:$BD$50,$AA$50)+(INDEX($F$50:$BD$50,#REF!)))),$Z$79*((#REF!-Option_6!H50)/((#REF!*(#REF!+1))/2)),0)</f>
        <v>#REF!</v>
      </c>
      <c r="AE101" s="23" t="e">
        <f>IF((INDEX($F$50:$BD$50,AE50))&lt;((INDEX($F$50:$BD$50,$AA$50)+(INDEX($F$50:$BD$50,#REF!)))),$Z$79*((#REF!-Option_6!I50)/((#REF!*(#REF!+1))/2)),0)</f>
        <v>#REF!</v>
      </c>
      <c r="AF101" s="23" t="e">
        <f>IF((INDEX($F$50:$BD$50,AF50))&lt;((INDEX($F$50:$BD$50,$AA$50)+(INDEX($F$50:$BD$50,#REF!)))),$Z$79*((#REF!-Option_6!J50)/((#REF!*(#REF!+1))/2)),0)</f>
        <v>#REF!</v>
      </c>
      <c r="AG101" s="23" t="e">
        <f>IF((INDEX($F$50:$BD$50,AG50))&lt;((INDEX($F$50:$BD$50,$AA$50)+(INDEX($F$50:$BD$50,#REF!)))),$Z$79*((#REF!-Option_6!K50)/((#REF!*(#REF!+1))/2)),0)</f>
        <v>#REF!</v>
      </c>
      <c r="AH101" s="23" t="e">
        <f>IF((INDEX($F$50:$BD$50,AH50))&lt;((INDEX($F$50:$BD$50,$AA$50)+(INDEX($F$50:$BD$50,#REF!)))),$Z$79*((#REF!-Option_6!L50)/((#REF!*(#REF!+1))/2)),0)</f>
        <v>#REF!</v>
      </c>
      <c r="AI101" s="23" t="e">
        <f>IF((INDEX($F$50:$BD$50,AI50))&lt;((INDEX($F$50:$BD$50,$AA$50)+(INDEX($F$50:$BD$50,#REF!)))),$Z$79*((#REF!-Option_6!M50)/((#REF!*(#REF!+1))/2)),0)</f>
        <v>#REF!</v>
      </c>
      <c r="AJ101" s="23" t="e">
        <f>IF((INDEX($F$50:$BD$50,AJ50))&lt;((INDEX($F$50:$BD$50,$AA$50)+(INDEX($F$50:$BD$50,#REF!)))),$Z$79*((#REF!-Option_6!N50)/((#REF!*(#REF!+1))/2)),0)</f>
        <v>#REF!</v>
      </c>
      <c r="AK101" s="23" t="e">
        <f>IF((INDEX($F$50:$BD$50,AK50))&lt;((INDEX($F$50:$BD$50,$AA$50)+(INDEX($F$50:$BD$50,#REF!)))),$Z$79*((#REF!-Option_6!O50)/((#REF!*(#REF!+1))/2)),0)</f>
        <v>#REF!</v>
      </c>
      <c r="AL101" s="23" t="e">
        <f>IF((INDEX($F$50:$BD$50,AL50))&lt;((INDEX($F$50:$BD$50,$AA$50)+(INDEX($F$50:$BD$50,#REF!)))),$Z$79*((#REF!-Option_6!P50)/((#REF!*(#REF!+1))/2)),0)</f>
        <v>#REF!</v>
      </c>
      <c r="AM101" s="23" t="e">
        <f>IF((INDEX($F$50:$BD$50,AM50))&lt;((INDEX($F$50:$BD$50,$AA$50)+(INDEX($F$50:$BD$50,#REF!)))),$Z$79*((#REF!-Option_6!Q50)/((#REF!*(#REF!+1))/2)),0)</f>
        <v>#REF!</v>
      </c>
      <c r="AN101" s="23" t="e">
        <f>IF((INDEX($F$50:$BD$50,AN50))&lt;((INDEX($F$50:$BD$50,$AA$50)+(INDEX($F$50:$BD$50,#REF!)))),$Z$79*((#REF!-Option_6!R50)/((#REF!*(#REF!+1))/2)),0)</f>
        <v>#REF!</v>
      </c>
      <c r="AO101" s="23" t="e">
        <f>IF((INDEX($F$50:$BD$50,AO50))&lt;((INDEX($F$50:$BD$50,$AA$50)+(INDEX($F$50:$BD$50,#REF!)))),$Z$79*((#REF!-Option_6!S50)/((#REF!*(#REF!+1))/2)),0)</f>
        <v>#REF!</v>
      </c>
      <c r="AP101" s="23" t="e">
        <f>IF((INDEX($F$50:$BD$50,AP50))&lt;((INDEX($F$50:$BD$50,$AA$50)+(INDEX($F$50:$BD$50,#REF!)))),$Z$79*((#REF!-Option_6!T50)/((#REF!*(#REF!+1))/2)),0)</f>
        <v>#REF!</v>
      </c>
      <c r="AQ101" s="23" t="e">
        <f>IF((INDEX($F$50:$BD$50,AQ50))&lt;((INDEX($F$50:$BD$50,$AA$50)+(INDEX($F$50:$BD$50,#REF!)))),$Z$79*((#REF!-Option_6!U50)/((#REF!*(#REF!+1))/2)),0)</f>
        <v>#REF!</v>
      </c>
      <c r="AR101" s="23" t="e">
        <f>IF((INDEX($F$50:$BD$50,AR50))&lt;((INDEX($F$50:$BD$50,$AA$50)+(INDEX($F$50:$BD$50,#REF!)))),$Z$79*((#REF!-Option_6!V50)/((#REF!*(#REF!+1))/2)),0)</f>
        <v>#REF!</v>
      </c>
      <c r="AS101" s="23" t="e">
        <f>IF((INDEX($F$50:$BD$50,AS50))&lt;((INDEX($F$50:$BD$50,$AA$50)+(INDEX($F$50:$BD$50,#REF!)))),$Z$79*((#REF!-Option_6!W50)/((#REF!*(#REF!+1))/2)),0)</f>
        <v>#REF!</v>
      </c>
      <c r="AT101" s="23" t="e">
        <f>IF((INDEX($F$50:$BD$50,AT50))&lt;((INDEX($F$50:$BD$50,$AA$50)+(INDEX($F$50:$BD$50,#REF!)))),$Z$79*((#REF!-Option_6!X50)/((#REF!*(#REF!+1))/2)),0)</f>
        <v>#REF!</v>
      </c>
      <c r="AU101" s="23" t="e">
        <f>IF((INDEX($F$50:$BD$50,AU50))&lt;((INDEX($F$50:$BD$50,$AA$50)+(INDEX($F$50:$BD$50,#REF!)))),$Z$79*((#REF!-Option_6!Y50)/((#REF!*(#REF!+1))/2)),0)</f>
        <v>#REF!</v>
      </c>
      <c r="AV101" s="23" t="e">
        <f>IF((INDEX($F$50:$BD$50,AV50))&lt;((INDEX($F$50:$BD$50,$AA$50)+(INDEX($F$50:$BD$50,#REF!)))),$Z$79*((#REF!-Option_6!Z50)/((#REF!*(#REF!+1))/2)),0)</f>
        <v>#REF!</v>
      </c>
      <c r="AW101" s="23" t="e">
        <f>IF((INDEX($F$50:$BD$50,AW50))&lt;((INDEX($F$50:$BD$50,$AA$50)+(INDEX($F$50:$BD$50,#REF!)))),$Z$79*((#REF!-Option_6!AA50)/((#REF!*(#REF!+1))/2)),0)</f>
        <v>#REF!</v>
      </c>
      <c r="AX101" s="23" t="e">
        <f>IF((INDEX($F$50:$BD$50,AX50))&lt;((INDEX($F$50:$BD$50,$AA$50)+(INDEX($F$50:$BD$50,#REF!)))),$Z$79*((#REF!-Option_6!AB50)/((#REF!*(#REF!+1))/2)),0)</f>
        <v>#REF!</v>
      </c>
      <c r="AY101" s="23" t="e">
        <f>IF((INDEX($F$50:$BD$50,AY50))&lt;((INDEX($F$50:$BD$50,$AA$50)+(INDEX($F$50:$BD$50,#REF!)))),$Z$79*((#REF!-Option_6!AC50)/((#REF!*(#REF!+1))/2)),0)</f>
        <v>#REF!</v>
      </c>
      <c r="AZ101" s="23" t="e">
        <f>IF((INDEX($F$50:$BD$50,AZ50))&lt;((INDEX($F$50:$BD$50,$AA$50)+(INDEX($F$50:$BD$50,#REF!)))),$Z$79*((#REF!-Option_6!AD50)/((#REF!*(#REF!+1))/2)),0)</f>
        <v>#REF!</v>
      </c>
      <c r="BA101" s="23" t="e">
        <f>IF((INDEX($F$50:$BD$50,BA50))&lt;((INDEX($F$50:$BD$50,$AA$50)+(INDEX($F$50:$BD$50,#REF!)))),$Z$79*((#REF!-Option_6!AE50)/((#REF!*(#REF!+1))/2)),0)</f>
        <v>#REF!</v>
      </c>
      <c r="BB101" s="23" t="e">
        <f>IF((INDEX($F$50:$BD$50,BB50))&lt;((INDEX($F$50:$BD$50,$AA$50)+(INDEX($F$50:$BD$50,#REF!)))),$Z$79*((#REF!-Option_6!AF50)/((#REF!*(#REF!+1))/2)),0)</f>
        <v>#REF!</v>
      </c>
      <c r="BC101" s="23" t="e">
        <f>IF((INDEX($F$50:$BD$50,BC50))&lt;((INDEX($F$50:$BD$50,$AA$50)+(INDEX($F$50:$BD$50,#REF!)))),$Z$79*((#REF!-Option_6!AG50)/((#REF!*(#REF!+1))/2)),0)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IF((INDEX($F$50:$BD$50,AB50))&lt;((INDEX($F$50:$BD$50,$AB$50)+(INDEX($F$50:$BD$50,#REF!)))),$AA$79*((#REF!-Option_6!E50)/((#REF!*(#REF!+1))/2)),0)</f>
        <v>#REF!</v>
      </c>
      <c r="AC102" s="23" t="e">
        <f>IF((INDEX($F$50:$BD$50,AC50))&lt;((INDEX($F$50:$BD$50,$AB$50)+(INDEX($F$50:$BD$50,#REF!)))),$AA$79*((#REF!-Option_6!F50)/((#REF!*(#REF!+1))/2)),0)</f>
        <v>#REF!</v>
      </c>
      <c r="AD102" s="23" t="e">
        <f>IF((INDEX($F$50:$BD$50,AD50))&lt;((INDEX($F$50:$BD$50,$AB$50)+(INDEX($F$50:$BD$50,#REF!)))),$AA$79*((#REF!-Option_6!G50)/((#REF!*(#REF!+1))/2)),0)</f>
        <v>#REF!</v>
      </c>
      <c r="AE102" s="23" t="e">
        <f>IF((INDEX($F$50:$BD$50,AE50))&lt;((INDEX($F$50:$BD$50,$AB$50)+(INDEX($F$50:$BD$50,#REF!)))),$AA$79*((#REF!-Option_6!H50)/((#REF!*(#REF!+1))/2)),0)</f>
        <v>#REF!</v>
      </c>
      <c r="AF102" s="23" t="e">
        <f>IF((INDEX($F$50:$BD$50,AF50))&lt;((INDEX($F$50:$BD$50,$AB$50)+(INDEX($F$50:$BD$50,#REF!)))),$AA$79*((#REF!-Option_6!I50)/((#REF!*(#REF!+1))/2)),0)</f>
        <v>#REF!</v>
      </c>
      <c r="AG102" s="23" t="e">
        <f>IF((INDEX($F$50:$BD$50,AG50))&lt;((INDEX($F$50:$BD$50,$AB$50)+(INDEX($F$50:$BD$50,#REF!)))),$AA$79*((#REF!-Option_6!J50)/((#REF!*(#REF!+1))/2)),0)</f>
        <v>#REF!</v>
      </c>
      <c r="AH102" s="23" t="e">
        <f>IF((INDEX($F$50:$BD$50,AH50))&lt;((INDEX($F$50:$BD$50,$AB$50)+(INDEX($F$50:$BD$50,#REF!)))),$AA$79*((#REF!-Option_6!K50)/((#REF!*(#REF!+1))/2)),0)</f>
        <v>#REF!</v>
      </c>
      <c r="AI102" s="23" t="e">
        <f>IF((INDEX($F$50:$BD$50,AI50))&lt;((INDEX($F$50:$BD$50,$AB$50)+(INDEX($F$50:$BD$50,#REF!)))),$AA$79*((#REF!-Option_6!L50)/((#REF!*(#REF!+1))/2)),0)</f>
        <v>#REF!</v>
      </c>
      <c r="AJ102" s="23" t="e">
        <f>IF((INDEX($F$50:$BD$50,AJ50))&lt;((INDEX($F$50:$BD$50,$AB$50)+(INDEX($F$50:$BD$50,#REF!)))),$AA$79*((#REF!-Option_6!M50)/((#REF!*(#REF!+1))/2)),0)</f>
        <v>#REF!</v>
      </c>
      <c r="AK102" s="23" t="e">
        <f>IF((INDEX($F$50:$BD$50,AK50))&lt;((INDEX($F$50:$BD$50,$AB$50)+(INDEX($F$50:$BD$50,#REF!)))),$AA$79*((#REF!-Option_6!N50)/((#REF!*(#REF!+1))/2)),0)</f>
        <v>#REF!</v>
      </c>
      <c r="AL102" s="23" t="e">
        <f>IF((INDEX($F$50:$BD$50,AL50))&lt;((INDEX($F$50:$BD$50,$AB$50)+(INDEX($F$50:$BD$50,#REF!)))),$AA$79*((#REF!-Option_6!O50)/((#REF!*(#REF!+1))/2)),0)</f>
        <v>#REF!</v>
      </c>
      <c r="AM102" s="23" t="e">
        <f>IF((INDEX($F$50:$BD$50,AM50))&lt;((INDEX($F$50:$BD$50,$AB$50)+(INDEX($F$50:$BD$50,#REF!)))),$AA$79*((#REF!-Option_6!P50)/((#REF!*(#REF!+1))/2)),0)</f>
        <v>#REF!</v>
      </c>
      <c r="AN102" s="23" t="e">
        <f>IF((INDEX($F$50:$BD$50,AN50))&lt;((INDEX($F$50:$BD$50,$AB$50)+(INDEX($F$50:$BD$50,#REF!)))),$AA$79*((#REF!-Option_6!Q50)/((#REF!*(#REF!+1))/2)),0)</f>
        <v>#REF!</v>
      </c>
      <c r="AO102" s="23" t="e">
        <f>IF((INDEX($F$50:$BD$50,AO50))&lt;((INDEX($F$50:$BD$50,$AB$50)+(INDEX($F$50:$BD$50,#REF!)))),$AA$79*((#REF!-Option_6!R50)/((#REF!*(#REF!+1))/2)),0)</f>
        <v>#REF!</v>
      </c>
      <c r="AP102" s="23" t="e">
        <f>IF((INDEX($F$50:$BD$50,AP50))&lt;((INDEX($F$50:$BD$50,$AB$50)+(INDEX($F$50:$BD$50,#REF!)))),$AA$79*((#REF!-Option_6!S50)/((#REF!*(#REF!+1))/2)),0)</f>
        <v>#REF!</v>
      </c>
      <c r="AQ102" s="23" t="e">
        <f>IF((INDEX($F$50:$BD$50,AQ50))&lt;((INDEX($F$50:$BD$50,$AB$50)+(INDEX($F$50:$BD$50,#REF!)))),$AA$79*((#REF!-Option_6!T50)/((#REF!*(#REF!+1))/2)),0)</f>
        <v>#REF!</v>
      </c>
      <c r="AR102" s="23" t="e">
        <f>IF((INDEX($F$50:$BD$50,AR50))&lt;((INDEX($F$50:$BD$50,$AB$50)+(INDEX($F$50:$BD$50,#REF!)))),$AA$79*((#REF!-Option_6!U50)/((#REF!*(#REF!+1))/2)),0)</f>
        <v>#REF!</v>
      </c>
      <c r="AS102" s="23" t="e">
        <f>IF((INDEX($F$50:$BD$50,AS50))&lt;((INDEX($F$50:$BD$50,$AB$50)+(INDEX($F$50:$BD$50,#REF!)))),$AA$79*((#REF!-Option_6!V50)/((#REF!*(#REF!+1))/2)),0)</f>
        <v>#REF!</v>
      </c>
      <c r="AT102" s="23" t="e">
        <f>IF((INDEX($F$50:$BD$50,AT50))&lt;((INDEX($F$50:$BD$50,$AB$50)+(INDEX($F$50:$BD$50,#REF!)))),$AA$79*((#REF!-Option_6!W50)/((#REF!*(#REF!+1))/2)),0)</f>
        <v>#REF!</v>
      </c>
      <c r="AU102" s="23" t="e">
        <f>IF((INDEX($F$50:$BD$50,AU50))&lt;((INDEX($F$50:$BD$50,$AB$50)+(INDEX($F$50:$BD$50,#REF!)))),$AA$79*((#REF!-Option_6!X50)/((#REF!*(#REF!+1))/2)),0)</f>
        <v>#REF!</v>
      </c>
      <c r="AV102" s="23" t="e">
        <f>IF((INDEX($F$50:$BD$50,AV50))&lt;((INDEX($F$50:$BD$50,$AB$50)+(INDEX($F$50:$BD$50,#REF!)))),$AA$79*((#REF!-Option_6!Y50)/((#REF!*(#REF!+1))/2)),0)</f>
        <v>#REF!</v>
      </c>
      <c r="AW102" s="23" t="e">
        <f>IF((INDEX($F$50:$BD$50,AW50))&lt;((INDEX($F$50:$BD$50,$AB$50)+(INDEX($F$50:$BD$50,#REF!)))),$AA$79*((#REF!-Option_6!Z50)/((#REF!*(#REF!+1))/2)),0)</f>
        <v>#REF!</v>
      </c>
      <c r="AX102" s="23" t="e">
        <f>IF((INDEX($F$50:$BD$50,AX50))&lt;((INDEX($F$50:$BD$50,$AB$50)+(INDEX($F$50:$BD$50,#REF!)))),$AA$79*((#REF!-Option_6!AA50)/((#REF!*(#REF!+1))/2)),0)</f>
        <v>#REF!</v>
      </c>
      <c r="AY102" s="23" t="e">
        <f>IF((INDEX($F$50:$BD$50,AY50))&lt;((INDEX($F$50:$BD$50,$AB$50)+(INDEX($F$50:$BD$50,#REF!)))),$AA$79*((#REF!-Option_6!AB50)/((#REF!*(#REF!+1))/2)),0)</f>
        <v>#REF!</v>
      </c>
      <c r="AZ102" s="23" t="e">
        <f>IF((INDEX($F$50:$BD$50,AZ50))&lt;((INDEX($F$50:$BD$50,$AB$50)+(INDEX($F$50:$BD$50,#REF!)))),$AA$79*((#REF!-Option_6!AC50)/((#REF!*(#REF!+1))/2)),0)</f>
        <v>#REF!</v>
      </c>
      <c r="BA102" s="23" t="e">
        <f>IF((INDEX($F$50:$BD$50,BA50))&lt;((INDEX($F$50:$BD$50,$AB$50)+(INDEX($F$50:$BD$50,#REF!)))),$AA$79*((#REF!-Option_6!AD50)/((#REF!*(#REF!+1))/2)),0)</f>
        <v>#REF!</v>
      </c>
      <c r="BB102" s="23" t="e">
        <f>IF((INDEX($F$50:$BD$50,BB50))&lt;((INDEX($F$50:$BD$50,$AB$50)+(INDEX($F$50:$BD$50,#REF!)))),$AA$79*((#REF!-Option_6!AE50)/((#REF!*(#REF!+1))/2)),0)</f>
        <v>#REF!</v>
      </c>
      <c r="BC102" s="23" t="e">
        <f>IF((INDEX($F$50:$BD$50,BC50))&lt;((INDEX($F$50:$BD$50,$AB$50)+(INDEX($F$50:$BD$50,#REF!)))),$AA$79*((#REF!-Option_6!AF50)/((#REF!*(#REF!+1))/2)),0)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IF((INDEX($F$50:$BD$50,AC50))&lt;((INDEX($F$50:$BD$50,$AC$50)+(INDEX($F$50:$BD$50,#REF!)))),$AB$79*((#REF!-Option_6!E50)/((#REF!*(#REF!+1))/2)),0)</f>
        <v>#REF!</v>
      </c>
      <c r="AD103" s="23" t="e">
        <f>IF((INDEX($F$50:$BD$50,AD50))&lt;((INDEX($F$50:$BD$50,$AC$50)+(INDEX($F$50:$BD$50,#REF!)))),$AB$79*((#REF!-Option_6!F50)/((#REF!*(#REF!+1))/2)),0)</f>
        <v>#REF!</v>
      </c>
      <c r="AE103" s="23" t="e">
        <f>IF((INDEX($F$50:$BD$50,AE50))&lt;((INDEX($F$50:$BD$50,$AC$50)+(INDEX($F$50:$BD$50,#REF!)))),$AB$79*((#REF!-Option_6!G50)/((#REF!*(#REF!+1))/2)),0)</f>
        <v>#REF!</v>
      </c>
      <c r="AF103" s="23" t="e">
        <f>IF((INDEX($F$50:$BD$50,AF50))&lt;((INDEX($F$50:$BD$50,$AC$50)+(INDEX($F$50:$BD$50,#REF!)))),$AB$79*((#REF!-Option_6!H50)/((#REF!*(#REF!+1))/2)),0)</f>
        <v>#REF!</v>
      </c>
      <c r="AG103" s="23" t="e">
        <f>IF((INDEX($F$50:$BD$50,AG50))&lt;((INDEX($F$50:$BD$50,$AC$50)+(INDEX($F$50:$BD$50,#REF!)))),$AB$79*((#REF!-Option_6!I50)/((#REF!*(#REF!+1))/2)),0)</f>
        <v>#REF!</v>
      </c>
      <c r="AH103" s="23" t="e">
        <f>IF((INDEX($F$50:$BD$50,AH50))&lt;((INDEX($F$50:$BD$50,$AC$50)+(INDEX($F$50:$BD$50,#REF!)))),$AB$79*((#REF!-Option_6!J50)/((#REF!*(#REF!+1))/2)),0)</f>
        <v>#REF!</v>
      </c>
      <c r="AI103" s="23" t="e">
        <f>IF((INDEX($F$50:$BD$50,AI50))&lt;((INDEX($F$50:$BD$50,$AC$50)+(INDEX($F$50:$BD$50,#REF!)))),$AB$79*((#REF!-Option_6!K50)/((#REF!*(#REF!+1))/2)),0)</f>
        <v>#REF!</v>
      </c>
      <c r="AJ103" s="23" t="e">
        <f>IF((INDEX($F$50:$BD$50,AJ50))&lt;((INDEX($F$50:$BD$50,$AC$50)+(INDEX($F$50:$BD$50,#REF!)))),$AB$79*((#REF!-Option_6!L50)/((#REF!*(#REF!+1))/2)),0)</f>
        <v>#REF!</v>
      </c>
      <c r="AK103" s="23" t="e">
        <f>IF((INDEX($F$50:$BD$50,AK50))&lt;((INDEX($F$50:$BD$50,$AC$50)+(INDEX($F$50:$BD$50,#REF!)))),$AB$79*((#REF!-Option_6!M50)/((#REF!*(#REF!+1))/2)),0)</f>
        <v>#REF!</v>
      </c>
      <c r="AL103" s="23" t="e">
        <f>IF((INDEX($F$50:$BD$50,AL50))&lt;((INDEX($F$50:$BD$50,$AC$50)+(INDEX($F$50:$BD$50,#REF!)))),$AB$79*((#REF!-Option_6!N50)/((#REF!*(#REF!+1))/2)),0)</f>
        <v>#REF!</v>
      </c>
      <c r="AM103" s="23" t="e">
        <f>IF((INDEX($F$50:$BD$50,AM50))&lt;((INDEX($F$50:$BD$50,$AC$50)+(INDEX($F$50:$BD$50,#REF!)))),$AB$79*((#REF!-Option_6!O50)/((#REF!*(#REF!+1))/2)),0)</f>
        <v>#REF!</v>
      </c>
      <c r="AN103" s="23" t="e">
        <f>IF((INDEX($F$50:$BD$50,AN50))&lt;((INDEX($F$50:$BD$50,$AC$50)+(INDEX($F$50:$BD$50,#REF!)))),$AB$79*((#REF!-Option_6!P50)/((#REF!*(#REF!+1))/2)),0)</f>
        <v>#REF!</v>
      </c>
      <c r="AO103" s="23" t="e">
        <f>IF((INDEX($F$50:$BD$50,AO50))&lt;((INDEX($F$50:$BD$50,$AC$50)+(INDEX($F$50:$BD$50,#REF!)))),$AB$79*((#REF!-Option_6!Q50)/((#REF!*(#REF!+1))/2)),0)</f>
        <v>#REF!</v>
      </c>
      <c r="AP103" s="23" t="e">
        <f>IF((INDEX($F$50:$BD$50,AP50))&lt;((INDEX($F$50:$BD$50,$AC$50)+(INDEX($F$50:$BD$50,#REF!)))),$AB$79*((#REF!-Option_6!R50)/((#REF!*(#REF!+1))/2)),0)</f>
        <v>#REF!</v>
      </c>
      <c r="AQ103" s="23" t="e">
        <f>IF((INDEX($F$50:$BD$50,AQ50))&lt;((INDEX($F$50:$BD$50,$AC$50)+(INDEX($F$50:$BD$50,#REF!)))),$AB$79*((#REF!-Option_6!S50)/((#REF!*(#REF!+1))/2)),0)</f>
        <v>#REF!</v>
      </c>
      <c r="AR103" s="23" t="e">
        <f>IF((INDEX($F$50:$BD$50,AR50))&lt;((INDEX($F$50:$BD$50,$AC$50)+(INDEX($F$50:$BD$50,#REF!)))),$AB$79*((#REF!-Option_6!T50)/((#REF!*(#REF!+1))/2)),0)</f>
        <v>#REF!</v>
      </c>
      <c r="AS103" s="23" t="e">
        <f>IF((INDEX($F$50:$BD$50,AS50))&lt;((INDEX($F$50:$BD$50,$AC$50)+(INDEX($F$50:$BD$50,#REF!)))),$AB$79*((#REF!-Option_6!U50)/((#REF!*(#REF!+1))/2)),0)</f>
        <v>#REF!</v>
      </c>
      <c r="AT103" s="23" t="e">
        <f>IF((INDEX($F$50:$BD$50,AT50))&lt;((INDEX($F$50:$BD$50,$AC$50)+(INDEX($F$50:$BD$50,#REF!)))),$AB$79*((#REF!-Option_6!V50)/((#REF!*(#REF!+1))/2)),0)</f>
        <v>#REF!</v>
      </c>
      <c r="AU103" s="23" t="e">
        <f>IF((INDEX($F$50:$BD$50,AU50))&lt;((INDEX($F$50:$BD$50,$AC$50)+(INDEX($F$50:$BD$50,#REF!)))),$AB$79*((#REF!-Option_6!W50)/((#REF!*(#REF!+1))/2)),0)</f>
        <v>#REF!</v>
      </c>
      <c r="AV103" s="23" t="e">
        <f>IF((INDEX($F$50:$BD$50,AV50))&lt;((INDEX($F$50:$BD$50,$AC$50)+(INDEX($F$50:$BD$50,#REF!)))),$AB$79*((#REF!-Option_6!X50)/((#REF!*(#REF!+1))/2)),0)</f>
        <v>#REF!</v>
      </c>
      <c r="AW103" s="23" t="e">
        <f>IF((INDEX($F$50:$BD$50,AW50))&lt;((INDEX($F$50:$BD$50,$AC$50)+(INDEX($F$50:$BD$50,#REF!)))),$AB$79*((#REF!-Option_6!Y50)/((#REF!*(#REF!+1))/2)),0)</f>
        <v>#REF!</v>
      </c>
      <c r="AX103" s="23" t="e">
        <f>IF((INDEX($F$50:$BD$50,AX50))&lt;((INDEX($F$50:$BD$50,$AC$50)+(INDEX($F$50:$BD$50,#REF!)))),$AB$79*((#REF!-Option_6!Z50)/((#REF!*(#REF!+1))/2)),0)</f>
        <v>#REF!</v>
      </c>
      <c r="AY103" s="23" t="e">
        <f>IF((INDEX($F$50:$BD$50,AY50))&lt;((INDEX($F$50:$BD$50,$AC$50)+(INDEX($F$50:$BD$50,#REF!)))),$AB$79*((#REF!-Option_6!AA50)/((#REF!*(#REF!+1))/2)),0)</f>
        <v>#REF!</v>
      </c>
      <c r="AZ103" s="23" t="e">
        <f>IF((INDEX($F$50:$BD$50,AZ50))&lt;((INDEX($F$50:$BD$50,$AC$50)+(INDEX($F$50:$BD$50,#REF!)))),$AB$79*((#REF!-Option_6!AB50)/((#REF!*(#REF!+1))/2)),0)</f>
        <v>#REF!</v>
      </c>
      <c r="BA103" s="23" t="e">
        <f>IF((INDEX($F$50:$BD$50,BA50))&lt;((INDEX($F$50:$BD$50,$AC$50)+(INDEX($F$50:$BD$50,#REF!)))),$AB$79*((#REF!-Option_6!AC50)/((#REF!*(#REF!+1))/2)),0)</f>
        <v>#REF!</v>
      </c>
      <c r="BB103" s="23" t="e">
        <f>IF((INDEX($F$50:$BD$50,BB50))&lt;((INDEX($F$50:$BD$50,$AC$50)+(INDEX($F$50:$BD$50,#REF!)))),$AB$79*((#REF!-Option_6!AD50)/((#REF!*(#REF!+1))/2)),0)</f>
        <v>#REF!</v>
      </c>
      <c r="BC103" s="23" t="e">
        <f>IF((INDEX($F$50:$BD$50,BC50))&lt;((INDEX($F$50:$BD$50,$AC$50)+(INDEX($F$50:$BD$50,#REF!)))),$AB$79*((#REF!-Option_6!AE50)/((#REF!*(#REF!+1))/2)),0)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IF((INDEX($F$50:$BD$50,AD50))&lt;((INDEX($F$50:$BD$50,$AD$50)+(INDEX($F$50:$BD$50,#REF!)))),$AC$79*((#REF!-Option_6!E50)/((#REF!*(#REF!+1))/2)),0)</f>
        <v>#REF!</v>
      </c>
      <c r="AE104" s="23" t="e">
        <f>IF((INDEX($F$50:$BD$50,AE50))&lt;((INDEX($F$50:$BD$50,$AD$50)+(INDEX($F$50:$BD$50,#REF!)))),$AC$79*((#REF!-Option_6!F50)/((#REF!*(#REF!+1))/2)),0)</f>
        <v>#REF!</v>
      </c>
      <c r="AF104" s="23" t="e">
        <f>IF((INDEX($F$50:$BD$50,AF50))&lt;((INDEX($F$50:$BD$50,$AD$50)+(INDEX($F$50:$BD$50,#REF!)))),$AC$79*((#REF!-Option_6!G50)/((#REF!*(#REF!+1))/2)),0)</f>
        <v>#REF!</v>
      </c>
      <c r="AG104" s="23" t="e">
        <f>IF((INDEX($F$50:$BD$50,AG50))&lt;((INDEX($F$50:$BD$50,$AD$50)+(INDEX($F$50:$BD$50,#REF!)))),$AC$79*((#REF!-Option_6!H50)/((#REF!*(#REF!+1))/2)),0)</f>
        <v>#REF!</v>
      </c>
      <c r="AH104" s="23" t="e">
        <f>IF((INDEX($F$50:$BD$50,AH50))&lt;((INDEX($F$50:$BD$50,$AD$50)+(INDEX($F$50:$BD$50,#REF!)))),$AC$79*((#REF!-Option_6!I50)/((#REF!*(#REF!+1))/2)),0)</f>
        <v>#REF!</v>
      </c>
      <c r="AI104" s="23" t="e">
        <f>IF((INDEX($F$50:$BD$50,AI50))&lt;((INDEX($F$50:$BD$50,$AD$50)+(INDEX($F$50:$BD$50,#REF!)))),$AC$79*((#REF!-Option_6!J50)/((#REF!*(#REF!+1))/2)),0)</f>
        <v>#REF!</v>
      </c>
      <c r="AJ104" s="23" t="e">
        <f>IF((INDEX($F$50:$BD$50,AJ50))&lt;((INDEX($F$50:$BD$50,$AD$50)+(INDEX($F$50:$BD$50,#REF!)))),$AC$79*((#REF!-Option_6!K50)/((#REF!*(#REF!+1))/2)),0)</f>
        <v>#REF!</v>
      </c>
      <c r="AK104" s="23" t="e">
        <f>IF((INDEX($F$50:$BD$50,AK50))&lt;((INDEX($F$50:$BD$50,$AD$50)+(INDEX($F$50:$BD$50,#REF!)))),$AC$79*((#REF!-Option_6!L50)/((#REF!*(#REF!+1))/2)),0)</f>
        <v>#REF!</v>
      </c>
      <c r="AL104" s="23" t="e">
        <f>IF((INDEX($F$50:$BD$50,AL50))&lt;((INDEX($F$50:$BD$50,$AD$50)+(INDEX($F$50:$BD$50,#REF!)))),$AC$79*((#REF!-Option_6!M50)/((#REF!*(#REF!+1))/2)),0)</f>
        <v>#REF!</v>
      </c>
      <c r="AM104" s="23" t="e">
        <f>IF((INDEX($F$50:$BD$50,AM50))&lt;((INDEX($F$50:$BD$50,$AD$50)+(INDEX($F$50:$BD$50,#REF!)))),$AC$79*((#REF!-Option_6!N50)/((#REF!*(#REF!+1))/2)),0)</f>
        <v>#REF!</v>
      </c>
      <c r="AN104" s="23" t="e">
        <f>IF((INDEX($F$50:$BD$50,AN50))&lt;((INDEX($F$50:$BD$50,$AD$50)+(INDEX($F$50:$BD$50,#REF!)))),$AC$79*((#REF!-Option_6!O50)/((#REF!*(#REF!+1))/2)),0)</f>
        <v>#REF!</v>
      </c>
      <c r="AO104" s="23" t="e">
        <f>IF((INDEX($F$50:$BD$50,AO50))&lt;((INDEX($F$50:$BD$50,$AD$50)+(INDEX($F$50:$BD$50,#REF!)))),$AC$79*((#REF!-Option_6!P50)/((#REF!*(#REF!+1))/2)),0)</f>
        <v>#REF!</v>
      </c>
      <c r="AP104" s="23" t="e">
        <f>IF((INDEX($F$50:$BD$50,AP50))&lt;((INDEX($F$50:$BD$50,$AD$50)+(INDEX($F$50:$BD$50,#REF!)))),$AC$79*((#REF!-Option_6!Q50)/((#REF!*(#REF!+1))/2)),0)</f>
        <v>#REF!</v>
      </c>
      <c r="AQ104" s="23" t="e">
        <f>IF((INDEX($F$50:$BD$50,AQ50))&lt;((INDEX($F$50:$BD$50,$AD$50)+(INDEX($F$50:$BD$50,#REF!)))),$AC$79*((#REF!-Option_6!R50)/((#REF!*(#REF!+1))/2)),0)</f>
        <v>#REF!</v>
      </c>
      <c r="AR104" s="23" t="e">
        <f>IF((INDEX($F$50:$BD$50,AR50))&lt;((INDEX($F$50:$BD$50,$AD$50)+(INDEX($F$50:$BD$50,#REF!)))),$AC$79*((#REF!-Option_6!S50)/((#REF!*(#REF!+1))/2)),0)</f>
        <v>#REF!</v>
      </c>
      <c r="AS104" s="23" t="e">
        <f>IF((INDEX($F$50:$BD$50,AS50))&lt;((INDEX($F$50:$BD$50,$AD$50)+(INDEX($F$50:$BD$50,#REF!)))),$AC$79*((#REF!-Option_6!T50)/((#REF!*(#REF!+1))/2)),0)</f>
        <v>#REF!</v>
      </c>
      <c r="AT104" s="23" t="e">
        <f>IF((INDEX($F$50:$BD$50,AT50))&lt;((INDEX($F$50:$BD$50,$AD$50)+(INDEX($F$50:$BD$50,#REF!)))),$AC$79*((#REF!-Option_6!U50)/((#REF!*(#REF!+1))/2)),0)</f>
        <v>#REF!</v>
      </c>
      <c r="AU104" s="23" t="e">
        <f>IF((INDEX($F$50:$BD$50,AU50))&lt;((INDEX($F$50:$BD$50,$AD$50)+(INDEX($F$50:$BD$50,#REF!)))),$AC$79*((#REF!-Option_6!V50)/((#REF!*(#REF!+1))/2)),0)</f>
        <v>#REF!</v>
      </c>
      <c r="AV104" s="23" t="e">
        <f>IF((INDEX($F$50:$BD$50,AV50))&lt;((INDEX($F$50:$BD$50,$AD$50)+(INDEX($F$50:$BD$50,#REF!)))),$AC$79*((#REF!-Option_6!W50)/((#REF!*(#REF!+1))/2)),0)</f>
        <v>#REF!</v>
      </c>
      <c r="AW104" s="23" t="e">
        <f>IF((INDEX($F$50:$BD$50,AW50))&lt;((INDEX($F$50:$BD$50,$AD$50)+(INDEX($F$50:$BD$50,#REF!)))),$AC$79*((#REF!-Option_6!X50)/((#REF!*(#REF!+1))/2)),0)</f>
        <v>#REF!</v>
      </c>
      <c r="AX104" s="23" t="e">
        <f>IF((INDEX($F$50:$BD$50,AX50))&lt;((INDEX($F$50:$BD$50,$AD$50)+(INDEX($F$50:$BD$50,#REF!)))),$AC$79*((#REF!-Option_6!Y50)/((#REF!*(#REF!+1))/2)),0)</f>
        <v>#REF!</v>
      </c>
      <c r="AY104" s="23" t="e">
        <f>IF((INDEX($F$50:$BD$50,AY50))&lt;((INDEX($F$50:$BD$50,$AD$50)+(INDEX($F$50:$BD$50,#REF!)))),$AC$79*((#REF!-Option_6!Z50)/((#REF!*(#REF!+1))/2)),0)</f>
        <v>#REF!</v>
      </c>
      <c r="AZ104" s="23" t="e">
        <f>IF((INDEX($F$50:$BD$50,AZ50))&lt;((INDEX($F$50:$BD$50,$AD$50)+(INDEX($F$50:$BD$50,#REF!)))),$AC$79*((#REF!-Option_6!AA50)/((#REF!*(#REF!+1))/2)),0)</f>
        <v>#REF!</v>
      </c>
      <c r="BA104" s="23" t="e">
        <f>IF((INDEX($F$50:$BD$50,BA50))&lt;((INDEX($F$50:$BD$50,$AD$50)+(INDEX($F$50:$BD$50,#REF!)))),$AC$79*((#REF!-Option_6!AB50)/((#REF!*(#REF!+1))/2)),0)</f>
        <v>#REF!</v>
      </c>
      <c r="BB104" s="23" t="e">
        <f>IF((INDEX($F$50:$BD$50,BB50))&lt;((INDEX($F$50:$BD$50,$AD$50)+(INDEX($F$50:$BD$50,#REF!)))),$AC$79*((#REF!-Option_6!AC50)/((#REF!*(#REF!+1))/2)),0)</f>
        <v>#REF!</v>
      </c>
      <c r="BC104" s="23" t="e">
        <f>IF((INDEX($F$50:$BD$50,BC50))&lt;((INDEX($F$50:$BD$50,$AD$50)+(INDEX($F$50:$BD$50,#REF!)))),$AC$79*((#REF!-Option_6!AD50)/((#REF!*(#REF!+1))/2)),0)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IF((INDEX($F$50:$BD$50,AE50))&lt;((INDEX($F$50:$BD$50,$AE$50)+(INDEX($F$50:$BD$50,#REF!)))),$AD$79*((#REF!-Option_6!E50)/((#REF!*(#REF!+1))/2)),0)</f>
        <v>#REF!</v>
      </c>
      <c r="AF105" s="23" t="e">
        <f>IF((INDEX($F$50:$BD$50,AF50))&lt;((INDEX($F$50:$BD$50,$AE$50)+(INDEX($F$50:$BD$50,#REF!)))),$AD$79*((#REF!-Option_6!F50)/((#REF!*(#REF!+1))/2)),0)</f>
        <v>#REF!</v>
      </c>
      <c r="AG105" s="23" t="e">
        <f>IF((INDEX($F$50:$BD$50,AG50))&lt;((INDEX($F$50:$BD$50,$AE$50)+(INDEX($F$50:$BD$50,#REF!)))),$AD$79*((#REF!-Option_6!G50)/((#REF!*(#REF!+1))/2)),0)</f>
        <v>#REF!</v>
      </c>
      <c r="AH105" s="23" t="e">
        <f>IF((INDEX($F$50:$BD$50,AH50))&lt;((INDEX($F$50:$BD$50,$AE$50)+(INDEX($F$50:$BD$50,#REF!)))),$AD$79*((#REF!-Option_6!H50)/((#REF!*(#REF!+1))/2)),0)</f>
        <v>#REF!</v>
      </c>
      <c r="AI105" s="23" t="e">
        <f>IF((INDEX($F$50:$BD$50,AI50))&lt;((INDEX($F$50:$BD$50,$AE$50)+(INDEX($F$50:$BD$50,#REF!)))),$AD$79*((#REF!-Option_6!I50)/((#REF!*(#REF!+1))/2)),0)</f>
        <v>#REF!</v>
      </c>
      <c r="AJ105" s="23" t="e">
        <f>IF((INDEX($F$50:$BD$50,AJ50))&lt;((INDEX($F$50:$BD$50,$AE$50)+(INDEX($F$50:$BD$50,#REF!)))),$AD$79*((#REF!-Option_6!J50)/((#REF!*(#REF!+1))/2)),0)</f>
        <v>#REF!</v>
      </c>
      <c r="AK105" s="23" t="e">
        <f>IF((INDEX($F$50:$BD$50,AK50))&lt;((INDEX($F$50:$BD$50,$AE$50)+(INDEX($F$50:$BD$50,#REF!)))),$AD$79*((#REF!-Option_6!K50)/((#REF!*(#REF!+1))/2)),0)</f>
        <v>#REF!</v>
      </c>
      <c r="AL105" s="23" t="e">
        <f>IF((INDEX($F$50:$BD$50,AL50))&lt;((INDEX($F$50:$BD$50,$AE$50)+(INDEX($F$50:$BD$50,#REF!)))),$AD$79*((#REF!-Option_6!L50)/((#REF!*(#REF!+1))/2)),0)</f>
        <v>#REF!</v>
      </c>
      <c r="AM105" s="23" t="e">
        <f>IF((INDEX($F$50:$BD$50,AM50))&lt;((INDEX($F$50:$BD$50,$AE$50)+(INDEX($F$50:$BD$50,#REF!)))),$AD$79*((#REF!-Option_6!M50)/((#REF!*(#REF!+1))/2)),0)</f>
        <v>#REF!</v>
      </c>
      <c r="AN105" s="23" t="e">
        <f>IF((INDEX($F$50:$BD$50,AN50))&lt;((INDEX($F$50:$BD$50,$AE$50)+(INDEX($F$50:$BD$50,#REF!)))),$AD$79*((#REF!-Option_6!N50)/((#REF!*(#REF!+1))/2)),0)</f>
        <v>#REF!</v>
      </c>
      <c r="AO105" s="23" t="e">
        <f>IF((INDEX($F$50:$BD$50,AO50))&lt;((INDEX($F$50:$BD$50,$AE$50)+(INDEX($F$50:$BD$50,#REF!)))),$AD$79*((#REF!-Option_6!O50)/((#REF!*(#REF!+1))/2)),0)</f>
        <v>#REF!</v>
      </c>
      <c r="AP105" s="23" t="e">
        <f>IF((INDEX($F$50:$BD$50,AP50))&lt;((INDEX($F$50:$BD$50,$AE$50)+(INDEX($F$50:$BD$50,#REF!)))),$AD$79*((#REF!-Option_6!P50)/((#REF!*(#REF!+1))/2)),0)</f>
        <v>#REF!</v>
      </c>
      <c r="AQ105" s="23" t="e">
        <f>IF((INDEX($F$50:$BD$50,AQ50))&lt;((INDEX($F$50:$BD$50,$AE$50)+(INDEX($F$50:$BD$50,#REF!)))),$AD$79*((#REF!-Option_6!Q50)/((#REF!*(#REF!+1))/2)),0)</f>
        <v>#REF!</v>
      </c>
      <c r="AR105" s="23" t="e">
        <f>IF((INDEX($F$50:$BD$50,AR50))&lt;((INDEX($F$50:$BD$50,$AE$50)+(INDEX($F$50:$BD$50,#REF!)))),$AD$79*((#REF!-Option_6!R50)/((#REF!*(#REF!+1))/2)),0)</f>
        <v>#REF!</v>
      </c>
      <c r="AS105" s="23" t="e">
        <f>IF((INDEX($F$50:$BD$50,AS50))&lt;((INDEX($F$50:$BD$50,$AE$50)+(INDEX($F$50:$BD$50,#REF!)))),$AD$79*((#REF!-Option_6!S50)/((#REF!*(#REF!+1))/2)),0)</f>
        <v>#REF!</v>
      </c>
      <c r="AT105" s="23" t="e">
        <f>IF((INDEX($F$50:$BD$50,AT50))&lt;((INDEX($F$50:$BD$50,$AE$50)+(INDEX($F$50:$BD$50,#REF!)))),$AD$79*((#REF!-Option_6!T50)/((#REF!*(#REF!+1))/2)),0)</f>
        <v>#REF!</v>
      </c>
      <c r="AU105" s="23" t="e">
        <f>IF((INDEX($F$50:$BD$50,AU50))&lt;((INDEX($F$50:$BD$50,$AE$50)+(INDEX($F$50:$BD$50,#REF!)))),$AD$79*((#REF!-Option_6!U50)/((#REF!*(#REF!+1))/2)),0)</f>
        <v>#REF!</v>
      </c>
      <c r="AV105" s="23" t="e">
        <f>IF((INDEX($F$50:$BD$50,AV50))&lt;((INDEX($F$50:$BD$50,$AE$50)+(INDEX($F$50:$BD$50,#REF!)))),$AD$79*((#REF!-Option_6!V50)/((#REF!*(#REF!+1))/2)),0)</f>
        <v>#REF!</v>
      </c>
      <c r="AW105" s="23" t="e">
        <f>IF((INDEX($F$50:$BD$50,AW50))&lt;((INDEX($F$50:$BD$50,$AE$50)+(INDEX($F$50:$BD$50,#REF!)))),$AD$79*((#REF!-Option_6!W50)/((#REF!*(#REF!+1))/2)),0)</f>
        <v>#REF!</v>
      </c>
      <c r="AX105" s="23" t="e">
        <f>IF((INDEX($F$50:$BD$50,AX50))&lt;((INDEX($F$50:$BD$50,$AE$50)+(INDEX($F$50:$BD$50,#REF!)))),$AD$79*((#REF!-Option_6!X50)/((#REF!*(#REF!+1))/2)),0)</f>
        <v>#REF!</v>
      </c>
      <c r="AY105" s="23" t="e">
        <f>IF((INDEX($F$50:$BD$50,AY50))&lt;((INDEX($F$50:$BD$50,$AE$50)+(INDEX($F$50:$BD$50,#REF!)))),$AD$79*((#REF!-Option_6!Y50)/((#REF!*(#REF!+1))/2)),0)</f>
        <v>#REF!</v>
      </c>
      <c r="AZ105" s="23" t="e">
        <f>IF((INDEX($F$50:$BD$50,AZ50))&lt;((INDEX($F$50:$BD$50,$AE$50)+(INDEX($F$50:$BD$50,#REF!)))),$AD$79*((#REF!-Option_6!Z50)/((#REF!*(#REF!+1))/2)),0)</f>
        <v>#REF!</v>
      </c>
      <c r="BA105" s="23" t="e">
        <f>IF((INDEX($F$50:$BD$50,BA50))&lt;((INDEX($F$50:$BD$50,$AE$50)+(INDEX($F$50:$BD$50,#REF!)))),$AD$79*((#REF!-Option_6!AA50)/((#REF!*(#REF!+1))/2)),0)</f>
        <v>#REF!</v>
      </c>
      <c r="BB105" s="23" t="e">
        <f>IF((INDEX($F$50:$BD$50,BB50))&lt;((INDEX($F$50:$BD$50,$AE$50)+(INDEX($F$50:$BD$50,#REF!)))),$AD$79*((#REF!-Option_6!AB50)/((#REF!*(#REF!+1))/2)),0)</f>
        <v>#REF!</v>
      </c>
      <c r="BC105" s="23" t="e">
        <f>IF((INDEX($F$50:$BD$50,BC50))&lt;((INDEX($F$50:$BD$50,$AE$50)+(INDEX($F$50:$BD$50,#REF!)))),$AD$79*((#REF!-Option_6!AC50)/((#REF!*(#REF!+1))/2)),0)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IF((INDEX($F$50:$BD$50,AF50))&lt;((INDEX($F$50:$BD$50,$AF$50)+(INDEX($F$50:$BD$50,#REF!)))),$AE$79*((#REF!-Option_6!E50)/((#REF!*(#REF!+1))/2)),0)</f>
        <v>#REF!</v>
      </c>
      <c r="AG106" s="23" t="e">
        <f>IF((INDEX($F$50:$BD$50,AG50))&lt;((INDEX($F$50:$BD$50,$AF$50)+(INDEX($F$50:$BD$50,#REF!)))),$AE$79*((#REF!-Option_6!F50)/((#REF!*(#REF!+1))/2)),0)</f>
        <v>#REF!</v>
      </c>
      <c r="AH106" s="23" t="e">
        <f>IF((INDEX($F$50:$BD$50,AH50))&lt;((INDEX($F$50:$BD$50,$AF$50)+(INDEX($F$50:$BD$50,#REF!)))),$AE$79*((#REF!-Option_6!G50)/((#REF!*(#REF!+1))/2)),0)</f>
        <v>#REF!</v>
      </c>
      <c r="AI106" s="23" t="e">
        <f>IF((INDEX($F$50:$BD$50,AI50))&lt;((INDEX($F$50:$BD$50,$AF$50)+(INDEX($F$50:$BD$50,#REF!)))),$AE$79*((#REF!-Option_6!H50)/((#REF!*(#REF!+1))/2)),0)</f>
        <v>#REF!</v>
      </c>
      <c r="AJ106" s="23" t="e">
        <f>IF((INDEX($F$50:$BD$50,AJ50))&lt;((INDEX($F$50:$BD$50,$AF$50)+(INDEX($F$50:$BD$50,#REF!)))),$AE$79*((#REF!-Option_6!I50)/((#REF!*(#REF!+1))/2)),0)</f>
        <v>#REF!</v>
      </c>
      <c r="AK106" s="23" t="e">
        <f>IF((INDEX($F$50:$BD$50,AK50))&lt;((INDEX($F$50:$BD$50,$AF$50)+(INDEX($F$50:$BD$50,#REF!)))),$AE$79*((#REF!-Option_6!J50)/((#REF!*(#REF!+1))/2)),0)</f>
        <v>#REF!</v>
      </c>
      <c r="AL106" s="23" t="e">
        <f>IF((INDEX($F$50:$BD$50,AL50))&lt;((INDEX($F$50:$BD$50,$AF$50)+(INDEX($F$50:$BD$50,#REF!)))),$AE$79*((#REF!-Option_6!K50)/((#REF!*(#REF!+1))/2)),0)</f>
        <v>#REF!</v>
      </c>
      <c r="AM106" s="23" t="e">
        <f>IF((INDEX($F$50:$BD$50,AM50))&lt;((INDEX($F$50:$BD$50,$AF$50)+(INDEX($F$50:$BD$50,#REF!)))),$AE$79*((#REF!-Option_6!L50)/((#REF!*(#REF!+1))/2)),0)</f>
        <v>#REF!</v>
      </c>
      <c r="AN106" s="23" t="e">
        <f>IF((INDEX($F$50:$BD$50,AN50))&lt;((INDEX($F$50:$BD$50,$AF$50)+(INDEX($F$50:$BD$50,#REF!)))),$AE$79*((#REF!-Option_6!M50)/((#REF!*(#REF!+1))/2)),0)</f>
        <v>#REF!</v>
      </c>
      <c r="AO106" s="23" t="e">
        <f>IF((INDEX($F$50:$BD$50,AO50))&lt;((INDEX($F$50:$BD$50,$AF$50)+(INDEX($F$50:$BD$50,#REF!)))),$AE$79*((#REF!-Option_6!N50)/((#REF!*(#REF!+1))/2)),0)</f>
        <v>#REF!</v>
      </c>
      <c r="AP106" s="23" t="e">
        <f>IF((INDEX($F$50:$BD$50,AP50))&lt;((INDEX($F$50:$BD$50,$AF$50)+(INDEX($F$50:$BD$50,#REF!)))),$AE$79*((#REF!-Option_6!O50)/((#REF!*(#REF!+1))/2)),0)</f>
        <v>#REF!</v>
      </c>
      <c r="AQ106" s="23" t="e">
        <f>IF((INDEX($F$50:$BD$50,AQ50))&lt;((INDEX($F$50:$BD$50,$AF$50)+(INDEX($F$50:$BD$50,#REF!)))),$AE$79*((#REF!-Option_6!P50)/((#REF!*(#REF!+1))/2)),0)</f>
        <v>#REF!</v>
      </c>
      <c r="AR106" s="23" t="e">
        <f>IF((INDEX($F$50:$BD$50,AR50))&lt;((INDEX($F$50:$BD$50,$AF$50)+(INDEX($F$50:$BD$50,#REF!)))),$AE$79*((#REF!-Option_6!Q50)/((#REF!*(#REF!+1))/2)),0)</f>
        <v>#REF!</v>
      </c>
      <c r="AS106" s="23" t="e">
        <f>IF((INDEX($F$50:$BD$50,AS50))&lt;((INDEX($F$50:$BD$50,$AF$50)+(INDEX($F$50:$BD$50,#REF!)))),$AE$79*((#REF!-Option_6!R50)/((#REF!*(#REF!+1))/2)),0)</f>
        <v>#REF!</v>
      </c>
      <c r="AT106" s="23" t="e">
        <f>IF((INDEX($F$50:$BD$50,AT50))&lt;((INDEX($F$50:$BD$50,$AF$50)+(INDEX($F$50:$BD$50,#REF!)))),$AE$79*((#REF!-Option_6!S50)/((#REF!*(#REF!+1))/2)),0)</f>
        <v>#REF!</v>
      </c>
      <c r="AU106" s="23" t="e">
        <f>IF((INDEX($F$50:$BD$50,AU50))&lt;((INDEX($F$50:$BD$50,$AF$50)+(INDEX($F$50:$BD$50,#REF!)))),$AE$79*((#REF!-Option_6!T50)/((#REF!*(#REF!+1))/2)),0)</f>
        <v>#REF!</v>
      </c>
      <c r="AV106" s="23" t="e">
        <f>IF((INDEX($F$50:$BD$50,AV50))&lt;((INDEX($F$50:$BD$50,$AF$50)+(INDEX($F$50:$BD$50,#REF!)))),$AE$79*((#REF!-Option_6!U50)/((#REF!*(#REF!+1))/2)),0)</f>
        <v>#REF!</v>
      </c>
      <c r="AW106" s="23" t="e">
        <f>IF((INDEX($F$50:$BD$50,AW50))&lt;((INDEX($F$50:$BD$50,$AF$50)+(INDEX($F$50:$BD$50,#REF!)))),$AE$79*((#REF!-Option_6!V50)/((#REF!*(#REF!+1))/2)),0)</f>
        <v>#REF!</v>
      </c>
      <c r="AX106" s="23" t="e">
        <f>IF((INDEX($F$50:$BD$50,AX50))&lt;((INDEX($F$50:$BD$50,$AF$50)+(INDEX($F$50:$BD$50,#REF!)))),$AE$79*((#REF!-Option_6!W50)/((#REF!*(#REF!+1))/2)),0)</f>
        <v>#REF!</v>
      </c>
      <c r="AY106" s="23" t="e">
        <f>IF((INDEX($F$50:$BD$50,AY50))&lt;((INDEX($F$50:$BD$50,$AF$50)+(INDEX($F$50:$BD$50,#REF!)))),$AE$79*((#REF!-Option_6!X50)/((#REF!*(#REF!+1))/2)),0)</f>
        <v>#REF!</v>
      </c>
      <c r="AZ106" s="23" t="e">
        <f>IF((INDEX($F$50:$BD$50,AZ50))&lt;((INDEX($F$50:$BD$50,$AF$50)+(INDEX($F$50:$BD$50,#REF!)))),$AE$79*((#REF!-Option_6!Y50)/((#REF!*(#REF!+1))/2)),0)</f>
        <v>#REF!</v>
      </c>
      <c r="BA106" s="23" t="e">
        <f>IF((INDEX($F$50:$BD$50,BA50))&lt;((INDEX($F$50:$BD$50,$AF$50)+(INDEX($F$50:$BD$50,#REF!)))),$AE$79*((#REF!-Option_6!Z50)/((#REF!*(#REF!+1))/2)),0)</f>
        <v>#REF!</v>
      </c>
      <c r="BB106" s="23" t="e">
        <f>IF((INDEX($F$50:$BD$50,BB50))&lt;((INDEX($F$50:$BD$50,$AF$50)+(INDEX($F$50:$BD$50,#REF!)))),$AE$79*((#REF!-Option_6!AA50)/((#REF!*(#REF!+1))/2)),0)</f>
        <v>#REF!</v>
      </c>
      <c r="BC106" s="23" t="e">
        <f>IF((INDEX($F$50:$BD$50,BC50))&lt;((INDEX($F$50:$BD$50,$AF$50)+(INDEX($F$50:$BD$50,#REF!)))),$AE$79*((#REF!-Option_6!AB50)/((#REF!*(#REF!+1))/2)),0)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IF((INDEX($F$50:$BD$50,AG50))&lt;((INDEX($F$50:$BD$50,$AG$50)+(INDEX($F$50:$BD$50,#REF!)))),$AF$79*((#REF!-Option_6!E50)/((#REF!*(#REF!+1))/2)),0)</f>
        <v>#REF!</v>
      </c>
      <c r="AH107" s="23" t="e">
        <f>IF((INDEX($F$50:$BD$50,AH50))&lt;((INDEX($F$50:$BD$50,$AG$50)+(INDEX($F$50:$BD$50,#REF!)))),$AF$79*((#REF!-Option_6!F50)/((#REF!*(#REF!+1))/2)),0)</f>
        <v>#REF!</v>
      </c>
      <c r="AI107" s="23" t="e">
        <f>IF((INDEX($F$50:$BD$50,AI50))&lt;((INDEX($F$50:$BD$50,$AG$50)+(INDEX($F$50:$BD$50,#REF!)))),$AF$79*((#REF!-Option_6!G50)/((#REF!*(#REF!+1))/2)),0)</f>
        <v>#REF!</v>
      </c>
      <c r="AJ107" s="23" t="e">
        <f>IF((INDEX($F$50:$BD$50,AJ50))&lt;((INDEX($F$50:$BD$50,$AG$50)+(INDEX($F$50:$BD$50,#REF!)))),$AF$79*((#REF!-Option_6!H50)/((#REF!*(#REF!+1))/2)),0)</f>
        <v>#REF!</v>
      </c>
      <c r="AK107" s="23" t="e">
        <f>IF((INDEX($F$50:$BD$50,AK50))&lt;((INDEX($F$50:$BD$50,$AG$50)+(INDEX($F$50:$BD$50,#REF!)))),$AF$79*((#REF!-Option_6!I50)/((#REF!*(#REF!+1))/2)),0)</f>
        <v>#REF!</v>
      </c>
      <c r="AL107" s="23" t="e">
        <f>IF((INDEX($F$50:$BD$50,AL50))&lt;((INDEX($F$50:$BD$50,$AG$50)+(INDEX($F$50:$BD$50,#REF!)))),$AF$79*((#REF!-Option_6!J50)/((#REF!*(#REF!+1))/2)),0)</f>
        <v>#REF!</v>
      </c>
      <c r="AM107" s="23" t="e">
        <f>IF((INDEX($F$50:$BD$50,AM50))&lt;((INDEX($F$50:$BD$50,$AG$50)+(INDEX($F$50:$BD$50,#REF!)))),$AF$79*((#REF!-Option_6!K50)/((#REF!*(#REF!+1))/2)),0)</f>
        <v>#REF!</v>
      </c>
      <c r="AN107" s="23" t="e">
        <f>IF((INDEX($F$50:$BD$50,AN50))&lt;((INDEX($F$50:$BD$50,$AG$50)+(INDEX($F$50:$BD$50,#REF!)))),$AF$79*((#REF!-Option_6!L50)/((#REF!*(#REF!+1))/2)),0)</f>
        <v>#REF!</v>
      </c>
      <c r="AO107" s="23" t="e">
        <f>IF((INDEX($F$50:$BD$50,AO50))&lt;((INDEX($F$50:$BD$50,$AG$50)+(INDEX($F$50:$BD$50,#REF!)))),$AF$79*((#REF!-Option_6!M50)/((#REF!*(#REF!+1))/2)),0)</f>
        <v>#REF!</v>
      </c>
      <c r="AP107" s="23" t="e">
        <f>IF((INDEX($F$50:$BD$50,AP50))&lt;((INDEX($F$50:$BD$50,$AG$50)+(INDEX($F$50:$BD$50,#REF!)))),$AF$79*((#REF!-Option_6!N50)/((#REF!*(#REF!+1))/2)),0)</f>
        <v>#REF!</v>
      </c>
      <c r="AQ107" s="23" t="e">
        <f>IF((INDEX($F$50:$BD$50,AQ50))&lt;((INDEX($F$50:$BD$50,$AG$50)+(INDEX($F$50:$BD$50,#REF!)))),$AF$79*((#REF!-Option_6!O50)/((#REF!*(#REF!+1))/2)),0)</f>
        <v>#REF!</v>
      </c>
      <c r="AR107" s="23" t="e">
        <f>IF((INDEX($F$50:$BD$50,AR50))&lt;((INDEX($F$50:$BD$50,$AG$50)+(INDEX($F$50:$BD$50,#REF!)))),$AF$79*((#REF!-Option_6!P50)/((#REF!*(#REF!+1))/2)),0)</f>
        <v>#REF!</v>
      </c>
      <c r="AS107" s="23" t="e">
        <f>IF((INDEX($F$50:$BD$50,AS50))&lt;((INDEX($F$50:$BD$50,$AG$50)+(INDEX($F$50:$BD$50,#REF!)))),$AF$79*((#REF!-Option_6!Q50)/((#REF!*(#REF!+1))/2)),0)</f>
        <v>#REF!</v>
      </c>
      <c r="AT107" s="23" t="e">
        <f>IF((INDEX($F$50:$BD$50,AT50))&lt;((INDEX($F$50:$BD$50,$AG$50)+(INDEX($F$50:$BD$50,#REF!)))),$AF$79*((#REF!-Option_6!R50)/((#REF!*(#REF!+1))/2)),0)</f>
        <v>#REF!</v>
      </c>
      <c r="AU107" s="23" t="e">
        <f>IF((INDEX($F$50:$BD$50,AU50))&lt;((INDEX($F$50:$BD$50,$AG$50)+(INDEX($F$50:$BD$50,#REF!)))),$AF$79*((#REF!-Option_6!S50)/((#REF!*(#REF!+1))/2)),0)</f>
        <v>#REF!</v>
      </c>
      <c r="AV107" s="23" t="e">
        <f>IF((INDEX($F$50:$BD$50,AV50))&lt;((INDEX($F$50:$BD$50,$AG$50)+(INDEX($F$50:$BD$50,#REF!)))),$AF$79*((#REF!-Option_6!T50)/((#REF!*(#REF!+1))/2)),0)</f>
        <v>#REF!</v>
      </c>
      <c r="AW107" s="23" t="e">
        <f>IF((INDEX($F$50:$BD$50,AW50))&lt;((INDEX($F$50:$BD$50,$AG$50)+(INDEX($F$50:$BD$50,#REF!)))),$AF$79*((#REF!-Option_6!U50)/((#REF!*(#REF!+1))/2)),0)</f>
        <v>#REF!</v>
      </c>
      <c r="AX107" s="23" t="e">
        <f>IF((INDEX($F$50:$BD$50,AX50))&lt;((INDEX($F$50:$BD$50,$AG$50)+(INDEX($F$50:$BD$50,#REF!)))),$AF$79*((#REF!-Option_6!V50)/((#REF!*(#REF!+1))/2)),0)</f>
        <v>#REF!</v>
      </c>
      <c r="AY107" s="23" t="e">
        <f>IF((INDEX($F$50:$BD$50,AY50))&lt;((INDEX($F$50:$BD$50,$AG$50)+(INDEX($F$50:$BD$50,#REF!)))),$AF$79*((#REF!-Option_6!W50)/((#REF!*(#REF!+1))/2)),0)</f>
        <v>#REF!</v>
      </c>
      <c r="AZ107" s="23" t="e">
        <f>IF((INDEX($F$50:$BD$50,AZ50))&lt;((INDEX($F$50:$BD$50,$AG$50)+(INDEX($F$50:$BD$50,#REF!)))),$AF$79*((#REF!-Option_6!X50)/((#REF!*(#REF!+1))/2)),0)</f>
        <v>#REF!</v>
      </c>
      <c r="BA107" s="23" t="e">
        <f>IF((INDEX($F$50:$BD$50,BA50))&lt;((INDEX($F$50:$BD$50,$AG$50)+(INDEX($F$50:$BD$50,#REF!)))),$AF$79*((#REF!-Option_6!Y50)/((#REF!*(#REF!+1))/2)),0)</f>
        <v>#REF!</v>
      </c>
      <c r="BB107" s="23" t="e">
        <f>IF((INDEX($F$50:$BD$50,BB50))&lt;((INDEX($F$50:$BD$50,$AG$50)+(INDEX($F$50:$BD$50,#REF!)))),$AF$79*((#REF!-Option_6!Z50)/((#REF!*(#REF!+1))/2)),0)</f>
        <v>#REF!</v>
      </c>
      <c r="BC107" s="23" t="e">
        <f>IF((INDEX($F$50:$BD$50,BC50))&lt;((INDEX($F$50:$BD$50,$AG$50)+(INDEX($F$50:$BD$50,#REF!)))),$AF$79*((#REF!-Option_6!AA50)/((#REF!*(#REF!+1))/2)),0)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IF((INDEX($F$50:$BD$50,AH50))&lt;((INDEX($F$50:$BD$50,$AH$50)+(INDEX($F$50:$BD$50,#REF!)))),$AG$79*((#REF!-Option_6!E50)/((#REF!*(#REF!+1))/2)),0)</f>
        <v>#REF!</v>
      </c>
      <c r="AI108" s="23" t="e">
        <f>IF((INDEX($F$50:$BD$50,AI50))&lt;((INDEX($F$50:$BD$50,$AH$50)+(INDEX($F$50:$BD$50,#REF!)))),$AG$79*((#REF!-Option_6!F50)/((#REF!*(#REF!+1))/2)),0)</f>
        <v>#REF!</v>
      </c>
      <c r="AJ108" s="23" t="e">
        <f>IF((INDEX($F$50:$BD$50,AJ50))&lt;((INDEX($F$50:$BD$50,$AH$50)+(INDEX($F$50:$BD$50,#REF!)))),$AG$79*((#REF!-Option_6!G50)/((#REF!*(#REF!+1))/2)),0)</f>
        <v>#REF!</v>
      </c>
      <c r="AK108" s="23" t="e">
        <f>IF((INDEX($F$50:$BD$50,AK50))&lt;((INDEX($F$50:$BD$50,$AH$50)+(INDEX($F$50:$BD$50,#REF!)))),$AG$79*((#REF!-Option_6!H50)/((#REF!*(#REF!+1))/2)),0)</f>
        <v>#REF!</v>
      </c>
      <c r="AL108" s="23" t="e">
        <f>IF((INDEX($F$50:$BD$50,AL50))&lt;((INDEX($F$50:$BD$50,$AH$50)+(INDEX($F$50:$BD$50,#REF!)))),$AG$79*((#REF!-Option_6!I50)/((#REF!*(#REF!+1))/2)),0)</f>
        <v>#REF!</v>
      </c>
      <c r="AM108" s="23" t="e">
        <f>IF((INDEX($F$50:$BD$50,AM50))&lt;((INDEX($F$50:$BD$50,$AH$50)+(INDEX($F$50:$BD$50,#REF!)))),$AG$79*((#REF!-Option_6!J50)/((#REF!*(#REF!+1))/2)),0)</f>
        <v>#REF!</v>
      </c>
      <c r="AN108" s="23" t="e">
        <f>IF((INDEX($F$50:$BD$50,AN50))&lt;((INDEX($F$50:$BD$50,$AH$50)+(INDEX($F$50:$BD$50,#REF!)))),$AG$79*((#REF!-Option_6!K50)/((#REF!*(#REF!+1))/2)),0)</f>
        <v>#REF!</v>
      </c>
      <c r="AO108" s="23" t="e">
        <f>IF((INDEX($F$50:$BD$50,AO50))&lt;((INDEX($F$50:$BD$50,$AH$50)+(INDEX($F$50:$BD$50,#REF!)))),$AG$79*((#REF!-Option_6!L50)/((#REF!*(#REF!+1))/2)),0)</f>
        <v>#REF!</v>
      </c>
      <c r="AP108" s="23" t="e">
        <f>IF((INDEX($F$50:$BD$50,AP50))&lt;((INDEX($F$50:$BD$50,$AH$50)+(INDEX($F$50:$BD$50,#REF!)))),$AG$79*((#REF!-Option_6!M50)/((#REF!*(#REF!+1))/2)),0)</f>
        <v>#REF!</v>
      </c>
      <c r="AQ108" s="23" t="e">
        <f>IF((INDEX($F$50:$BD$50,AQ50))&lt;((INDEX($F$50:$BD$50,$AH$50)+(INDEX($F$50:$BD$50,#REF!)))),$AG$79*((#REF!-Option_6!N50)/((#REF!*(#REF!+1))/2)),0)</f>
        <v>#REF!</v>
      </c>
      <c r="AR108" s="23" t="e">
        <f>IF((INDEX($F$50:$BD$50,AR50))&lt;((INDEX($F$50:$BD$50,$AH$50)+(INDEX($F$50:$BD$50,#REF!)))),$AG$79*((#REF!-Option_6!O50)/((#REF!*(#REF!+1))/2)),0)</f>
        <v>#REF!</v>
      </c>
      <c r="AS108" s="23" t="e">
        <f>IF((INDEX($F$50:$BD$50,AS50))&lt;((INDEX($F$50:$BD$50,$AH$50)+(INDEX($F$50:$BD$50,#REF!)))),$AG$79*((#REF!-Option_6!P50)/((#REF!*(#REF!+1))/2)),0)</f>
        <v>#REF!</v>
      </c>
      <c r="AT108" s="23" t="e">
        <f>IF((INDEX($F$50:$BD$50,AT50))&lt;((INDEX($F$50:$BD$50,$AH$50)+(INDEX($F$50:$BD$50,#REF!)))),$AG$79*((#REF!-Option_6!Q50)/((#REF!*(#REF!+1))/2)),0)</f>
        <v>#REF!</v>
      </c>
      <c r="AU108" s="23" t="e">
        <f>IF((INDEX($F$50:$BD$50,AU50))&lt;((INDEX($F$50:$BD$50,$AH$50)+(INDEX($F$50:$BD$50,#REF!)))),$AG$79*((#REF!-Option_6!R50)/((#REF!*(#REF!+1))/2)),0)</f>
        <v>#REF!</v>
      </c>
      <c r="AV108" s="23" t="e">
        <f>IF((INDEX($F$50:$BD$50,AV50))&lt;((INDEX($F$50:$BD$50,$AH$50)+(INDEX($F$50:$BD$50,#REF!)))),$AG$79*((#REF!-Option_6!S50)/((#REF!*(#REF!+1))/2)),0)</f>
        <v>#REF!</v>
      </c>
      <c r="AW108" s="23" t="e">
        <f>IF((INDEX($F$50:$BD$50,AW50))&lt;((INDEX($F$50:$BD$50,$AH$50)+(INDEX($F$50:$BD$50,#REF!)))),$AG$79*((#REF!-Option_6!T50)/((#REF!*(#REF!+1))/2)),0)</f>
        <v>#REF!</v>
      </c>
      <c r="AX108" s="23" t="e">
        <f>IF((INDEX($F$50:$BD$50,AX50))&lt;((INDEX($F$50:$BD$50,$AH$50)+(INDEX($F$50:$BD$50,#REF!)))),$AG$79*((#REF!-Option_6!U50)/((#REF!*(#REF!+1))/2)),0)</f>
        <v>#REF!</v>
      </c>
      <c r="AY108" s="23" t="e">
        <f>IF((INDEX($F$50:$BD$50,AY50))&lt;((INDEX($F$50:$BD$50,$AH$50)+(INDEX($F$50:$BD$50,#REF!)))),$AG$79*((#REF!-Option_6!V50)/((#REF!*(#REF!+1))/2)),0)</f>
        <v>#REF!</v>
      </c>
      <c r="AZ108" s="23" t="e">
        <f>IF((INDEX($F$50:$BD$50,AZ50))&lt;((INDEX($F$50:$BD$50,$AH$50)+(INDEX($F$50:$BD$50,#REF!)))),$AG$79*((#REF!-Option_6!W50)/((#REF!*(#REF!+1))/2)),0)</f>
        <v>#REF!</v>
      </c>
      <c r="BA108" s="23" t="e">
        <f>IF((INDEX($F$50:$BD$50,BA50))&lt;((INDEX($F$50:$BD$50,$AH$50)+(INDEX($F$50:$BD$50,#REF!)))),$AG$79*((#REF!-Option_6!X50)/((#REF!*(#REF!+1))/2)),0)</f>
        <v>#REF!</v>
      </c>
      <c r="BB108" s="23" t="e">
        <f>IF((INDEX($F$50:$BD$50,BB50))&lt;((INDEX($F$50:$BD$50,$AH$50)+(INDEX($F$50:$BD$50,#REF!)))),$AG$79*((#REF!-Option_6!Y50)/((#REF!*(#REF!+1))/2)),0)</f>
        <v>#REF!</v>
      </c>
      <c r="BC108" s="23" t="e">
        <f>IF((INDEX($F$50:$BD$50,BC50))&lt;((INDEX($F$50:$BD$50,$AH$50)+(INDEX($F$50:$BD$50,#REF!)))),$AG$79*((#REF!-Option_6!Z50)/((#REF!*(#REF!+1))/2)),0)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IF((INDEX($F$50:$BD$50,AI50))&lt;((INDEX($F$50:$BD$50,$AI$50)+(INDEX($F$50:$BD$50,#REF!)))),$AH$79*((#REF!-Option_6!E50)/((#REF!*(#REF!+1))/2)),0)</f>
        <v>#REF!</v>
      </c>
      <c r="AJ109" s="23" t="e">
        <f>IF((INDEX($F$50:$BD$50,AJ50))&lt;((INDEX($F$50:$BD$50,$AI$50)+(INDEX($F$50:$BD$50,#REF!)))),$AH$79*((#REF!-Option_6!F50)/((#REF!*(#REF!+1))/2)),0)</f>
        <v>#REF!</v>
      </c>
      <c r="AK109" s="23" t="e">
        <f>IF((INDEX($F$50:$BD$50,AK50))&lt;((INDEX($F$50:$BD$50,$AI$50)+(INDEX($F$50:$BD$50,#REF!)))),$AH$79*((#REF!-Option_6!G50)/((#REF!*(#REF!+1))/2)),0)</f>
        <v>#REF!</v>
      </c>
      <c r="AL109" s="23" t="e">
        <f>IF((INDEX($F$50:$BD$50,AL50))&lt;((INDEX($F$50:$BD$50,$AI$50)+(INDEX($F$50:$BD$50,#REF!)))),$AH$79*((#REF!-Option_6!H50)/((#REF!*(#REF!+1))/2)),0)</f>
        <v>#REF!</v>
      </c>
      <c r="AM109" s="23" t="e">
        <f>IF((INDEX($F$50:$BD$50,AM50))&lt;((INDEX($F$50:$BD$50,$AI$50)+(INDEX($F$50:$BD$50,#REF!)))),$AH$79*((#REF!-Option_6!I50)/((#REF!*(#REF!+1))/2)),0)</f>
        <v>#REF!</v>
      </c>
      <c r="AN109" s="23" t="e">
        <f>IF((INDEX($F$50:$BD$50,AN50))&lt;((INDEX($F$50:$BD$50,$AI$50)+(INDEX($F$50:$BD$50,#REF!)))),$AH$79*((#REF!-Option_6!J50)/((#REF!*(#REF!+1))/2)),0)</f>
        <v>#REF!</v>
      </c>
      <c r="AO109" s="23" t="e">
        <f>IF((INDEX($F$50:$BD$50,AO50))&lt;((INDEX($F$50:$BD$50,$AI$50)+(INDEX($F$50:$BD$50,#REF!)))),$AH$79*((#REF!-Option_6!K50)/((#REF!*(#REF!+1))/2)),0)</f>
        <v>#REF!</v>
      </c>
      <c r="AP109" s="23" t="e">
        <f>IF((INDEX($F$50:$BD$50,AP50))&lt;((INDEX($F$50:$BD$50,$AI$50)+(INDEX($F$50:$BD$50,#REF!)))),$AH$79*((#REF!-Option_6!L50)/((#REF!*(#REF!+1))/2)),0)</f>
        <v>#REF!</v>
      </c>
      <c r="AQ109" s="23" t="e">
        <f>IF((INDEX($F$50:$BD$50,AQ50))&lt;((INDEX($F$50:$BD$50,$AI$50)+(INDEX($F$50:$BD$50,#REF!)))),$AH$79*((#REF!-Option_6!M50)/((#REF!*(#REF!+1))/2)),0)</f>
        <v>#REF!</v>
      </c>
      <c r="AR109" s="23" t="e">
        <f>IF((INDEX($F$50:$BD$50,AR50))&lt;((INDEX($F$50:$BD$50,$AI$50)+(INDEX($F$50:$BD$50,#REF!)))),$AH$79*((#REF!-Option_6!N50)/((#REF!*(#REF!+1))/2)),0)</f>
        <v>#REF!</v>
      </c>
      <c r="AS109" s="23" t="e">
        <f>IF((INDEX($F$50:$BD$50,AS50))&lt;((INDEX($F$50:$BD$50,$AI$50)+(INDEX($F$50:$BD$50,#REF!)))),$AH$79*((#REF!-Option_6!O50)/((#REF!*(#REF!+1))/2)),0)</f>
        <v>#REF!</v>
      </c>
      <c r="AT109" s="23" t="e">
        <f>IF((INDEX($F$50:$BD$50,AT50))&lt;((INDEX($F$50:$BD$50,$AI$50)+(INDEX($F$50:$BD$50,#REF!)))),$AH$79*((#REF!-Option_6!P50)/((#REF!*(#REF!+1))/2)),0)</f>
        <v>#REF!</v>
      </c>
      <c r="AU109" s="23" t="e">
        <f>IF((INDEX($F$50:$BD$50,AU50))&lt;((INDEX($F$50:$BD$50,$AI$50)+(INDEX($F$50:$BD$50,#REF!)))),$AH$79*((#REF!-Option_6!Q50)/((#REF!*(#REF!+1))/2)),0)</f>
        <v>#REF!</v>
      </c>
      <c r="AV109" s="23" t="e">
        <f>IF((INDEX($F$50:$BD$50,AV50))&lt;((INDEX($F$50:$BD$50,$AI$50)+(INDEX($F$50:$BD$50,#REF!)))),$AH$79*((#REF!-Option_6!R50)/((#REF!*(#REF!+1))/2)),0)</f>
        <v>#REF!</v>
      </c>
      <c r="AW109" s="23" t="e">
        <f>IF((INDEX($F$50:$BD$50,AW50))&lt;((INDEX($F$50:$BD$50,$AI$50)+(INDEX($F$50:$BD$50,#REF!)))),$AH$79*((#REF!-Option_6!S50)/((#REF!*(#REF!+1))/2)),0)</f>
        <v>#REF!</v>
      </c>
      <c r="AX109" s="23" t="e">
        <f>IF((INDEX($F$50:$BD$50,AX50))&lt;((INDEX($F$50:$BD$50,$AI$50)+(INDEX($F$50:$BD$50,#REF!)))),$AH$79*((#REF!-Option_6!T50)/((#REF!*(#REF!+1))/2)),0)</f>
        <v>#REF!</v>
      </c>
      <c r="AY109" s="23" t="e">
        <f>IF((INDEX($F$50:$BD$50,AY50))&lt;((INDEX($F$50:$BD$50,$AI$50)+(INDEX($F$50:$BD$50,#REF!)))),$AH$79*((#REF!-Option_6!U50)/((#REF!*(#REF!+1))/2)),0)</f>
        <v>#REF!</v>
      </c>
      <c r="AZ109" s="23" t="e">
        <f>IF((INDEX($F$50:$BD$50,AZ50))&lt;((INDEX($F$50:$BD$50,$AI$50)+(INDEX($F$50:$BD$50,#REF!)))),$AH$79*((#REF!-Option_6!V50)/((#REF!*(#REF!+1))/2)),0)</f>
        <v>#REF!</v>
      </c>
      <c r="BA109" s="23" t="e">
        <f>IF((INDEX($F$50:$BD$50,BA50))&lt;((INDEX($F$50:$BD$50,$AI$50)+(INDEX($F$50:$BD$50,#REF!)))),$AH$79*((#REF!-Option_6!W50)/((#REF!*(#REF!+1))/2)),0)</f>
        <v>#REF!</v>
      </c>
      <c r="BB109" s="23" t="e">
        <f>IF((INDEX($F$50:$BD$50,BB50))&lt;((INDEX($F$50:$BD$50,$AI$50)+(INDEX($F$50:$BD$50,#REF!)))),$AH$79*((#REF!-Option_6!X50)/((#REF!*(#REF!+1))/2)),0)</f>
        <v>#REF!</v>
      </c>
      <c r="BC109" s="23" t="e">
        <f>IF((INDEX($F$50:$BD$50,BC50))&lt;((INDEX($F$50:$BD$50,$AI$50)+(INDEX($F$50:$BD$50,#REF!)))),$AH$79*((#REF!-Option_6!Y50)/((#REF!*(#REF!+1))/2)),0)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IF((INDEX($F$50:$BD$50,AJ50))&lt;((INDEX($F$50:$BD$50,$AJ$50)+(INDEX($F$50:$BD$50,#REF!)))),$AI$79*((#REF!-Option_6!E50)/((#REF!*(#REF!+1))/2)),0)</f>
        <v>#REF!</v>
      </c>
      <c r="AK110" s="23" t="e">
        <f>IF((INDEX($F$50:$BD$50,AK50))&lt;((INDEX($F$50:$BD$50,$AJ$50)+(INDEX($F$50:$BD$50,#REF!)))),$AI$79*((#REF!-Option_6!F50)/((#REF!*(#REF!+1))/2)),0)</f>
        <v>#REF!</v>
      </c>
      <c r="AL110" s="23" t="e">
        <f>IF((INDEX($F$50:$BD$50,AL50))&lt;((INDEX($F$50:$BD$50,$AJ$50)+(INDEX($F$50:$BD$50,#REF!)))),$AI$79*((#REF!-Option_6!G50)/((#REF!*(#REF!+1))/2)),0)</f>
        <v>#REF!</v>
      </c>
      <c r="AM110" s="23" t="e">
        <f>IF((INDEX($F$50:$BD$50,AM50))&lt;((INDEX($F$50:$BD$50,$AJ$50)+(INDEX($F$50:$BD$50,#REF!)))),$AI$79*((#REF!-Option_6!H50)/((#REF!*(#REF!+1))/2)),0)</f>
        <v>#REF!</v>
      </c>
      <c r="AN110" s="23" t="e">
        <f>IF((INDEX($F$50:$BD$50,AN50))&lt;((INDEX($F$50:$BD$50,$AJ$50)+(INDEX($F$50:$BD$50,#REF!)))),$AI$79*((#REF!-Option_6!I50)/((#REF!*(#REF!+1))/2)),0)</f>
        <v>#REF!</v>
      </c>
      <c r="AO110" s="23" t="e">
        <f>IF((INDEX($F$50:$BD$50,AO50))&lt;((INDEX($F$50:$BD$50,$AJ$50)+(INDEX($F$50:$BD$50,#REF!)))),$AI$79*((#REF!-Option_6!J50)/((#REF!*(#REF!+1))/2)),0)</f>
        <v>#REF!</v>
      </c>
      <c r="AP110" s="23" t="e">
        <f>IF((INDEX($F$50:$BD$50,AP50))&lt;((INDEX($F$50:$BD$50,$AJ$50)+(INDEX($F$50:$BD$50,#REF!)))),$AI$79*((#REF!-Option_6!K50)/((#REF!*(#REF!+1))/2)),0)</f>
        <v>#REF!</v>
      </c>
      <c r="AQ110" s="23" t="e">
        <f>IF((INDEX($F$50:$BD$50,AQ50))&lt;((INDEX($F$50:$BD$50,$AJ$50)+(INDEX($F$50:$BD$50,#REF!)))),$AI$79*((#REF!-Option_6!L50)/((#REF!*(#REF!+1))/2)),0)</f>
        <v>#REF!</v>
      </c>
      <c r="AR110" s="23" t="e">
        <f>IF((INDEX($F$50:$BD$50,AR50))&lt;((INDEX($F$50:$BD$50,$AJ$50)+(INDEX($F$50:$BD$50,#REF!)))),$AI$79*((#REF!-Option_6!M50)/((#REF!*(#REF!+1))/2)),0)</f>
        <v>#REF!</v>
      </c>
      <c r="AS110" s="23" t="e">
        <f>IF((INDEX($F$50:$BD$50,AS50))&lt;((INDEX($F$50:$BD$50,$AJ$50)+(INDEX($F$50:$BD$50,#REF!)))),$AI$79*((#REF!-Option_6!N50)/((#REF!*(#REF!+1))/2)),0)</f>
        <v>#REF!</v>
      </c>
      <c r="AT110" s="23" t="e">
        <f>IF((INDEX($F$50:$BD$50,AT50))&lt;((INDEX($F$50:$BD$50,$AJ$50)+(INDEX($F$50:$BD$50,#REF!)))),$AI$79*((#REF!-Option_6!O50)/((#REF!*(#REF!+1))/2)),0)</f>
        <v>#REF!</v>
      </c>
      <c r="AU110" s="23" t="e">
        <f>IF((INDEX($F$50:$BD$50,AU50))&lt;((INDEX($F$50:$BD$50,$AJ$50)+(INDEX($F$50:$BD$50,#REF!)))),$AI$79*((#REF!-Option_6!P50)/((#REF!*(#REF!+1))/2)),0)</f>
        <v>#REF!</v>
      </c>
      <c r="AV110" s="23" t="e">
        <f>IF((INDEX($F$50:$BD$50,AV50))&lt;((INDEX($F$50:$BD$50,$AJ$50)+(INDEX($F$50:$BD$50,#REF!)))),$AI$79*((#REF!-Option_6!Q50)/((#REF!*(#REF!+1))/2)),0)</f>
        <v>#REF!</v>
      </c>
      <c r="AW110" s="23" t="e">
        <f>IF((INDEX($F$50:$BD$50,AW50))&lt;((INDEX($F$50:$BD$50,$AJ$50)+(INDEX($F$50:$BD$50,#REF!)))),$AI$79*((#REF!-Option_6!R50)/((#REF!*(#REF!+1))/2)),0)</f>
        <v>#REF!</v>
      </c>
      <c r="AX110" s="23" t="e">
        <f>IF((INDEX($F$50:$BD$50,AX50))&lt;((INDEX($F$50:$BD$50,$AJ$50)+(INDEX($F$50:$BD$50,#REF!)))),$AI$79*((#REF!-Option_6!S50)/((#REF!*(#REF!+1))/2)),0)</f>
        <v>#REF!</v>
      </c>
      <c r="AY110" s="23" t="e">
        <f>IF((INDEX($F$50:$BD$50,AY50))&lt;((INDEX($F$50:$BD$50,$AJ$50)+(INDEX($F$50:$BD$50,#REF!)))),$AI$79*((#REF!-Option_6!T50)/((#REF!*(#REF!+1))/2)),0)</f>
        <v>#REF!</v>
      </c>
      <c r="AZ110" s="23" t="e">
        <f>IF((INDEX($F$50:$BD$50,AZ50))&lt;((INDEX($F$50:$BD$50,$AJ$50)+(INDEX($F$50:$BD$50,#REF!)))),$AI$79*((#REF!-Option_6!U50)/((#REF!*(#REF!+1))/2)),0)</f>
        <v>#REF!</v>
      </c>
      <c r="BA110" s="23" t="e">
        <f>IF((INDEX($F$50:$BD$50,BA50))&lt;((INDEX($F$50:$BD$50,$AJ$50)+(INDEX($F$50:$BD$50,#REF!)))),$AI$79*((#REF!-Option_6!V50)/((#REF!*(#REF!+1))/2)),0)</f>
        <v>#REF!</v>
      </c>
      <c r="BB110" s="23" t="e">
        <f>IF((INDEX($F$50:$BD$50,BB50))&lt;((INDEX($F$50:$BD$50,$AJ$50)+(INDEX($F$50:$BD$50,#REF!)))),$AI$79*((#REF!-Option_6!W50)/((#REF!*(#REF!+1))/2)),0)</f>
        <v>#REF!</v>
      </c>
      <c r="BC110" s="23" t="e">
        <f>IF((INDEX($F$50:$BD$50,BC50))&lt;((INDEX($F$50:$BD$50,$AJ$50)+(INDEX($F$50:$BD$50,#REF!)))),$AI$79*((#REF!-Option_6!X50)/((#REF!*(#REF!+1))/2)),0)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IF((INDEX($F$50:$BD$50,AK50))&lt;((INDEX($F$50:$BD$50,$AK$50)+(INDEX($F$50:$BD$50,#REF!)))),$AJ$79*((#REF!-Option_6!E50)/((#REF!*(#REF!+1))/2)),0)</f>
        <v>#REF!</v>
      </c>
      <c r="AL111" s="23" t="e">
        <f>IF((INDEX($F$50:$BD$50,AL50))&lt;((INDEX($F$50:$BD$50,$AK$50)+(INDEX($F$50:$BD$50,#REF!)))),$AJ$79*((#REF!-Option_6!F50)/((#REF!*(#REF!+1))/2)),0)</f>
        <v>#REF!</v>
      </c>
      <c r="AM111" s="23" t="e">
        <f>IF((INDEX($F$50:$BD$50,AM50))&lt;((INDEX($F$50:$BD$50,$AK$50)+(INDEX($F$50:$BD$50,#REF!)))),$AJ$79*((#REF!-Option_6!G50)/((#REF!*(#REF!+1))/2)),0)</f>
        <v>#REF!</v>
      </c>
      <c r="AN111" s="23" t="e">
        <f>IF((INDEX($F$50:$BD$50,AN50))&lt;((INDEX($F$50:$BD$50,$AK$50)+(INDEX($F$50:$BD$50,#REF!)))),$AJ$79*((#REF!-Option_6!H50)/((#REF!*(#REF!+1))/2)),0)</f>
        <v>#REF!</v>
      </c>
      <c r="AO111" s="23" t="e">
        <f>IF((INDEX($F$50:$BD$50,AO50))&lt;((INDEX($F$50:$BD$50,$AK$50)+(INDEX($F$50:$BD$50,#REF!)))),$AJ$79*((#REF!-Option_6!I50)/((#REF!*(#REF!+1))/2)),0)</f>
        <v>#REF!</v>
      </c>
      <c r="AP111" s="23" t="e">
        <f>IF((INDEX($F$50:$BD$50,AP50))&lt;((INDEX($F$50:$BD$50,$AK$50)+(INDEX($F$50:$BD$50,#REF!)))),$AJ$79*((#REF!-Option_6!J50)/((#REF!*(#REF!+1))/2)),0)</f>
        <v>#REF!</v>
      </c>
      <c r="AQ111" s="23" t="e">
        <f>IF((INDEX($F$50:$BD$50,AQ50))&lt;((INDEX($F$50:$BD$50,$AK$50)+(INDEX($F$50:$BD$50,#REF!)))),$AJ$79*((#REF!-Option_6!K50)/((#REF!*(#REF!+1))/2)),0)</f>
        <v>#REF!</v>
      </c>
      <c r="AR111" s="23" t="e">
        <f>IF((INDEX($F$50:$BD$50,AR50))&lt;((INDEX($F$50:$BD$50,$AK$50)+(INDEX($F$50:$BD$50,#REF!)))),$AJ$79*((#REF!-Option_6!L50)/((#REF!*(#REF!+1))/2)),0)</f>
        <v>#REF!</v>
      </c>
      <c r="AS111" s="23" t="e">
        <f>IF((INDEX($F$50:$BD$50,AS50))&lt;((INDEX($F$50:$BD$50,$AK$50)+(INDEX($F$50:$BD$50,#REF!)))),$AJ$79*((#REF!-Option_6!M50)/((#REF!*(#REF!+1))/2)),0)</f>
        <v>#REF!</v>
      </c>
      <c r="AT111" s="23" t="e">
        <f>IF((INDEX($F$50:$BD$50,AT50))&lt;((INDEX($F$50:$BD$50,$AK$50)+(INDEX($F$50:$BD$50,#REF!)))),$AJ$79*((#REF!-Option_6!N50)/((#REF!*(#REF!+1))/2)),0)</f>
        <v>#REF!</v>
      </c>
      <c r="AU111" s="23" t="e">
        <f>IF((INDEX($F$50:$BD$50,AU50))&lt;((INDEX($F$50:$BD$50,$AK$50)+(INDEX($F$50:$BD$50,#REF!)))),$AJ$79*((#REF!-Option_6!O50)/((#REF!*(#REF!+1))/2)),0)</f>
        <v>#REF!</v>
      </c>
      <c r="AV111" s="23" t="e">
        <f>IF((INDEX($F$50:$BD$50,AV50))&lt;((INDEX($F$50:$BD$50,$AK$50)+(INDEX($F$50:$BD$50,#REF!)))),$AJ$79*((#REF!-Option_6!P50)/((#REF!*(#REF!+1))/2)),0)</f>
        <v>#REF!</v>
      </c>
      <c r="AW111" s="23" t="e">
        <f>IF((INDEX($F$50:$BD$50,AW50))&lt;((INDEX($F$50:$BD$50,$AK$50)+(INDEX($F$50:$BD$50,#REF!)))),$AJ$79*((#REF!-Option_6!Q50)/((#REF!*(#REF!+1))/2)),0)</f>
        <v>#REF!</v>
      </c>
      <c r="AX111" s="23" t="e">
        <f>IF((INDEX($F$50:$BD$50,AX50))&lt;((INDEX($F$50:$BD$50,$AK$50)+(INDEX($F$50:$BD$50,#REF!)))),$AJ$79*((#REF!-Option_6!R50)/((#REF!*(#REF!+1))/2)),0)</f>
        <v>#REF!</v>
      </c>
      <c r="AY111" s="23" t="e">
        <f>IF((INDEX($F$50:$BD$50,AY50))&lt;((INDEX($F$50:$BD$50,$AK$50)+(INDEX($F$50:$BD$50,#REF!)))),$AJ$79*((#REF!-Option_6!S50)/((#REF!*(#REF!+1))/2)),0)</f>
        <v>#REF!</v>
      </c>
      <c r="AZ111" s="23" t="e">
        <f>IF((INDEX($F$50:$BD$50,AZ50))&lt;((INDEX($F$50:$BD$50,$AK$50)+(INDEX($F$50:$BD$50,#REF!)))),$AJ$79*((#REF!-Option_6!T50)/((#REF!*(#REF!+1))/2)),0)</f>
        <v>#REF!</v>
      </c>
      <c r="BA111" s="23" t="e">
        <f>IF((INDEX($F$50:$BD$50,BA50))&lt;((INDEX($F$50:$BD$50,$AK$50)+(INDEX($F$50:$BD$50,#REF!)))),$AJ$79*((#REF!-Option_6!U50)/((#REF!*(#REF!+1))/2)),0)</f>
        <v>#REF!</v>
      </c>
      <c r="BB111" s="23" t="e">
        <f>IF((INDEX($F$50:$BD$50,BB50))&lt;((INDEX($F$50:$BD$50,$AK$50)+(INDEX($F$50:$BD$50,#REF!)))),$AJ$79*((#REF!-Option_6!V50)/((#REF!*(#REF!+1))/2)),0)</f>
        <v>#REF!</v>
      </c>
      <c r="BC111" s="23" t="e">
        <f>IF((INDEX($F$50:$BD$50,BC50))&lt;((INDEX($F$50:$BD$50,$AK$50)+(INDEX($F$50:$BD$50,#REF!)))),$AJ$79*((#REF!-Option_6!W50)/((#REF!*(#REF!+1))/2)),0)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IF((INDEX($F$50:$BD$50,AL50))&lt;((INDEX($F$50:$BD$50,$AL$50)+(INDEX($F$50:$BD$50,#REF!)))),$AK$79*((#REF!-Option_6!E50)/((#REF!*(#REF!+1))/2)),0)</f>
        <v>#REF!</v>
      </c>
      <c r="AM112" s="23" t="e">
        <f>IF((INDEX($F$50:$BD$50,AM50))&lt;((INDEX($F$50:$BD$50,$AL$50)+(INDEX($F$50:$BD$50,#REF!)))),$AK$79*((#REF!-Option_6!F50)/((#REF!*(#REF!+1))/2)),0)</f>
        <v>#REF!</v>
      </c>
      <c r="AN112" s="23" t="e">
        <f>IF((INDEX($F$50:$BD$50,AN50))&lt;((INDEX($F$50:$BD$50,$AL$50)+(INDEX($F$50:$BD$50,#REF!)))),$AK$79*((#REF!-Option_6!G50)/((#REF!*(#REF!+1))/2)),0)</f>
        <v>#REF!</v>
      </c>
      <c r="AO112" s="23" t="e">
        <f>IF((INDEX($F$50:$BD$50,AO50))&lt;((INDEX($F$50:$BD$50,$AL$50)+(INDEX($F$50:$BD$50,#REF!)))),$AK$79*((#REF!-Option_6!H50)/((#REF!*(#REF!+1))/2)),0)</f>
        <v>#REF!</v>
      </c>
      <c r="AP112" s="23" t="e">
        <f>IF((INDEX($F$50:$BD$50,AP50))&lt;((INDEX($F$50:$BD$50,$AL$50)+(INDEX($F$50:$BD$50,#REF!)))),$AK$79*((#REF!-Option_6!I50)/((#REF!*(#REF!+1))/2)),0)</f>
        <v>#REF!</v>
      </c>
      <c r="AQ112" s="23" t="e">
        <f>IF((INDEX($F$50:$BD$50,AQ50))&lt;((INDEX($F$50:$BD$50,$AL$50)+(INDEX($F$50:$BD$50,#REF!)))),$AK$79*((#REF!-Option_6!J50)/((#REF!*(#REF!+1))/2)),0)</f>
        <v>#REF!</v>
      </c>
      <c r="AR112" s="23" t="e">
        <f>IF((INDEX($F$50:$BD$50,AR50))&lt;((INDEX($F$50:$BD$50,$AL$50)+(INDEX($F$50:$BD$50,#REF!)))),$AK$79*((#REF!-Option_6!K50)/((#REF!*(#REF!+1))/2)),0)</f>
        <v>#REF!</v>
      </c>
      <c r="AS112" s="23" t="e">
        <f>IF((INDEX($F$50:$BD$50,AS50))&lt;((INDEX($F$50:$BD$50,$AL$50)+(INDEX($F$50:$BD$50,#REF!)))),$AK$79*((#REF!-Option_6!L50)/((#REF!*(#REF!+1))/2)),0)</f>
        <v>#REF!</v>
      </c>
      <c r="AT112" s="23" t="e">
        <f>IF((INDEX($F$50:$BD$50,AT50))&lt;((INDEX($F$50:$BD$50,$AL$50)+(INDEX($F$50:$BD$50,#REF!)))),$AK$79*((#REF!-Option_6!M50)/((#REF!*(#REF!+1))/2)),0)</f>
        <v>#REF!</v>
      </c>
      <c r="AU112" s="23" t="e">
        <f>IF((INDEX($F$50:$BD$50,AU50))&lt;((INDEX($F$50:$BD$50,$AL$50)+(INDEX($F$50:$BD$50,#REF!)))),$AK$79*((#REF!-Option_6!N50)/((#REF!*(#REF!+1))/2)),0)</f>
        <v>#REF!</v>
      </c>
      <c r="AV112" s="23" t="e">
        <f>IF((INDEX($F$50:$BD$50,AV50))&lt;((INDEX($F$50:$BD$50,$AL$50)+(INDEX($F$50:$BD$50,#REF!)))),$AK$79*((#REF!-Option_6!O50)/((#REF!*(#REF!+1))/2)),0)</f>
        <v>#REF!</v>
      </c>
      <c r="AW112" s="23" t="e">
        <f>IF((INDEX($F$50:$BD$50,AW50))&lt;((INDEX($F$50:$BD$50,$AL$50)+(INDEX($F$50:$BD$50,#REF!)))),$AK$79*((#REF!-Option_6!P50)/((#REF!*(#REF!+1))/2)),0)</f>
        <v>#REF!</v>
      </c>
      <c r="AX112" s="23" t="e">
        <f>IF((INDEX($F$50:$BD$50,AX50))&lt;((INDEX($F$50:$BD$50,$AL$50)+(INDEX($F$50:$BD$50,#REF!)))),$AK$79*((#REF!-Option_6!Q50)/((#REF!*(#REF!+1))/2)),0)</f>
        <v>#REF!</v>
      </c>
      <c r="AY112" s="23" t="e">
        <f>IF((INDEX($F$50:$BD$50,AY50))&lt;((INDEX($F$50:$BD$50,$AL$50)+(INDEX($F$50:$BD$50,#REF!)))),$AK$79*((#REF!-Option_6!R50)/((#REF!*(#REF!+1))/2)),0)</f>
        <v>#REF!</v>
      </c>
      <c r="AZ112" s="23" t="e">
        <f>IF((INDEX($F$50:$BD$50,AZ50))&lt;((INDEX($F$50:$BD$50,$AL$50)+(INDEX($F$50:$BD$50,#REF!)))),$AK$79*((#REF!-Option_6!S50)/((#REF!*(#REF!+1))/2)),0)</f>
        <v>#REF!</v>
      </c>
      <c r="BA112" s="23" t="e">
        <f>IF((INDEX($F$50:$BD$50,BA50))&lt;((INDEX($F$50:$BD$50,$AL$50)+(INDEX($F$50:$BD$50,#REF!)))),$AK$79*((#REF!-Option_6!T50)/((#REF!*(#REF!+1))/2)),0)</f>
        <v>#REF!</v>
      </c>
      <c r="BB112" s="23" t="e">
        <f>IF((INDEX($F$50:$BD$50,BB50))&lt;((INDEX($F$50:$BD$50,$AL$50)+(INDEX($F$50:$BD$50,#REF!)))),$AK$79*((#REF!-Option_6!U50)/((#REF!*(#REF!+1))/2)),0)</f>
        <v>#REF!</v>
      </c>
      <c r="BC112" s="23" t="e">
        <f>IF((INDEX($F$50:$BD$50,BC50))&lt;((INDEX($F$50:$BD$50,$AL$50)+(INDEX($F$50:$BD$50,#REF!)))),$AK$79*((#REF!-Option_6!V50)/((#REF!*(#REF!+1))/2)),0)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IF((INDEX($F$50:$BD$50,AM50))&lt;((INDEX($F$50:$BD$50,$AM$50)+(INDEX($F$50:$BD$50,#REF!)))),$AL$79*((#REF!-Option_6!E50)/((#REF!*(#REF!+1))/2)),0)</f>
        <v>#REF!</v>
      </c>
      <c r="AN113" s="23" t="e">
        <f>IF((INDEX($F$50:$BD$50,AN50))&lt;((INDEX($F$50:$BD$50,$AM$50)+(INDEX($F$50:$BD$50,#REF!)))),$AL$79*((#REF!-Option_6!F50)/((#REF!*(#REF!+1))/2)),0)</f>
        <v>#REF!</v>
      </c>
      <c r="AO113" s="23" t="e">
        <f>IF((INDEX($F$50:$BD$50,AO50))&lt;((INDEX($F$50:$BD$50,$AM$50)+(INDEX($F$50:$BD$50,#REF!)))),$AL$79*((#REF!-Option_6!G50)/((#REF!*(#REF!+1))/2)),0)</f>
        <v>#REF!</v>
      </c>
      <c r="AP113" s="23" t="e">
        <f>IF((INDEX($F$50:$BD$50,AP50))&lt;((INDEX($F$50:$BD$50,$AM$50)+(INDEX($F$50:$BD$50,#REF!)))),$AL$79*((#REF!-Option_6!H50)/((#REF!*(#REF!+1))/2)),0)</f>
        <v>#REF!</v>
      </c>
      <c r="AQ113" s="23" t="e">
        <f>IF((INDEX($F$50:$BD$50,AQ50))&lt;((INDEX($F$50:$BD$50,$AM$50)+(INDEX($F$50:$BD$50,#REF!)))),$AL$79*((#REF!-Option_6!I50)/((#REF!*(#REF!+1))/2)),0)</f>
        <v>#REF!</v>
      </c>
      <c r="AR113" s="23" t="e">
        <f>IF((INDEX($F$50:$BD$50,AR50))&lt;((INDEX($F$50:$BD$50,$AM$50)+(INDEX($F$50:$BD$50,#REF!)))),$AL$79*((#REF!-Option_6!J50)/((#REF!*(#REF!+1))/2)),0)</f>
        <v>#REF!</v>
      </c>
      <c r="AS113" s="23" t="e">
        <f>IF((INDEX($F$50:$BD$50,AS50))&lt;((INDEX($F$50:$BD$50,$AM$50)+(INDEX($F$50:$BD$50,#REF!)))),$AL$79*((#REF!-Option_6!K50)/((#REF!*(#REF!+1))/2)),0)</f>
        <v>#REF!</v>
      </c>
      <c r="AT113" s="23" t="e">
        <f>IF((INDEX($F$50:$BD$50,AT50))&lt;((INDEX($F$50:$BD$50,$AM$50)+(INDEX($F$50:$BD$50,#REF!)))),$AL$79*((#REF!-Option_6!L50)/((#REF!*(#REF!+1))/2)),0)</f>
        <v>#REF!</v>
      </c>
      <c r="AU113" s="23" t="e">
        <f>IF((INDEX($F$50:$BD$50,AU50))&lt;((INDEX($F$50:$BD$50,$AM$50)+(INDEX($F$50:$BD$50,#REF!)))),$AL$79*((#REF!-Option_6!M50)/((#REF!*(#REF!+1))/2)),0)</f>
        <v>#REF!</v>
      </c>
      <c r="AV113" s="23" t="e">
        <f>IF((INDEX($F$50:$BD$50,AV50))&lt;((INDEX($F$50:$BD$50,$AM$50)+(INDEX($F$50:$BD$50,#REF!)))),$AL$79*((#REF!-Option_6!N50)/((#REF!*(#REF!+1))/2)),0)</f>
        <v>#REF!</v>
      </c>
      <c r="AW113" s="23" t="e">
        <f>IF((INDEX($F$50:$BD$50,AW50))&lt;((INDEX($F$50:$BD$50,$AM$50)+(INDEX($F$50:$BD$50,#REF!)))),$AL$79*((#REF!-Option_6!O50)/((#REF!*(#REF!+1))/2)),0)</f>
        <v>#REF!</v>
      </c>
      <c r="AX113" s="23" t="e">
        <f>IF((INDEX($F$50:$BD$50,AX50))&lt;((INDEX($F$50:$BD$50,$AM$50)+(INDEX($F$50:$BD$50,#REF!)))),$AL$79*((#REF!-Option_6!P50)/((#REF!*(#REF!+1))/2)),0)</f>
        <v>#REF!</v>
      </c>
      <c r="AY113" s="23" t="e">
        <f>IF((INDEX($F$50:$BD$50,AY50))&lt;((INDEX($F$50:$BD$50,$AM$50)+(INDEX($F$50:$BD$50,#REF!)))),$AL$79*((#REF!-Option_6!Q50)/((#REF!*(#REF!+1))/2)),0)</f>
        <v>#REF!</v>
      </c>
      <c r="AZ113" s="23" t="e">
        <f>IF((INDEX($F$50:$BD$50,AZ50))&lt;((INDEX($F$50:$BD$50,$AM$50)+(INDEX($F$50:$BD$50,#REF!)))),$AL$79*((#REF!-Option_6!R50)/((#REF!*(#REF!+1))/2)),0)</f>
        <v>#REF!</v>
      </c>
      <c r="BA113" s="23" t="e">
        <f>IF((INDEX($F$50:$BD$50,BA50))&lt;((INDEX($F$50:$BD$50,$AM$50)+(INDEX($F$50:$BD$50,#REF!)))),$AL$79*((#REF!-Option_6!S50)/((#REF!*(#REF!+1))/2)),0)</f>
        <v>#REF!</v>
      </c>
      <c r="BB113" s="23" t="e">
        <f>IF((INDEX($F$50:$BD$50,BB50))&lt;((INDEX($F$50:$BD$50,$AM$50)+(INDEX($F$50:$BD$50,#REF!)))),$AL$79*((#REF!-Option_6!T50)/((#REF!*(#REF!+1))/2)),0)</f>
        <v>#REF!</v>
      </c>
      <c r="BC113" s="23" t="e">
        <f>IF((INDEX($F$50:$BD$50,BC50))&lt;((INDEX($F$50:$BD$50,$AM$50)+(INDEX($F$50:$BD$50,#REF!)))),$AL$79*((#REF!-Option_6!U50)/((#REF!*(#REF!+1))/2)),0)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IF((INDEX($F$50:$BD$50,AN50))&lt;((INDEX($F$50:$BD$50,$AN$50)+(INDEX($F$50:$BD$50,#REF!)))),$AM$79*((#REF!-Option_6!E50)/((#REF!*(#REF!+1))/2)),0)</f>
        <v>#REF!</v>
      </c>
      <c r="AO114" s="23" t="e">
        <f>IF((INDEX($F$50:$BD$50,AO50))&lt;((INDEX($F$50:$BD$50,$AN$50)+(INDEX($F$50:$BD$50,#REF!)))),$AM$79*((#REF!-Option_6!F50)/((#REF!*(#REF!+1))/2)),0)</f>
        <v>#REF!</v>
      </c>
      <c r="AP114" s="23" t="e">
        <f>IF((INDEX($F$50:$BD$50,AP50))&lt;((INDEX($F$50:$BD$50,$AN$50)+(INDEX($F$50:$BD$50,#REF!)))),$AM$79*((#REF!-Option_6!G50)/((#REF!*(#REF!+1))/2)),0)</f>
        <v>#REF!</v>
      </c>
      <c r="AQ114" s="23" t="e">
        <f>IF((INDEX($F$50:$BD$50,AQ50))&lt;((INDEX($F$50:$BD$50,$AN$50)+(INDEX($F$50:$BD$50,#REF!)))),$AM$79*((#REF!-Option_6!H50)/((#REF!*(#REF!+1))/2)),0)</f>
        <v>#REF!</v>
      </c>
      <c r="AR114" s="23" t="e">
        <f>IF((INDEX($F$50:$BD$50,AR50))&lt;((INDEX($F$50:$BD$50,$AN$50)+(INDEX($F$50:$BD$50,#REF!)))),$AM$79*((#REF!-Option_6!I50)/((#REF!*(#REF!+1))/2)),0)</f>
        <v>#REF!</v>
      </c>
      <c r="AS114" s="23" t="e">
        <f>IF((INDEX($F$50:$BD$50,AS50))&lt;((INDEX($F$50:$BD$50,$AN$50)+(INDEX($F$50:$BD$50,#REF!)))),$AM$79*((#REF!-Option_6!J50)/((#REF!*(#REF!+1))/2)),0)</f>
        <v>#REF!</v>
      </c>
      <c r="AT114" s="23" t="e">
        <f>IF((INDEX($F$50:$BD$50,AT50))&lt;((INDEX($F$50:$BD$50,$AN$50)+(INDEX($F$50:$BD$50,#REF!)))),$AM$79*((#REF!-Option_6!K50)/((#REF!*(#REF!+1))/2)),0)</f>
        <v>#REF!</v>
      </c>
      <c r="AU114" s="23" t="e">
        <f>IF((INDEX($F$50:$BD$50,AU50))&lt;((INDEX($F$50:$BD$50,$AN$50)+(INDEX($F$50:$BD$50,#REF!)))),$AM$79*((#REF!-Option_6!L50)/((#REF!*(#REF!+1))/2)),0)</f>
        <v>#REF!</v>
      </c>
      <c r="AV114" s="23" t="e">
        <f>IF((INDEX($F$50:$BD$50,AV50))&lt;((INDEX($F$50:$BD$50,$AN$50)+(INDEX($F$50:$BD$50,#REF!)))),$AM$79*((#REF!-Option_6!M50)/((#REF!*(#REF!+1))/2)),0)</f>
        <v>#REF!</v>
      </c>
      <c r="AW114" s="23" t="e">
        <f>IF((INDEX($F$50:$BD$50,AW50))&lt;((INDEX($F$50:$BD$50,$AN$50)+(INDEX($F$50:$BD$50,#REF!)))),$AM$79*((#REF!-Option_6!N50)/((#REF!*(#REF!+1))/2)),0)</f>
        <v>#REF!</v>
      </c>
      <c r="AX114" s="23" t="e">
        <f>IF((INDEX($F$50:$BD$50,AX50))&lt;((INDEX($F$50:$BD$50,$AN$50)+(INDEX($F$50:$BD$50,#REF!)))),$AM$79*((#REF!-Option_6!O50)/((#REF!*(#REF!+1))/2)),0)</f>
        <v>#REF!</v>
      </c>
      <c r="AY114" s="23" t="e">
        <f>IF((INDEX($F$50:$BD$50,AY50))&lt;((INDEX($F$50:$BD$50,$AN$50)+(INDEX($F$50:$BD$50,#REF!)))),$AM$79*((#REF!-Option_6!P50)/((#REF!*(#REF!+1))/2)),0)</f>
        <v>#REF!</v>
      </c>
      <c r="AZ114" s="23" t="e">
        <f>IF((INDEX($F$50:$BD$50,AZ50))&lt;((INDEX($F$50:$BD$50,$AN$50)+(INDEX($F$50:$BD$50,#REF!)))),$AM$79*((#REF!-Option_6!Q50)/((#REF!*(#REF!+1))/2)),0)</f>
        <v>#REF!</v>
      </c>
      <c r="BA114" s="23" t="e">
        <f>IF((INDEX($F$50:$BD$50,BA50))&lt;((INDEX($F$50:$BD$50,$AN$50)+(INDEX($F$50:$BD$50,#REF!)))),$AM$79*((#REF!-Option_6!R50)/((#REF!*(#REF!+1))/2)),0)</f>
        <v>#REF!</v>
      </c>
      <c r="BB114" s="23" t="e">
        <f>IF((INDEX($F$50:$BD$50,BB50))&lt;((INDEX($F$50:$BD$50,$AN$50)+(INDEX($F$50:$BD$50,#REF!)))),$AM$79*((#REF!-Option_6!S50)/((#REF!*(#REF!+1))/2)),0)</f>
        <v>#REF!</v>
      </c>
      <c r="BC114" s="23" t="e">
        <f>IF((INDEX($F$50:$BD$50,BC50))&lt;((INDEX($F$50:$BD$50,$AN$50)+(INDEX($F$50:$BD$50,#REF!)))),$AM$79*((#REF!-Option_6!T50)/((#REF!*(#REF!+1))/2)),0)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IF((INDEX($F$50:$BD$50,AO50))&lt;((INDEX($F$50:$BD$50,$AO$50)+(INDEX($F$50:$BD$50,#REF!)))),$AN$79*((#REF!-Option_6!E50)/((#REF!*(#REF!+1))/2)),0)</f>
        <v>#REF!</v>
      </c>
      <c r="AP115" s="23" t="e">
        <f>IF((INDEX($F$50:$BD$50,AP50))&lt;((INDEX($F$50:$BD$50,$AO$50)+(INDEX($F$50:$BD$50,#REF!)))),$AN$79*((#REF!-Option_6!F50)/((#REF!*(#REF!+1))/2)),0)</f>
        <v>#REF!</v>
      </c>
      <c r="AQ115" s="23" t="e">
        <f>IF((INDEX($F$50:$BD$50,AQ50))&lt;((INDEX($F$50:$BD$50,$AO$50)+(INDEX($F$50:$BD$50,#REF!)))),$AN$79*((#REF!-Option_6!G50)/((#REF!*(#REF!+1))/2)),0)</f>
        <v>#REF!</v>
      </c>
      <c r="AR115" s="23" t="e">
        <f>IF((INDEX($F$50:$BD$50,AR50))&lt;((INDEX($F$50:$BD$50,$AO$50)+(INDEX($F$50:$BD$50,#REF!)))),$AN$79*((#REF!-Option_6!H50)/((#REF!*(#REF!+1))/2)),0)</f>
        <v>#REF!</v>
      </c>
      <c r="AS115" s="23" t="e">
        <f>IF((INDEX($F$50:$BD$50,AS50))&lt;((INDEX($F$50:$BD$50,$AO$50)+(INDEX($F$50:$BD$50,#REF!)))),$AN$79*((#REF!-Option_6!I50)/((#REF!*(#REF!+1))/2)),0)</f>
        <v>#REF!</v>
      </c>
      <c r="AT115" s="23" t="e">
        <f>IF((INDEX($F$50:$BD$50,AT50))&lt;((INDEX($F$50:$BD$50,$AO$50)+(INDEX($F$50:$BD$50,#REF!)))),$AN$79*((#REF!-Option_6!J50)/((#REF!*(#REF!+1))/2)),0)</f>
        <v>#REF!</v>
      </c>
      <c r="AU115" s="23" t="e">
        <f>IF((INDEX($F$50:$BD$50,AU50))&lt;((INDEX($F$50:$BD$50,$AO$50)+(INDEX($F$50:$BD$50,#REF!)))),$AN$79*((#REF!-Option_6!K50)/((#REF!*(#REF!+1))/2)),0)</f>
        <v>#REF!</v>
      </c>
      <c r="AV115" s="23" t="e">
        <f>IF((INDEX($F$50:$BD$50,AV50))&lt;((INDEX($F$50:$BD$50,$AO$50)+(INDEX($F$50:$BD$50,#REF!)))),$AN$79*((#REF!-Option_6!L50)/((#REF!*(#REF!+1))/2)),0)</f>
        <v>#REF!</v>
      </c>
      <c r="AW115" s="23" t="e">
        <f>IF((INDEX($F$50:$BD$50,AW50))&lt;((INDEX($F$50:$BD$50,$AO$50)+(INDEX($F$50:$BD$50,#REF!)))),$AN$79*((#REF!-Option_6!M50)/((#REF!*(#REF!+1))/2)),0)</f>
        <v>#REF!</v>
      </c>
      <c r="AX115" s="23" t="e">
        <f>IF((INDEX($F$50:$BD$50,AX50))&lt;((INDEX($F$50:$BD$50,$AO$50)+(INDEX($F$50:$BD$50,#REF!)))),$AN$79*((#REF!-Option_6!N50)/((#REF!*(#REF!+1))/2)),0)</f>
        <v>#REF!</v>
      </c>
      <c r="AY115" s="23" t="e">
        <f>IF((INDEX($F$50:$BD$50,AY50))&lt;((INDEX($F$50:$BD$50,$AO$50)+(INDEX($F$50:$BD$50,#REF!)))),$AN$79*((#REF!-Option_6!O50)/((#REF!*(#REF!+1))/2)),0)</f>
        <v>#REF!</v>
      </c>
      <c r="AZ115" s="23" t="e">
        <f>IF((INDEX($F$50:$BD$50,AZ50))&lt;((INDEX($F$50:$BD$50,$AO$50)+(INDEX($F$50:$BD$50,#REF!)))),$AN$79*((#REF!-Option_6!P50)/((#REF!*(#REF!+1))/2)),0)</f>
        <v>#REF!</v>
      </c>
      <c r="BA115" s="23" t="e">
        <f>IF((INDEX($F$50:$BD$50,BA50))&lt;((INDEX($F$50:$BD$50,$AO$50)+(INDEX($F$50:$BD$50,#REF!)))),$AN$79*((#REF!-Option_6!Q50)/((#REF!*(#REF!+1))/2)),0)</f>
        <v>#REF!</v>
      </c>
      <c r="BB115" s="23" t="e">
        <f>IF((INDEX($F$50:$BD$50,BB50))&lt;((INDEX($F$50:$BD$50,$AO$50)+(INDEX($F$50:$BD$50,#REF!)))),$AN$79*((#REF!-Option_6!R50)/((#REF!*(#REF!+1))/2)),0)</f>
        <v>#REF!</v>
      </c>
      <c r="BC115" s="23" t="e">
        <f>IF((INDEX($F$50:$BD$50,BC50))&lt;((INDEX($F$50:$BD$50,$AO$50)+(INDEX($F$50:$BD$50,#REF!)))),$AN$79*((#REF!-Option_6!S50)/((#REF!*(#REF!+1))/2)),0)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IF((INDEX($F$50:$BD$50,AP50))&lt;((INDEX($F$50:$BD$50,$AP$50)+(INDEX($F$50:$BD$50,#REF!)))),$AO$79*((#REF!-Option_6!E50)/((#REF!*(#REF!+1))/2)),0)</f>
        <v>#REF!</v>
      </c>
      <c r="AQ116" s="23" t="e">
        <f>IF((INDEX($F$50:$BD$50,AQ50))&lt;((INDEX($F$50:$BD$50,$AP$50)+(INDEX($F$50:$BD$50,#REF!)))),$AO$79*((#REF!-Option_6!F50)/((#REF!*(#REF!+1))/2)),0)</f>
        <v>#REF!</v>
      </c>
      <c r="AR116" s="23" t="e">
        <f>IF((INDEX($F$50:$BD$50,AR50))&lt;((INDEX($F$50:$BD$50,$AP$50)+(INDEX($F$50:$BD$50,#REF!)))),$AO$79*((#REF!-Option_6!G50)/((#REF!*(#REF!+1))/2)),0)</f>
        <v>#REF!</v>
      </c>
      <c r="AS116" s="23" t="e">
        <f>IF((INDEX($F$50:$BD$50,AS50))&lt;((INDEX($F$50:$BD$50,$AP$50)+(INDEX($F$50:$BD$50,#REF!)))),$AO$79*((#REF!-Option_6!H50)/((#REF!*(#REF!+1))/2)),0)</f>
        <v>#REF!</v>
      </c>
      <c r="AT116" s="23" t="e">
        <f>IF((INDEX($F$50:$BD$50,AT50))&lt;((INDEX($F$50:$BD$50,$AP$50)+(INDEX($F$50:$BD$50,#REF!)))),$AO$79*((#REF!-Option_6!I50)/((#REF!*(#REF!+1))/2)),0)</f>
        <v>#REF!</v>
      </c>
      <c r="AU116" s="23" t="e">
        <f>IF((INDEX($F$50:$BD$50,AU50))&lt;((INDEX($F$50:$BD$50,$AP$50)+(INDEX($F$50:$BD$50,#REF!)))),$AO$79*((#REF!-Option_6!J50)/((#REF!*(#REF!+1))/2)),0)</f>
        <v>#REF!</v>
      </c>
      <c r="AV116" s="23" t="e">
        <f>IF((INDEX($F$50:$BD$50,AV50))&lt;((INDEX($F$50:$BD$50,$AP$50)+(INDEX($F$50:$BD$50,#REF!)))),$AO$79*((#REF!-Option_6!K50)/((#REF!*(#REF!+1))/2)),0)</f>
        <v>#REF!</v>
      </c>
      <c r="AW116" s="23" t="e">
        <f>IF((INDEX($F$50:$BD$50,AW50))&lt;((INDEX($F$50:$BD$50,$AP$50)+(INDEX($F$50:$BD$50,#REF!)))),$AO$79*((#REF!-Option_6!L50)/((#REF!*(#REF!+1))/2)),0)</f>
        <v>#REF!</v>
      </c>
      <c r="AX116" s="23" t="e">
        <f>IF((INDEX($F$50:$BD$50,AX50))&lt;((INDEX($F$50:$BD$50,$AP$50)+(INDEX($F$50:$BD$50,#REF!)))),$AO$79*((#REF!-Option_6!M50)/((#REF!*(#REF!+1))/2)),0)</f>
        <v>#REF!</v>
      </c>
      <c r="AY116" s="23" t="e">
        <f>IF((INDEX($F$50:$BD$50,AY50))&lt;((INDEX($F$50:$BD$50,$AP$50)+(INDEX($F$50:$BD$50,#REF!)))),$AO$79*((#REF!-Option_6!N50)/((#REF!*(#REF!+1))/2)),0)</f>
        <v>#REF!</v>
      </c>
      <c r="AZ116" s="23" t="e">
        <f>IF((INDEX($F$50:$BD$50,AZ50))&lt;((INDEX($F$50:$BD$50,$AP$50)+(INDEX($F$50:$BD$50,#REF!)))),$AO$79*((#REF!-Option_6!O50)/((#REF!*(#REF!+1))/2)),0)</f>
        <v>#REF!</v>
      </c>
      <c r="BA116" s="23" t="e">
        <f>IF((INDEX($F$50:$BD$50,BA50))&lt;((INDEX($F$50:$BD$50,$AP$50)+(INDEX($F$50:$BD$50,#REF!)))),$AO$79*((#REF!-Option_6!P50)/((#REF!*(#REF!+1))/2)),0)</f>
        <v>#REF!</v>
      </c>
      <c r="BB116" s="23" t="e">
        <f>IF((INDEX($F$50:$BD$50,BB50))&lt;((INDEX($F$50:$BD$50,$AP$50)+(INDEX($F$50:$BD$50,#REF!)))),$AO$79*((#REF!-Option_6!Q50)/((#REF!*(#REF!+1))/2)),0)</f>
        <v>#REF!</v>
      </c>
      <c r="BC116" s="23" t="e">
        <f>IF((INDEX($F$50:$BD$50,BC50))&lt;((INDEX($F$50:$BD$50,$AP$50)+(INDEX($F$50:$BD$50,#REF!)))),$AO$79*((#REF!-Option_6!R50)/((#REF!*(#REF!+1))/2)),0)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IF((INDEX($F$50:$BD$50,AQ50))&lt;((INDEX($F$50:$BD$50,$AQ$50)+(INDEX($F$50:$BD$50,#REF!)))),$AP$79*((#REF!-Option_6!E50)/((#REF!*(#REF!+1))/2)),0)</f>
        <v>#REF!</v>
      </c>
      <c r="AR117" s="23" t="e">
        <f>IF((INDEX($F$50:$BD$50,AR50))&lt;((INDEX($F$50:$BD$50,$AQ$50)+(INDEX($F$50:$BD$50,#REF!)))),$AP$79*((#REF!-Option_6!F50)/((#REF!*(#REF!+1))/2)),0)</f>
        <v>#REF!</v>
      </c>
      <c r="AS117" s="23" t="e">
        <f>IF((INDEX($F$50:$BD$50,AS50))&lt;((INDEX($F$50:$BD$50,$AQ$50)+(INDEX($F$50:$BD$50,#REF!)))),$AP$79*((#REF!-Option_6!G50)/((#REF!*(#REF!+1))/2)),0)</f>
        <v>#REF!</v>
      </c>
      <c r="AT117" s="23" t="e">
        <f>IF((INDEX($F$50:$BD$50,AT50))&lt;((INDEX($F$50:$BD$50,$AQ$50)+(INDEX($F$50:$BD$50,#REF!)))),$AP$79*((#REF!-Option_6!H50)/((#REF!*(#REF!+1))/2)),0)</f>
        <v>#REF!</v>
      </c>
      <c r="AU117" s="23" t="e">
        <f>IF((INDEX($F$50:$BD$50,AU50))&lt;((INDEX($F$50:$BD$50,$AQ$50)+(INDEX($F$50:$BD$50,#REF!)))),$AP$79*((#REF!-Option_6!I50)/((#REF!*(#REF!+1))/2)),0)</f>
        <v>#REF!</v>
      </c>
      <c r="AV117" s="23" t="e">
        <f>IF((INDEX($F$50:$BD$50,AV50))&lt;((INDEX($F$50:$BD$50,$AQ$50)+(INDEX($F$50:$BD$50,#REF!)))),$AP$79*((#REF!-Option_6!J50)/((#REF!*(#REF!+1))/2)),0)</f>
        <v>#REF!</v>
      </c>
      <c r="AW117" s="23" t="e">
        <f>IF((INDEX($F$50:$BD$50,AW50))&lt;((INDEX($F$50:$BD$50,$AQ$50)+(INDEX($F$50:$BD$50,#REF!)))),$AP$79*((#REF!-Option_6!K50)/((#REF!*(#REF!+1))/2)),0)</f>
        <v>#REF!</v>
      </c>
      <c r="AX117" s="23" t="e">
        <f>IF((INDEX($F$50:$BD$50,AX50))&lt;((INDEX($F$50:$BD$50,$AQ$50)+(INDEX($F$50:$BD$50,#REF!)))),$AP$79*((#REF!-Option_6!L50)/((#REF!*(#REF!+1))/2)),0)</f>
        <v>#REF!</v>
      </c>
      <c r="AY117" s="23" t="e">
        <f>IF((INDEX($F$50:$BD$50,AY50))&lt;((INDEX($F$50:$BD$50,$AQ$50)+(INDEX($F$50:$BD$50,#REF!)))),$AP$79*((#REF!-Option_6!M50)/((#REF!*(#REF!+1))/2)),0)</f>
        <v>#REF!</v>
      </c>
      <c r="AZ117" s="23" t="e">
        <f>IF((INDEX($F$50:$BD$50,AZ50))&lt;((INDEX($F$50:$BD$50,$AQ$50)+(INDEX($F$50:$BD$50,#REF!)))),$AP$79*((#REF!-Option_6!N50)/((#REF!*(#REF!+1))/2)),0)</f>
        <v>#REF!</v>
      </c>
      <c r="BA117" s="23" t="e">
        <f>IF((INDEX($F$50:$BD$50,BA50))&lt;((INDEX($F$50:$BD$50,$AQ$50)+(INDEX($F$50:$BD$50,#REF!)))),$AP$79*((#REF!-Option_6!O50)/((#REF!*(#REF!+1))/2)),0)</f>
        <v>#REF!</v>
      </c>
      <c r="BB117" s="23" t="e">
        <f>IF((INDEX($F$50:$BD$50,BB50))&lt;((INDEX($F$50:$BD$50,$AQ$50)+(INDEX($F$50:$BD$50,#REF!)))),$AP$79*((#REF!-Option_6!P50)/((#REF!*(#REF!+1))/2)),0)</f>
        <v>#REF!</v>
      </c>
      <c r="BC117" s="23" t="e">
        <f>IF((INDEX($F$50:$BD$50,BC50))&lt;((INDEX($F$50:$BD$50,$AQ$50)+(INDEX($F$50:$BD$50,#REF!)))),$AP$79*((#REF!-Option_6!Q50)/((#REF!*(#REF!+1))/2)),0)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IF((INDEX($F$50:$BD$50,AR50))&lt;((INDEX($F$50:$BD$50,$AR$50)+(INDEX($F$50:$BD$50,#REF!)))),$AQ$79*((#REF!-Option_6!E50)/((#REF!*(#REF!+1))/2)),0)</f>
        <v>#REF!</v>
      </c>
      <c r="AS118" s="23" t="e">
        <f>IF((INDEX($F$50:$BD$50,AS50))&lt;((INDEX($F$50:$BD$50,$AR$50)+(INDEX($F$50:$BD$50,#REF!)))),$AQ$79*((#REF!-Option_6!F50)/((#REF!*(#REF!+1))/2)),0)</f>
        <v>#REF!</v>
      </c>
      <c r="AT118" s="23" t="e">
        <f>IF((INDEX($F$50:$BD$50,AT50))&lt;((INDEX($F$50:$BD$50,$AR$50)+(INDEX($F$50:$BD$50,#REF!)))),$AQ$79*((#REF!-Option_6!G50)/((#REF!*(#REF!+1))/2)),0)</f>
        <v>#REF!</v>
      </c>
      <c r="AU118" s="23" t="e">
        <f>IF((INDEX($F$50:$BD$50,AU50))&lt;((INDEX($F$50:$BD$50,$AR$50)+(INDEX($F$50:$BD$50,#REF!)))),$AQ$79*((#REF!-Option_6!H50)/((#REF!*(#REF!+1))/2)),0)</f>
        <v>#REF!</v>
      </c>
      <c r="AV118" s="23" t="e">
        <f>IF((INDEX($F$50:$BD$50,AV50))&lt;((INDEX($F$50:$BD$50,$AR$50)+(INDEX($F$50:$BD$50,#REF!)))),$AQ$79*((#REF!-Option_6!I50)/((#REF!*(#REF!+1))/2)),0)</f>
        <v>#REF!</v>
      </c>
      <c r="AW118" s="23" t="e">
        <f>IF((INDEX($F$50:$BD$50,AW50))&lt;((INDEX($F$50:$BD$50,$AR$50)+(INDEX($F$50:$BD$50,#REF!)))),$AQ$79*((#REF!-Option_6!J50)/((#REF!*(#REF!+1))/2)),0)</f>
        <v>#REF!</v>
      </c>
      <c r="AX118" s="23" t="e">
        <f>IF((INDEX($F$50:$BD$50,AX50))&lt;((INDEX($F$50:$BD$50,$AR$50)+(INDEX($F$50:$BD$50,#REF!)))),$AQ$79*((#REF!-Option_6!K50)/((#REF!*(#REF!+1))/2)),0)</f>
        <v>#REF!</v>
      </c>
      <c r="AY118" s="23" t="e">
        <f>IF((INDEX($F$50:$BD$50,AY50))&lt;((INDEX($F$50:$BD$50,$AR$50)+(INDEX($F$50:$BD$50,#REF!)))),$AQ$79*((#REF!-Option_6!L50)/((#REF!*(#REF!+1))/2)),0)</f>
        <v>#REF!</v>
      </c>
      <c r="AZ118" s="23" t="e">
        <f>IF((INDEX($F$50:$BD$50,AZ50))&lt;((INDEX($F$50:$BD$50,$AR$50)+(INDEX($F$50:$BD$50,#REF!)))),$AQ$79*((#REF!-Option_6!M50)/((#REF!*(#REF!+1))/2)),0)</f>
        <v>#REF!</v>
      </c>
      <c r="BA118" s="23" t="e">
        <f>IF((INDEX($F$50:$BD$50,BA50))&lt;((INDEX($F$50:$BD$50,$AR$50)+(INDEX($F$50:$BD$50,#REF!)))),$AQ$79*((#REF!-Option_6!N50)/((#REF!*(#REF!+1))/2)),0)</f>
        <v>#REF!</v>
      </c>
      <c r="BB118" s="23" t="e">
        <f>IF((INDEX($F$50:$BD$50,BB50))&lt;((INDEX($F$50:$BD$50,$AR$50)+(INDEX($F$50:$BD$50,#REF!)))),$AQ$79*((#REF!-Option_6!O50)/((#REF!*(#REF!+1))/2)),0)</f>
        <v>#REF!</v>
      </c>
      <c r="BC118" s="23" t="e">
        <f>IF((INDEX($F$50:$BD$50,BC50))&lt;((INDEX($F$50:$BD$50,$AR$50)+(INDEX($F$50:$BD$50,#REF!)))),$AQ$79*((#REF!-Option_6!P50)/((#REF!*(#REF!+1))/2)),0)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IF((INDEX($F$50:$BD$50,AS50))&lt;((INDEX($F$50:$BD$50,$AS$50)+(INDEX($F$50:$BD$50,#REF!)))),$AR$79*((#REF!-Option_6!E50)/((#REF!*(#REF!+1))/2)),0)</f>
        <v>#REF!</v>
      </c>
      <c r="AT119" s="23" t="e">
        <f>IF((INDEX($F$50:$BD$50,AT50))&lt;((INDEX($F$50:$BD$50,$AS$50)+(INDEX($F$50:$BD$50,#REF!)))),$AR$79*((#REF!-Option_6!F50)/((#REF!*(#REF!+1))/2)),0)</f>
        <v>#REF!</v>
      </c>
      <c r="AU119" s="23" t="e">
        <f>IF((INDEX($F$50:$BD$50,AU50))&lt;((INDEX($F$50:$BD$50,$AS$50)+(INDEX($F$50:$BD$50,#REF!)))),$AR$79*((#REF!-Option_6!G50)/((#REF!*(#REF!+1))/2)),0)</f>
        <v>#REF!</v>
      </c>
      <c r="AV119" s="23" t="e">
        <f>IF((INDEX($F$50:$BD$50,AV50))&lt;((INDEX($F$50:$BD$50,$AS$50)+(INDEX($F$50:$BD$50,#REF!)))),$AR$79*((#REF!-Option_6!H50)/((#REF!*(#REF!+1))/2)),0)</f>
        <v>#REF!</v>
      </c>
      <c r="AW119" s="23" t="e">
        <f>IF((INDEX($F$50:$BD$50,AW50))&lt;((INDEX($F$50:$BD$50,$AS$50)+(INDEX($F$50:$BD$50,#REF!)))),$AR$79*((#REF!-Option_6!I50)/((#REF!*(#REF!+1))/2)),0)</f>
        <v>#REF!</v>
      </c>
      <c r="AX119" s="23" t="e">
        <f>IF((INDEX($F$50:$BD$50,AX50))&lt;((INDEX($F$50:$BD$50,$AS$50)+(INDEX($F$50:$BD$50,#REF!)))),$AR$79*((#REF!-Option_6!J50)/((#REF!*(#REF!+1))/2)),0)</f>
        <v>#REF!</v>
      </c>
      <c r="AY119" s="23" t="e">
        <f>IF((INDEX($F$50:$BD$50,AY50))&lt;((INDEX($F$50:$BD$50,$AS$50)+(INDEX($F$50:$BD$50,#REF!)))),$AR$79*((#REF!-Option_6!K50)/((#REF!*(#REF!+1))/2)),0)</f>
        <v>#REF!</v>
      </c>
      <c r="AZ119" s="23" t="e">
        <f>IF((INDEX($F$50:$BD$50,AZ50))&lt;((INDEX($F$50:$BD$50,$AS$50)+(INDEX($F$50:$BD$50,#REF!)))),$AR$79*((#REF!-Option_6!L50)/((#REF!*(#REF!+1))/2)),0)</f>
        <v>#REF!</v>
      </c>
      <c r="BA119" s="23" t="e">
        <f>IF((INDEX($F$50:$BD$50,BA50))&lt;((INDEX($F$50:$BD$50,$AS$50)+(INDEX($F$50:$BD$50,#REF!)))),$AR$79*((#REF!-Option_6!M50)/((#REF!*(#REF!+1))/2)),0)</f>
        <v>#REF!</v>
      </c>
      <c r="BB119" s="23" t="e">
        <f>IF((INDEX($F$50:$BD$50,BB50))&lt;((INDEX($F$50:$BD$50,$AS$50)+(INDEX($F$50:$BD$50,#REF!)))),$AR$79*((#REF!-Option_6!N50)/((#REF!*(#REF!+1))/2)),0)</f>
        <v>#REF!</v>
      </c>
      <c r="BC119" s="23" t="e">
        <f>IF((INDEX($F$50:$BD$50,BC50))&lt;((INDEX($F$50:$BD$50,$AS$50)+(INDEX($F$50:$BD$50,#REF!)))),$AR$79*((#REF!-Option_6!O50)/((#REF!*(#REF!+1))/2)),0)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IF((INDEX($F$50:$BD$50,AT50))&lt;((INDEX($F$50:$BD$50,$AT$50)+(INDEX($F$50:$BD$50,#REF!)))),$AS$79*((#REF!-Option_6!E50)/((#REF!*(#REF!+1))/2)),0)</f>
        <v>#REF!</v>
      </c>
      <c r="AU120" s="23" t="e">
        <f>IF((INDEX($F$50:$BD$50,AU50))&lt;((INDEX($F$50:$BD$50,$AT$50)+(INDEX($F$50:$BD$50,#REF!)))),$AS$79*((#REF!-Option_6!F50)/((#REF!*(#REF!+1))/2)),0)</f>
        <v>#REF!</v>
      </c>
      <c r="AV120" s="23" t="e">
        <f>IF((INDEX($F$50:$BD$50,AV50))&lt;((INDEX($F$50:$BD$50,$AT$50)+(INDEX($F$50:$BD$50,#REF!)))),$AS$79*((#REF!-Option_6!G50)/((#REF!*(#REF!+1))/2)),0)</f>
        <v>#REF!</v>
      </c>
      <c r="AW120" s="23" t="e">
        <f>IF((INDEX($F$50:$BD$50,AW50))&lt;((INDEX($F$50:$BD$50,$AT$50)+(INDEX($F$50:$BD$50,#REF!)))),$AS$79*((#REF!-Option_6!H50)/((#REF!*(#REF!+1))/2)),0)</f>
        <v>#REF!</v>
      </c>
      <c r="AX120" s="23" t="e">
        <f>IF((INDEX($F$50:$BD$50,AX50))&lt;((INDEX($F$50:$BD$50,$AT$50)+(INDEX($F$50:$BD$50,#REF!)))),$AS$79*((#REF!-Option_6!I50)/((#REF!*(#REF!+1))/2)),0)</f>
        <v>#REF!</v>
      </c>
      <c r="AY120" s="23" t="e">
        <f>IF((INDEX($F$50:$BD$50,AY50))&lt;((INDEX($F$50:$BD$50,$AT$50)+(INDEX($F$50:$BD$50,#REF!)))),$AS$79*((#REF!-Option_6!J50)/((#REF!*(#REF!+1))/2)),0)</f>
        <v>#REF!</v>
      </c>
      <c r="AZ120" s="23" t="e">
        <f>IF((INDEX($F$50:$BD$50,AZ50))&lt;((INDEX($F$50:$BD$50,$AT$50)+(INDEX($F$50:$BD$50,#REF!)))),$AS$79*((#REF!-Option_6!K50)/((#REF!*(#REF!+1))/2)),0)</f>
        <v>#REF!</v>
      </c>
      <c r="BA120" s="23" t="e">
        <f>IF((INDEX($F$50:$BD$50,BA50))&lt;((INDEX($F$50:$BD$50,$AT$50)+(INDEX($F$50:$BD$50,#REF!)))),$AS$79*((#REF!-Option_6!L50)/((#REF!*(#REF!+1))/2)),0)</f>
        <v>#REF!</v>
      </c>
      <c r="BB120" s="23" t="e">
        <f>IF((INDEX($F$50:$BD$50,BB50))&lt;((INDEX($F$50:$BD$50,$AT$50)+(INDEX($F$50:$BD$50,#REF!)))),$AS$79*((#REF!-Option_6!M50)/((#REF!*(#REF!+1))/2)),0)</f>
        <v>#REF!</v>
      </c>
      <c r="BC120" s="23" t="e">
        <f>IF((INDEX($F$50:$BD$50,BC50))&lt;((INDEX($F$50:$BD$50,$AT$50)+(INDEX($F$50:$BD$50,#REF!)))),$AS$79*((#REF!-Option_6!N50)/((#REF!*(#REF!+1))/2)),0)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IF((INDEX($F$50:$BD$50,AU50))&lt;((INDEX($F$50:$BD$50,$AU$50)+(INDEX($F$50:$BD$50,#REF!)))),$AT$79*((#REF!-Option_6!E50)/((#REF!*(#REF!+1))/2)),0)</f>
        <v>#REF!</v>
      </c>
      <c r="AV121" s="23" t="e">
        <f>IF((INDEX($F$50:$BD$50,AV50))&lt;((INDEX($F$50:$BD$50,$AU$50)+(INDEX($F$50:$BD$50,#REF!)))),$AT$79*((#REF!-Option_6!F50)/((#REF!*(#REF!+1))/2)),0)</f>
        <v>#REF!</v>
      </c>
      <c r="AW121" s="23" t="e">
        <f>IF((INDEX($F$50:$BD$50,AW50))&lt;((INDEX($F$50:$BD$50,$AU$50)+(INDEX($F$50:$BD$50,#REF!)))),$AT$79*((#REF!-Option_6!G50)/((#REF!*(#REF!+1))/2)),0)</f>
        <v>#REF!</v>
      </c>
      <c r="AX121" s="23" t="e">
        <f>IF((INDEX($F$50:$BD$50,AX50))&lt;((INDEX($F$50:$BD$50,$AU$50)+(INDEX($F$50:$BD$50,#REF!)))),$AT$79*((#REF!-Option_6!H50)/((#REF!*(#REF!+1))/2)),0)</f>
        <v>#REF!</v>
      </c>
      <c r="AY121" s="23" t="e">
        <f>IF((INDEX($F$50:$BD$50,AY50))&lt;((INDEX($F$50:$BD$50,$AU$50)+(INDEX($F$50:$BD$50,#REF!)))),$AT$79*((#REF!-Option_6!I50)/((#REF!*(#REF!+1))/2)),0)</f>
        <v>#REF!</v>
      </c>
      <c r="AZ121" s="23" t="e">
        <f>IF((INDEX($F$50:$BD$50,AZ50))&lt;((INDEX($F$50:$BD$50,$AU$50)+(INDEX($F$50:$BD$50,#REF!)))),$AT$79*((#REF!-Option_6!J50)/((#REF!*(#REF!+1))/2)),0)</f>
        <v>#REF!</v>
      </c>
      <c r="BA121" s="23" t="e">
        <f>IF((INDEX($F$50:$BD$50,BA50))&lt;((INDEX($F$50:$BD$50,$AU$50)+(INDEX($F$50:$BD$50,#REF!)))),$AT$79*((#REF!-Option_6!K50)/((#REF!*(#REF!+1))/2)),0)</f>
        <v>#REF!</v>
      </c>
      <c r="BB121" s="23" t="e">
        <f>IF((INDEX($F$50:$BD$50,BB50))&lt;((INDEX($F$50:$BD$50,$AU$50)+(INDEX($F$50:$BD$50,#REF!)))),$AT$79*((#REF!-Option_6!L50)/((#REF!*(#REF!+1))/2)),0)</f>
        <v>#REF!</v>
      </c>
      <c r="BC121" s="23" t="e">
        <f>IF((INDEX($F$50:$BD$50,BC50))&lt;((INDEX($F$50:$BD$50,$AU$50)+(INDEX($F$50:$BD$50,#REF!)))),$AT$79*((#REF!-Option_6!M50)/((#REF!*(#REF!+1))/2)),0)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IF((INDEX($F$50:$BD$50,AV50))&lt;((INDEX($F$50:$BD$50,$AV$50)+(INDEX($F$50:$BD$50,#REF!)))),$AU$79*((#REF!-Option_6!E50)/((#REF!*(#REF!+1))/2)),0)</f>
        <v>#REF!</v>
      </c>
      <c r="AW122" s="23" t="e">
        <f>IF((INDEX($F$50:$BD$50,AW50))&lt;((INDEX($F$50:$BD$50,$AV$50)+(INDEX($F$50:$BD$50,#REF!)))),$AU$79*((#REF!-Option_6!F50)/((#REF!*(#REF!+1))/2)),0)</f>
        <v>#REF!</v>
      </c>
      <c r="AX122" s="23" t="e">
        <f>IF((INDEX($F$50:$BD$50,AX50))&lt;((INDEX($F$50:$BD$50,$AV$50)+(INDEX($F$50:$BD$50,#REF!)))),$AU$79*((#REF!-Option_6!G50)/((#REF!*(#REF!+1))/2)),0)</f>
        <v>#REF!</v>
      </c>
      <c r="AY122" s="23" t="e">
        <f>IF((INDEX($F$50:$BD$50,AY50))&lt;((INDEX($F$50:$BD$50,$AV$50)+(INDEX($F$50:$BD$50,#REF!)))),$AU$79*((#REF!-Option_6!H50)/((#REF!*(#REF!+1))/2)),0)</f>
        <v>#REF!</v>
      </c>
      <c r="AZ122" s="23" t="e">
        <f>IF((INDEX($F$50:$BD$50,AZ50))&lt;((INDEX($F$50:$BD$50,$AV$50)+(INDEX($F$50:$BD$50,#REF!)))),$AU$79*((#REF!-Option_6!I50)/((#REF!*(#REF!+1))/2)),0)</f>
        <v>#REF!</v>
      </c>
      <c r="BA122" s="23" t="e">
        <f>IF((INDEX($F$50:$BD$50,BA50))&lt;((INDEX($F$50:$BD$50,$AV$50)+(INDEX($F$50:$BD$50,#REF!)))),$AU$79*((#REF!-Option_6!J50)/((#REF!*(#REF!+1))/2)),0)</f>
        <v>#REF!</v>
      </c>
      <c r="BB122" s="23" t="e">
        <f>IF((INDEX($F$50:$BD$50,BB50))&lt;((INDEX($F$50:$BD$50,$AV$50)+(INDEX($F$50:$BD$50,#REF!)))),$AU$79*((#REF!-Option_6!K50)/((#REF!*(#REF!+1))/2)),0)</f>
        <v>#REF!</v>
      </c>
      <c r="BC122" s="23" t="e">
        <f>IF((INDEX($F$50:$BD$50,BC50))&lt;((INDEX($F$50:$BD$50,$AV$50)+(INDEX($F$50:$BD$50,#REF!)))),$AU$79*((#REF!-Option_6!L50)/((#REF!*(#REF!+1))/2)),0)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IF((INDEX($F$50:$BD$50,AW50))&lt;((INDEX($F$50:$BD$50,$AW$50)+(INDEX($F$50:$BD$50,#REF!)))),$AV$79*((#REF!-Option_6!E50)/((#REF!*(#REF!+1))/2)),0)</f>
        <v>#REF!</v>
      </c>
      <c r="AX123" s="23" t="e">
        <f>IF((INDEX($F$50:$BD$50,AX50))&lt;((INDEX($F$50:$BD$50,$AW$50)+(INDEX($F$50:$BD$50,#REF!)))),$AV$79*((#REF!-Option_6!F50)/((#REF!*(#REF!+1))/2)),0)</f>
        <v>#REF!</v>
      </c>
      <c r="AY123" s="23" t="e">
        <f>IF((INDEX($F$50:$BD$50,AY50))&lt;((INDEX($F$50:$BD$50,$AW$50)+(INDEX($F$50:$BD$50,#REF!)))),$AV$79*((#REF!-Option_6!G50)/((#REF!*(#REF!+1))/2)),0)</f>
        <v>#REF!</v>
      </c>
      <c r="AZ123" s="23" t="e">
        <f>IF((INDEX($F$50:$BD$50,AZ50))&lt;((INDEX($F$50:$BD$50,$AW$50)+(INDEX($F$50:$BD$50,#REF!)))),$AV$79*((#REF!-Option_6!H50)/((#REF!*(#REF!+1))/2)),0)</f>
        <v>#REF!</v>
      </c>
      <c r="BA123" s="23" t="e">
        <f>IF((INDEX($F$50:$BD$50,BA50))&lt;((INDEX($F$50:$BD$50,$AW$50)+(INDEX($F$50:$BD$50,#REF!)))),$AV$79*((#REF!-Option_6!I50)/((#REF!*(#REF!+1))/2)),0)</f>
        <v>#REF!</v>
      </c>
      <c r="BB123" s="23" t="e">
        <f>IF((INDEX($F$50:$BD$50,BB50))&lt;((INDEX($F$50:$BD$50,$AW$50)+(INDEX($F$50:$BD$50,#REF!)))),$AV$79*((#REF!-Option_6!J50)/((#REF!*(#REF!+1))/2)),0)</f>
        <v>#REF!</v>
      </c>
      <c r="BC123" s="23" t="e">
        <f>IF((INDEX($F$50:$BD$50,BC50))&lt;((INDEX($F$50:$BD$50,$AW$50)+(INDEX($F$50:$BD$50,#REF!)))),$AV$79*((#REF!-Option_6!K50)/((#REF!*(#REF!+1))/2)),0)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IF((INDEX($F$50:$BD$50,AX50))&lt;((INDEX($F$50:$BD$50,$AX$50)+(INDEX($F$50:$BD$50,#REF!)))),$AW$79*((#REF!-Option_6!E50)/((#REF!*(#REF!+1))/2)),0)</f>
        <v>#REF!</v>
      </c>
      <c r="AY124" s="23" t="e">
        <f>IF((INDEX($F$50:$BD$50,AY50))&lt;((INDEX($F$50:$BD$50,$AX$50)+(INDEX($F$50:$BD$50,#REF!)))),$AW$79*((#REF!-Option_6!F50)/((#REF!*(#REF!+1))/2)),0)</f>
        <v>#REF!</v>
      </c>
      <c r="AZ124" s="23" t="e">
        <f>IF((INDEX($F$50:$BD$50,AZ50))&lt;((INDEX($F$50:$BD$50,$AX$50)+(INDEX($F$50:$BD$50,#REF!)))),$AW$79*((#REF!-Option_6!G50)/((#REF!*(#REF!+1))/2)),0)</f>
        <v>#REF!</v>
      </c>
      <c r="BA124" s="23" t="e">
        <f>IF((INDEX($F$50:$BD$50,BA50))&lt;((INDEX($F$50:$BD$50,$AX$50)+(INDEX($F$50:$BD$50,#REF!)))),$AW$79*((#REF!-Option_6!H50)/((#REF!*(#REF!+1))/2)),0)</f>
        <v>#REF!</v>
      </c>
      <c r="BB124" s="23" t="e">
        <f>IF((INDEX($F$50:$BD$50,BB50))&lt;((INDEX($F$50:$BD$50,$AX$50)+(INDEX($F$50:$BD$50,#REF!)))),$AW$79*((#REF!-Option_6!I50)/((#REF!*(#REF!+1))/2)),0)</f>
        <v>#REF!</v>
      </c>
      <c r="BC124" s="23" t="e">
        <f>IF((INDEX($F$50:$BD$50,BC50))&lt;((INDEX($F$50:$BD$50,$AX$50)+(INDEX($F$50:$BD$50,#REF!)))),$AW$79*((#REF!-Option_6!J50)/((#REF!*(#REF!+1))/2)),0)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IF((INDEX($F$50:$BD$50,AY50))&lt;((INDEX($F$50:$BD$50,$AY$50)+(INDEX($F$50:$BD$50,#REF!)))),$AX$79*((#REF!-Option_6!E50)/((#REF!*(#REF!+1))/2)),0)</f>
        <v>#REF!</v>
      </c>
      <c r="AZ125" s="23" t="e">
        <f>IF((INDEX($F$50:$BD$50,AZ50))&lt;((INDEX($F$50:$BD$50,$AY$50)+(INDEX($F$50:$BD$50,#REF!)))),$AX$79*((#REF!-Option_6!F50)/((#REF!*(#REF!+1))/2)),0)</f>
        <v>#REF!</v>
      </c>
      <c r="BA125" s="23" t="e">
        <f>IF((INDEX($F$50:$BD$50,BA50))&lt;((INDEX($F$50:$BD$50,$AY$50)+(INDEX($F$50:$BD$50,#REF!)))),$AX$79*((#REF!-Option_6!G50)/((#REF!*(#REF!+1))/2)),0)</f>
        <v>#REF!</v>
      </c>
      <c r="BB125" s="23" t="e">
        <f>IF((INDEX($F$50:$BD$50,BB50))&lt;((INDEX($F$50:$BD$50,$AY$50)+(INDEX($F$50:$BD$50,#REF!)))),$AX$79*((#REF!-Option_6!H50)/((#REF!*(#REF!+1))/2)),0)</f>
        <v>#REF!</v>
      </c>
      <c r="BC125" s="23" t="e">
        <f>IF((INDEX($F$50:$BD$50,BC50))&lt;((INDEX($F$50:$BD$50,$AY$50)+(INDEX($F$50:$BD$50,#REF!)))),$AX$79*((#REF!-Option_6!I50)/((#REF!*(#REF!+1))/2)),0)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IF((INDEX($F$50:$BD$50,AZ50))&lt;((INDEX($F$50:$BD$50,$AZ$50)+(INDEX($F$50:$BD$50,#REF!)))),$AY$79*((#REF!-Option_6!E50)/((#REF!*(#REF!+1))/2)),0)</f>
        <v>#REF!</v>
      </c>
      <c r="BA126" s="23" t="e">
        <f>IF((INDEX($F$50:$BD$50,BA50))&lt;((INDEX($F$50:$BD$50,$AZ$50)+(INDEX($F$50:$BD$50,#REF!)))),$AY$79*((#REF!-Option_6!F50)/((#REF!*(#REF!+1))/2)),0)</f>
        <v>#REF!</v>
      </c>
      <c r="BB126" s="23" t="e">
        <f>IF((INDEX($F$50:$BD$50,BB50))&lt;((INDEX($F$50:$BD$50,$AZ$50)+(INDEX($F$50:$BD$50,#REF!)))),$AY$79*((#REF!-Option_6!G50)/((#REF!*(#REF!+1))/2)),0)</f>
        <v>#REF!</v>
      </c>
      <c r="BC126" s="23" t="e">
        <f>IF((INDEX($F$50:$BD$50,BC50))&lt;((INDEX($F$50:$BD$50,$AZ$50)+(INDEX($F$50:$BD$50,#REF!)))),$AY$79*((#REF!-Option_6!H50)/((#REF!*(#REF!+1))/2)),0)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IF((INDEX($F$50:$BD$50,BA50))&lt;((INDEX($F$50:$BD$50,$BA$50)+(INDEX($F$50:$BD$50,#REF!)))),$AZ$79*((#REF!-Option_6!E50)/((#REF!*(#REF!+1))/2)),0)</f>
        <v>#REF!</v>
      </c>
      <c r="BB127" s="23" t="e">
        <f>IF((INDEX($F$50:$BD$50,BB50))&lt;((INDEX($F$50:$BD$50,$BA$50)+(INDEX($F$50:$BD$50,#REF!)))),$AZ$79*((#REF!-Option_6!F50)/((#REF!*(#REF!+1))/2)),0)</f>
        <v>#REF!</v>
      </c>
      <c r="BC127" s="23" t="e">
        <f>IF((INDEX($F$50:$BD$50,BC50))&lt;((INDEX($F$50:$BD$50,$BA$50)+(INDEX($F$50:$BD$50,#REF!)))),$AZ$79*((#REF!-Option_6!G50)/((#REF!*(#REF!+1))/2)),0)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IF((INDEX($F$50:$BD$50,BB50))&lt;((INDEX($F$50:$BD$50,$BB$50)+(INDEX($F$50:$BD$50,#REF!)))),$BA$79*((#REF!-Option_6!E50)/((#REF!*(#REF!+1))/2)),0)</f>
        <v>#REF!</v>
      </c>
      <c r="BC128" s="23" t="e">
        <f>IF((INDEX($F$50:$BD$50,BC50))&lt;((INDEX($F$50:$BD$50,$BB$50)+(INDEX($F$50:$BD$50,#REF!)))),$BA$79*((#REF!-Option_6!F50)/((#REF!*(#REF!+1))/2)),0)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IF((INDEX($F$50:$BD$50,BC50))&lt;((INDEX($F$50:$BD$50,$BC$50)+(INDEX($F$50:$BD$50,#REF!)))),$BB$79*((#REF!-Option_6!E50)/((#REF!*(#REF!+1))/2)),0)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66:B75 B9 B52:C61 B37:B46" xr:uid="{00000000-0002-0000-1000-000000000000}">
      <formula1>#REF!</formula1>
    </dataValidation>
  </dataValidations>
  <pageMargins left="0.7" right="0.7" top="0.75" bottom="0.75" header="0.3" footer="0.3"/>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249977111117893"/>
  </sheetPr>
  <dimension ref="A1:CS239"/>
  <sheetViews>
    <sheetView topLeftCell="A58"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IF((INDEX($F$50:$BD$50,G50))&lt;((INDEX($F$50:$BD$50,$G$50)+(INDEX($F$50:$BD$50,#REF!)))),$F$79*((#REF!-Option_7!E50)/((#REF!*(#REF!+1))/2)),0)</f>
        <v>#REF!</v>
      </c>
      <c r="H81" s="23" t="e">
        <f>IF((INDEX($F$50:$BD$50,H50))&lt;((INDEX($F$50:$BD$50,$G$50)+(INDEX($F$50:$BD$50,#REF!)))),$F$79*((#REF!-Option_7!F50)/((#REF!*(#REF!+1))/2)),0)</f>
        <v>#REF!</v>
      </c>
      <c r="I81" s="23" t="e">
        <f>IF((INDEX($F$50:$BD$50,I50))&lt;((INDEX($F$50:$BD$50,$G$50)+(INDEX($F$50:$BD$50,#REF!)))),$F$79*((#REF!-Option_7!G50)/((#REF!*(#REF!+1))/2)),0)</f>
        <v>#REF!</v>
      </c>
      <c r="J81" s="23" t="e">
        <f>IF((INDEX($F$50:$BD$50,J50))&lt;((INDEX($F$50:$BD$50,$G$50)+(INDEX($F$50:$BD$50,#REF!)))),$F$79*((#REF!-Option_7!H50)/((#REF!*(#REF!+1))/2)),0)</f>
        <v>#REF!</v>
      </c>
      <c r="K81" s="23" t="e">
        <f>IF((INDEX($F$50:$BD$50,K50))&lt;((INDEX($F$50:$BD$50,$G$50)+(INDEX($F$50:$BD$50,#REF!)))),$F$79*((#REF!-Option_7!I50)/((#REF!*(#REF!+1))/2)),0)</f>
        <v>#REF!</v>
      </c>
      <c r="L81" s="23" t="e">
        <f>IF((INDEX($F$50:$BD$50,L50))&lt;((INDEX($F$50:$BD$50,$G$50)+(INDEX($F$50:$BD$50,#REF!)))),$F$79*((#REF!-Option_7!J50)/((#REF!*(#REF!+1))/2)),0)</f>
        <v>#REF!</v>
      </c>
      <c r="M81" s="23" t="e">
        <f>IF((INDEX($F$50:$BD$50,M50))&lt;((INDEX($F$50:$BD$50,$G$50)+(INDEX($F$50:$BD$50,#REF!)))),$F$79*((#REF!-Option_7!K50)/((#REF!*(#REF!+1))/2)),0)</f>
        <v>#REF!</v>
      </c>
      <c r="N81" s="23" t="e">
        <f>IF((INDEX($F$50:$BD$50,N50))&lt;((INDEX($F$50:$BD$50,$G$50)+(INDEX($F$50:$BD$50,#REF!)))),$F$79*((#REF!-Option_7!L50)/((#REF!*(#REF!+1))/2)),0)</f>
        <v>#REF!</v>
      </c>
      <c r="O81" s="23" t="e">
        <f>IF((INDEX($F$50:$BD$50,O50))&lt;((INDEX($F$50:$BD$50,$G$50)+(INDEX($F$50:$BD$50,#REF!)))),$F$79*((#REF!-Option_7!M50)/((#REF!*(#REF!+1))/2)),0)</f>
        <v>#REF!</v>
      </c>
      <c r="P81" s="23" t="e">
        <f>IF((INDEX($F$50:$BD$50,P50))&lt;((INDEX($F$50:$BD$50,$G$50)+(INDEX($F$50:$BD$50,#REF!)))),$F$79*((#REF!-Option_7!N50)/((#REF!*(#REF!+1))/2)),0)</f>
        <v>#REF!</v>
      </c>
      <c r="Q81" s="23" t="e">
        <f>IF((INDEX($F$50:$BD$50,Q50))&lt;((INDEX($F$50:$BD$50,$G$50)+(INDEX($F$50:$BD$50,#REF!)))),$F$79*((#REF!-Option_7!O50)/((#REF!*(#REF!+1))/2)),0)</f>
        <v>#REF!</v>
      </c>
      <c r="R81" s="23" t="e">
        <f>IF((INDEX($F$50:$BD$50,R50))&lt;((INDEX($F$50:$BD$50,$G$50)+(INDEX($F$50:$BD$50,#REF!)))),$F$79*((#REF!-Option_7!P50)/((#REF!*(#REF!+1))/2)),0)</f>
        <v>#REF!</v>
      </c>
      <c r="S81" s="23" t="e">
        <f>IF((INDEX($F$50:$BD$50,S50))&lt;((INDEX($F$50:$BD$50,$G$50)+(INDEX($F$50:$BD$50,#REF!)))),$F$79*((#REF!-Option_7!Q50)/((#REF!*(#REF!+1))/2)),0)</f>
        <v>#REF!</v>
      </c>
      <c r="T81" s="23" t="e">
        <f>IF((INDEX($F$50:$BD$50,T50))&lt;((INDEX($F$50:$BD$50,$G$50)+(INDEX($F$50:$BD$50,#REF!)))),$F$79*((#REF!-Option_7!R50)/((#REF!*(#REF!+1))/2)),0)</f>
        <v>#REF!</v>
      </c>
      <c r="U81" s="23" t="e">
        <f>IF((INDEX($F$50:$BD$50,U50))&lt;((INDEX($F$50:$BD$50,$G$50)+(INDEX($F$50:$BD$50,#REF!)))),$F$79*((#REF!-Option_7!S50)/((#REF!*(#REF!+1))/2)),0)</f>
        <v>#REF!</v>
      </c>
      <c r="V81" s="23" t="e">
        <f>IF((INDEX($F$50:$BD$50,V50))&lt;((INDEX($F$50:$BD$50,$G$50)+(INDEX($F$50:$BD$50,#REF!)))),$F$79*((#REF!-Option_7!T50)/((#REF!*(#REF!+1))/2)),0)</f>
        <v>#REF!</v>
      </c>
      <c r="W81" s="23" t="e">
        <f>IF((INDEX($F$50:$BD$50,W50))&lt;((INDEX($F$50:$BD$50,$G$50)+(INDEX($F$50:$BD$50,#REF!)))),$F$79*((#REF!-Option_7!U50)/((#REF!*(#REF!+1))/2)),0)</f>
        <v>#REF!</v>
      </c>
      <c r="X81" s="23" t="e">
        <f>IF((INDEX($F$50:$BD$50,X50))&lt;((INDEX($F$50:$BD$50,$G$50)+(INDEX($F$50:$BD$50,#REF!)))),$F$79*((#REF!-Option_7!V50)/((#REF!*(#REF!+1))/2)),0)</f>
        <v>#REF!</v>
      </c>
      <c r="Y81" s="23" t="e">
        <f>IF((INDEX($F$50:$BD$50,Y50))&lt;((INDEX($F$50:$BD$50,$G$50)+(INDEX($F$50:$BD$50,#REF!)))),$F$79*((#REF!-Option_7!W50)/((#REF!*(#REF!+1))/2)),0)</f>
        <v>#REF!</v>
      </c>
      <c r="Z81" s="23" t="e">
        <f>IF((INDEX($F$50:$BD$50,Z50))&lt;((INDEX($F$50:$BD$50,$G$50)+(INDEX($F$50:$BD$50,#REF!)))),$F$79*((#REF!-Option_7!X50)/((#REF!*(#REF!+1))/2)),0)</f>
        <v>#REF!</v>
      </c>
      <c r="AA81" s="23" t="e">
        <f>IF((INDEX($F$50:$BD$50,AA50))&lt;((INDEX($F$50:$BD$50,$G$50)+(INDEX($F$50:$BD$50,#REF!)))),$F$79*((#REF!-Option_7!Y50)/((#REF!*(#REF!+1))/2)),0)</f>
        <v>#REF!</v>
      </c>
      <c r="AB81" s="23" t="e">
        <f>IF((INDEX($F$50:$BD$50,AB50))&lt;((INDEX($F$50:$BD$50,$G$50)+(INDEX($F$50:$BD$50,#REF!)))),$F$79*((#REF!-Option_7!Z50)/((#REF!*(#REF!+1))/2)),0)</f>
        <v>#REF!</v>
      </c>
      <c r="AC81" s="23" t="e">
        <f>IF((INDEX($F$50:$BD$50,AC50))&lt;((INDEX($F$50:$BD$50,$G$50)+(INDEX($F$50:$BD$50,#REF!)))),$F$79*((#REF!-Option_7!AA50)/((#REF!*(#REF!+1))/2)),0)</f>
        <v>#REF!</v>
      </c>
      <c r="AD81" s="23" t="e">
        <f>IF((INDEX($F$50:$BD$50,AD50))&lt;((INDEX($F$50:$BD$50,$G$50)+(INDEX($F$50:$BD$50,#REF!)))),$F$79*((#REF!-Option_7!AB50)/((#REF!*(#REF!+1))/2)),0)</f>
        <v>#REF!</v>
      </c>
      <c r="AE81" s="23" t="e">
        <f>IF((INDEX($F$50:$BD$50,AE50))&lt;((INDEX($F$50:$BD$50,$G$50)+(INDEX($F$50:$BD$50,#REF!)))),$F$79*((#REF!-Option_7!AC50)/((#REF!*(#REF!+1))/2)),0)</f>
        <v>#REF!</v>
      </c>
      <c r="AF81" s="23" t="e">
        <f>IF((INDEX($F$50:$BD$50,AF50))&lt;((INDEX($F$50:$BD$50,$G$50)+(INDEX($F$50:$BD$50,#REF!)))),$F$79*((#REF!-Option_7!AD50)/((#REF!*(#REF!+1))/2)),0)</f>
        <v>#REF!</v>
      </c>
      <c r="AG81" s="23" t="e">
        <f>IF((INDEX($F$50:$BD$50,AG50))&lt;((INDEX($F$50:$BD$50,$G$50)+(INDEX($F$50:$BD$50,#REF!)))),$F$79*((#REF!-Option_7!AE50)/((#REF!*(#REF!+1))/2)),0)</f>
        <v>#REF!</v>
      </c>
      <c r="AH81" s="23" t="e">
        <f>IF((INDEX($F$50:$BD$50,AH50))&lt;((INDEX($F$50:$BD$50,$G$50)+(INDEX($F$50:$BD$50,#REF!)))),$F$79*((#REF!-Option_7!AF50)/((#REF!*(#REF!+1))/2)),0)</f>
        <v>#REF!</v>
      </c>
      <c r="AI81" s="23" t="e">
        <f>IF((INDEX($F$50:$BD$50,AI50))&lt;((INDEX($F$50:$BD$50,$G$50)+(INDEX($F$50:$BD$50,#REF!)))),$F$79*((#REF!-Option_7!AG50)/((#REF!*(#REF!+1))/2)),0)</f>
        <v>#REF!</v>
      </c>
      <c r="AJ81" s="23" t="e">
        <f>IF((INDEX($F$50:$BD$50,AJ50))&lt;((INDEX($F$50:$BD$50,$G$50)+(INDEX($F$50:$BD$50,#REF!)))),$F$79*((#REF!-Option_7!AH50)/((#REF!*(#REF!+1))/2)),0)</f>
        <v>#REF!</v>
      </c>
      <c r="AK81" s="23" t="e">
        <f>IF((INDEX($F$50:$BD$50,AK50))&lt;((INDEX($F$50:$BD$50,$G$50)+(INDEX($F$50:$BD$50,#REF!)))),$F$79*((#REF!-Option_7!AI50)/((#REF!*(#REF!+1))/2)),0)</f>
        <v>#REF!</v>
      </c>
      <c r="AL81" s="23" t="e">
        <f>IF((INDEX($F$50:$BD$50,AL50))&lt;((INDEX($F$50:$BD$50,$G$50)+(INDEX($F$50:$BD$50,#REF!)))),$F$79*((#REF!-Option_7!AJ50)/((#REF!*(#REF!+1))/2)),0)</f>
        <v>#REF!</v>
      </c>
      <c r="AM81" s="23" t="e">
        <f>IF((INDEX($F$50:$BD$50,AM50))&lt;((INDEX($F$50:$BD$50,$G$50)+(INDEX($F$50:$BD$50,#REF!)))),$F$79*((#REF!-Option_7!AK50)/((#REF!*(#REF!+1))/2)),0)</f>
        <v>#REF!</v>
      </c>
      <c r="AN81" s="23" t="e">
        <f>IF((INDEX($F$50:$BD$50,AN50))&lt;((INDEX($F$50:$BD$50,$G$50)+(INDEX($F$50:$BD$50,#REF!)))),$F$79*((#REF!-Option_7!AL50)/((#REF!*(#REF!+1))/2)),0)</f>
        <v>#REF!</v>
      </c>
      <c r="AO81" s="23" t="e">
        <f>IF((INDEX($F$50:$BD$50,AO50))&lt;((INDEX($F$50:$BD$50,$G$50)+(INDEX($F$50:$BD$50,#REF!)))),$F$79*((#REF!-Option_7!AM50)/((#REF!*(#REF!+1))/2)),0)</f>
        <v>#REF!</v>
      </c>
      <c r="AP81" s="23" t="e">
        <f>IF((INDEX($F$50:$BD$50,AP50))&lt;((INDEX($F$50:$BD$50,$G$50)+(INDEX($F$50:$BD$50,#REF!)))),$F$79*((#REF!-Option_7!AN50)/((#REF!*(#REF!+1))/2)),0)</f>
        <v>#REF!</v>
      </c>
      <c r="AQ81" s="23" t="e">
        <f>IF((INDEX($F$50:$BD$50,AQ50))&lt;((INDEX($F$50:$BD$50,$G$50)+(INDEX($F$50:$BD$50,#REF!)))),$F$79*((#REF!-Option_7!AO50)/((#REF!*(#REF!+1))/2)),0)</f>
        <v>#REF!</v>
      </c>
      <c r="AR81" s="23" t="e">
        <f>IF((INDEX($F$50:$BD$50,AR50))&lt;((INDEX($F$50:$BD$50,$G$50)+(INDEX($F$50:$BD$50,#REF!)))),$F$79*((#REF!-Option_7!AP50)/((#REF!*(#REF!+1))/2)),0)</f>
        <v>#REF!</v>
      </c>
      <c r="AS81" s="23" t="e">
        <f>IF((INDEX($F$50:$BD$50,AS50))&lt;((INDEX($F$50:$BD$50,$G$50)+(INDEX($F$50:$BD$50,#REF!)))),$F$79*((#REF!-Option_7!AQ50)/((#REF!*(#REF!+1))/2)),0)</f>
        <v>#REF!</v>
      </c>
      <c r="AT81" s="23" t="e">
        <f>IF((INDEX($F$50:$BD$50,AT50))&lt;((INDEX($F$50:$BD$50,$G$50)+(INDEX($F$50:$BD$50,#REF!)))),$F$79*((#REF!-Option_7!AR50)/((#REF!*(#REF!+1))/2)),0)</f>
        <v>#REF!</v>
      </c>
      <c r="AU81" s="23" t="e">
        <f>IF((INDEX($F$50:$BD$50,AU50))&lt;((INDEX($F$50:$BD$50,$G$50)+(INDEX($F$50:$BD$50,#REF!)))),$F$79*((#REF!-Option_7!AS50)/((#REF!*(#REF!+1))/2)),0)</f>
        <v>#REF!</v>
      </c>
      <c r="AV81" s="23" t="e">
        <f>IF((INDEX($F$50:$BD$50,AV50))&lt;((INDEX($F$50:$BD$50,$G$50)+(INDEX($F$50:$BD$50,#REF!)))),$F$79*((#REF!-Option_7!AT50)/((#REF!*(#REF!+1))/2)),0)</f>
        <v>#REF!</v>
      </c>
      <c r="AW81" s="23" t="e">
        <f>IF((INDEX($F$50:$BD$50,AW50))&lt;((INDEX($F$50:$BD$50,$G$50)+(INDEX($F$50:$BD$50,#REF!)))),$F$79*((#REF!-Option_7!AU50)/((#REF!*(#REF!+1))/2)),0)</f>
        <v>#REF!</v>
      </c>
      <c r="AX81" s="23" t="e">
        <f>IF((INDEX($F$50:$BD$50,AX50))&lt;((INDEX($F$50:$BD$50,$G$50)+(INDEX($F$50:$BD$50,#REF!)))),$F$79*((#REF!-Option_7!AV50)/((#REF!*(#REF!+1))/2)),0)</f>
        <v>#REF!</v>
      </c>
      <c r="AY81" s="23" t="e">
        <f>IF((INDEX($F$50:$BD$50,AY50))&lt;((INDEX($F$50:$BD$50,$G$50)+(INDEX($F$50:$BD$50,#REF!)))),$F$79*((#REF!-Option_7!AW50)/((#REF!*(#REF!+1))/2)),0)</f>
        <v>#REF!</v>
      </c>
      <c r="AZ81" s="23" t="e">
        <f>IF((INDEX($F$50:$BD$50,AZ50))&lt;((INDEX($F$50:$BD$50,$G$50)+(INDEX($F$50:$BD$50,#REF!)))),$F$79*((#REF!-Option_7!AX50)/((#REF!*(#REF!+1))/2)),0)</f>
        <v>#REF!</v>
      </c>
      <c r="BA81" s="23" t="e">
        <f>IF((INDEX($F$50:$BD$50,BA50))&lt;((INDEX($F$50:$BD$50,$G$50)+(INDEX($F$50:$BD$50,#REF!)))),$F$79*((#REF!-Option_7!AY50)/((#REF!*(#REF!+1))/2)),0)</f>
        <v>#REF!</v>
      </c>
      <c r="BB81" s="23" t="e">
        <f>IF((INDEX($F$50:$BD$50,BB50))&lt;((INDEX($F$50:$BD$50,$G$50)+(INDEX($F$50:$BD$50,#REF!)))),$F$79*((#REF!-Option_7!AZ50)/((#REF!*(#REF!+1))/2)),0)</f>
        <v>#REF!</v>
      </c>
      <c r="BC81" s="23" t="e">
        <f>IF((INDEX($F$50:$BD$50,BC50))&lt;((INDEX($F$50:$BD$50,$G$50)+(INDEX($F$50:$BD$50,#REF!)))),$F$79*((#REF!-Option_7!BA50)/((#REF!*(#REF!+1))/2)),0)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IF((INDEX($F$50:$BD$50,H50))&lt;((INDEX($F$50:$BD$50,$H$50)+(INDEX($F$50:$BD$50,#REF!)))),$G$79*((#REF!-Option_7!E50)/((#REF!*(#REF!+1))/2)),0)</f>
        <v>#REF!</v>
      </c>
      <c r="I82" s="23" t="e">
        <f>IF((INDEX($F$50:$BD$50,I50))&lt;((INDEX($F$50:$BD$50,$H$50)+(INDEX($F$50:$BD$50,#REF!)))),$G$79*((#REF!-Option_7!F50)/((#REF!*(#REF!+1))/2)),0)</f>
        <v>#REF!</v>
      </c>
      <c r="J82" s="23" t="e">
        <f>IF((INDEX($F$50:$BD$50,J50))&lt;((INDEX($F$50:$BD$50,$H$50)+(INDEX($F$50:$BD$50,#REF!)))),$G$79*((#REF!-Option_7!G50)/((#REF!*(#REF!+1))/2)),0)</f>
        <v>#REF!</v>
      </c>
      <c r="K82" s="23" t="e">
        <f>IF((INDEX($F$50:$BD$50,K50))&lt;((INDEX($F$50:$BD$50,$H$50)+(INDEX($F$50:$BD$50,#REF!)))),$G$79*((#REF!-Option_7!H50)/((#REF!*(#REF!+1))/2)),0)</f>
        <v>#REF!</v>
      </c>
      <c r="L82" s="23" t="e">
        <f>IF((INDEX($F$50:$BD$50,L50))&lt;((INDEX($F$50:$BD$50,$H$50)+(INDEX($F$50:$BD$50,#REF!)))),$G$79*((#REF!-Option_7!I50)/((#REF!*(#REF!+1))/2)),0)</f>
        <v>#REF!</v>
      </c>
      <c r="M82" s="23" t="e">
        <f>IF((INDEX($F$50:$BD$50,M50))&lt;((INDEX($F$50:$BD$50,$H$50)+(INDEX($F$50:$BD$50,#REF!)))),$G$79*((#REF!-Option_7!J50)/((#REF!*(#REF!+1))/2)),0)</f>
        <v>#REF!</v>
      </c>
      <c r="N82" s="23" t="e">
        <f>IF((INDEX($F$50:$BD$50,N50))&lt;((INDEX($F$50:$BD$50,$H$50)+(INDEX($F$50:$BD$50,#REF!)))),$G$79*((#REF!-Option_7!K50)/((#REF!*(#REF!+1))/2)),0)</f>
        <v>#REF!</v>
      </c>
      <c r="O82" s="23" t="e">
        <f>IF((INDEX($F$50:$BD$50,O50))&lt;((INDEX($F$50:$BD$50,$H$50)+(INDEX($F$50:$BD$50,#REF!)))),$G$79*((#REF!-Option_7!L50)/((#REF!*(#REF!+1))/2)),0)</f>
        <v>#REF!</v>
      </c>
      <c r="P82" s="23" t="e">
        <f>IF((INDEX($F$50:$BD$50,P50))&lt;((INDEX($F$50:$BD$50,$H$50)+(INDEX($F$50:$BD$50,#REF!)))),$G$79*((#REF!-Option_7!M50)/((#REF!*(#REF!+1))/2)),0)</f>
        <v>#REF!</v>
      </c>
      <c r="Q82" s="23" t="e">
        <f>IF((INDEX($F$50:$BD$50,Q50))&lt;((INDEX($F$50:$BD$50,$H$50)+(INDEX($F$50:$BD$50,#REF!)))),$G$79*((#REF!-Option_7!N50)/((#REF!*(#REF!+1))/2)),0)</f>
        <v>#REF!</v>
      </c>
      <c r="R82" s="23" t="e">
        <f>IF((INDEX($F$50:$BD$50,R50))&lt;((INDEX($F$50:$BD$50,$H$50)+(INDEX($F$50:$BD$50,#REF!)))),$G$79*((#REF!-Option_7!O50)/((#REF!*(#REF!+1))/2)),0)</f>
        <v>#REF!</v>
      </c>
      <c r="S82" s="23" t="e">
        <f>IF((INDEX($F$50:$BD$50,S50))&lt;((INDEX($F$50:$BD$50,$H$50)+(INDEX($F$50:$BD$50,#REF!)))),$G$79*((#REF!-Option_7!P50)/((#REF!*(#REF!+1))/2)),0)</f>
        <v>#REF!</v>
      </c>
      <c r="T82" s="23" t="e">
        <f>IF((INDEX($F$50:$BD$50,T50))&lt;((INDEX($F$50:$BD$50,$H$50)+(INDEX($F$50:$BD$50,#REF!)))),$G$79*((#REF!-Option_7!Q50)/((#REF!*(#REF!+1))/2)),0)</f>
        <v>#REF!</v>
      </c>
      <c r="U82" s="23" t="e">
        <f>IF((INDEX($F$50:$BD$50,U50))&lt;((INDEX($F$50:$BD$50,$H$50)+(INDEX($F$50:$BD$50,#REF!)))),$G$79*((#REF!-Option_7!R50)/((#REF!*(#REF!+1))/2)),0)</f>
        <v>#REF!</v>
      </c>
      <c r="V82" s="23" t="e">
        <f>IF((INDEX($F$50:$BD$50,V50))&lt;((INDEX($F$50:$BD$50,$H$50)+(INDEX($F$50:$BD$50,#REF!)))),$G$79*((#REF!-Option_7!S50)/((#REF!*(#REF!+1))/2)),0)</f>
        <v>#REF!</v>
      </c>
      <c r="W82" s="23" t="e">
        <f>IF((INDEX($F$50:$BD$50,W50))&lt;((INDEX($F$50:$BD$50,$H$50)+(INDEX($F$50:$BD$50,#REF!)))),$G$79*((#REF!-Option_7!T50)/((#REF!*(#REF!+1))/2)),0)</f>
        <v>#REF!</v>
      </c>
      <c r="X82" s="23" t="e">
        <f>IF((INDEX($F$50:$BD$50,X50))&lt;((INDEX($F$50:$BD$50,$H$50)+(INDEX($F$50:$BD$50,#REF!)))),$G$79*((#REF!-Option_7!U50)/((#REF!*(#REF!+1))/2)),0)</f>
        <v>#REF!</v>
      </c>
      <c r="Y82" s="23" t="e">
        <f>IF((INDEX($F$50:$BD$50,Y50))&lt;((INDEX($F$50:$BD$50,$H$50)+(INDEX($F$50:$BD$50,#REF!)))),$G$79*((#REF!-Option_7!V50)/((#REF!*(#REF!+1))/2)),0)</f>
        <v>#REF!</v>
      </c>
      <c r="Z82" s="23" t="e">
        <f>IF((INDEX($F$50:$BD$50,Z50))&lt;((INDEX($F$50:$BD$50,$H$50)+(INDEX($F$50:$BD$50,#REF!)))),$G$79*((#REF!-Option_7!W50)/((#REF!*(#REF!+1))/2)),0)</f>
        <v>#REF!</v>
      </c>
      <c r="AA82" s="23" t="e">
        <f>IF((INDEX($F$50:$BD$50,AA50))&lt;((INDEX($F$50:$BD$50,$H$50)+(INDEX($F$50:$BD$50,#REF!)))),$G$79*((#REF!-Option_7!X50)/((#REF!*(#REF!+1))/2)),0)</f>
        <v>#REF!</v>
      </c>
      <c r="AB82" s="23" t="e">
        <f>IF((INDEX($F$50:$BD$50,AB50))&lt;((INDEX($F$50:$BD$50,$H$50)+(INDEX($F$50:$BD$50,#REF!)))),$G$79*((#REF!-Option_7!Y50)/((#REF!*(#REF!+1))/2)),0)</f>
        <v>#REF!</v>
      </c>
      <c r="AC82" s="23" t="e">
        <f>IF((INDEX($F$50:$BD$50,AC50))&lt;((INDEX($F$50:$BD$50,$H$50)+(INDEX($F$50:$BD$50,#REF!)))),$G$79*((#REF!-Option_7!Z50)/((#REF!*(#REF!+1))/2)),0)</f>
        <v>#REF!</v>
      </c>
      <c r="AD82" s="23" t="e">
        <f>IF((INDEX($F$50:$BD$50,AD50))&lt;((INDEX($F$50:$BD$50,$H$50)+(INDEX($F$50:$BD$50,#REF!)))),$G$79*((#REF!-Option_7!AA50)/((#REF!*(#REF!+1))/2)),0)</f>
        <v>#REF!</v>
      </c>
      <c r="AE82" s="23" t="e">
        <f>IF((INDEX($F$50:$BD$50,AE50))&lt;((INDEX($F$50:$BD$50,$H$50)+(INDEX($F$50:$BD$50,#REF!)))),$G$79*((#REF!-Option_7!AB50)/((#REF!*(#REF!+1))/2)),0)</f>
        <v>#REF!</v>
      </c>
      <c r="AF82" s="23" t="e">
        <f>IF((INDEX($F$50:$BD$50,AF50))&lt;((INDEX($F$50:$BD$50,$H$50)+(INDEX($F$50:$BD$50,#REF!)))),$G$79*((#REF!-Option_7!AC50)/((#REF!*(#REF!+1))/2)),0)</f>
        <v>#REF!</v>
      </c>
      <c r="AG82" s="23" t="e">
        <f>IF((INDEX($F$50:$BD$50,AG50))&lt;((INDEX($F$50:$BD$50,$H$50)+(INDEX($F$50:$BD$50,#REF!)))),$G$79*((#REF!-Option_7!AD50)/((#REF!*(#REF!+1))/2)),0)</f>
        <v>#REF!</v>
      </c>
      <c r="AH82" s="23" t="e">
        <f>IF((INDEX($F$50:$BD$50,AH50))&lt;((INDEX($F$50:$BD$50,$H$50)+(INDEX($F$50:$BD$50,#REF!)))),$G$79*((#REF!-Option_7!AE50)/((#REF!*(#REF!+1))/2)),0)</f>
        <v>#REF!</v>
      </c>
      <c r="AI82" s="23" t="e">
        <f>IF((INDEX($F$50:$BD$50,AI50))&lt;((INDEX($F$50:$BD$50,$H$50)+(INDEX($F$50:$BD$50,#REF!)))),$G$79*((#REF!-Option_7!AF50)/((#REF!*(#REF!+1))/2)),0)</f>
        <v>#REF!</v>
      </c>
      <c r="AJ82" s="23" t="e">
        <f>IF((INDEX($F$50:$BD$50,AJ50))&lt;((INDEX($F$50:$BD$50,$H$50)+(INDEX($F$50:$BD$50,#REF!)))),$G$79*((#REF!-Option_7!AG50)/((#REF!*(#REF!+1))/2)),0)</f>
        <v>#REF!</v>
      </c>
      <c r="AK82" s="23" t="e">
        <f>IF((INDEX($F$50:$BD$50,AK50))&lt;((INDEX($F$50:$BD$50,$H$50)+(INDEX($F$50:$BD$50,#REF!)))),$G$79*((#REF!-Option_7!AH50)/((#REF!*(#REF!+1))/2)),0)</f>
        <v>#REF!</v>
      </c>
      <c r="AL82" s="23" t="e">
        <f>IF((INDEX($F$50:$BD$50,AL50))&lt;((INDEX($F$50:$BD$50,$H$50)+(INDEX($F$50:$BD$50,#REF!)))),$G$79*((#REF!-Option_7!AI50)/((#REF!*(#REF!+1))/2)),0)</f>
        <v>#REF!</v>
      </c>
      <c r="AM82" s="23" t="e">
        <f>IF((INDEX($F$50:$BD$50,AM50))&lt;((INDEX($F$50:$BD$50,$H$50)+(INDEX($F$50:$BD$50,#REF!)))),$G$79*((#REF!-Option_7!AJ50)/((#REF!*(#REF!+1))/2)),0)</f>
        <v>#REF!</v>
      </c>
      <c r="AN82" s="23" t="e">
        <f>IF((INDEX($F$50:$BD$50,AN50))&lt;((INDEX($F$50:$BD$50,$H$50)+(INDEX($F$50:$BD$50,#REF!)))),$G$79*((#REF!-Option_7!AK50)/((#REF!*(#REF!+1))/2)),0)</f>
        <v>#REF!</v>
      </c>
      <c r="AO82" s="23" t="e">
        <f>IF((INDEX($F$50:$BD$50,AO50))&lt;((INDEX($F$50:$BD$50,$H$50)+(INDEX($F$50:$BD$50,#REF!)))),$G$79*((#REF!-Option_7!AL50)/((#REF!*(#REF!+1))/2)),0)</f>
        <v>#REF!</v>
      </c>
      <c r="AP82" s="23" t="e">
        <f>IF((INDEX($F$50:$BD$50,AP50))&lt;((INDEX($F$50:$BD$50,$H$50)+(INDEX($F$50:$BD$50,#REF!)))),$G$79*((#REF!-Option_7!AM50)/((#REF!*(#REF!+1))/2)),0)</f>
        <v>#REF!</v>
      </c>
      <c r="AQ82" s="23" t="e">
        <f>IF((INDEX($F$50:$BD$50,AQ50))&lt;((INDEX($F$50:$BD$50,$H$50)+(INDEX($F$50:$BD$50,#REF!)))),$G$79*((#REF!-Option_7!AN50)/((#REF!*(#REF!+1))/2)),0)</f>
        <v>#REF!</v>
      </c>
      <c r="AR82" s="23" t="e">
        <f>IF((INDEX($F$50:$BD$50,AR50))&lt;((INDEX($F$50:$BD$50,$H$50)+(INDEX($F$50:$BD$50,#REF!)))),$G$79*((#REF!-Option_7!AO50)/((#REF!*(#REF!+1))/2)),0)</f>
        <v>#REF!</v>
      </c>
      <c r="AS82" s="23" t="e">
        <f>IF((INDEX($F$50:$BD$50,AS50))&lt;((INDEX($F$50:$BD$50,$H$50)+(INDEX($F$50:$BD$50,#REF!)))),$G$79*((#REF!-Option_7!AP50)/((#REF!*(#REF!+1))/2)),0)</f>
        <v>#REF!</v>
      </c>
      <c r="AT82" s="23" t="e">
        <f>IF((INDEX($F$50:$BD$50,AT50))&lt;((INDEX($F$50:$BD$50,$H$50)+(INDEX($F$50:$BD$50,#REF!)))),$G$79*((#REF!-Option_7!AQ50)/((#REF!*(#REF!+1))/2)),0)</f>
        <v>#REF!</v>
      </c>
      <c r="AU82" s="23" t="e">
        <f>IF((INDEX($F$50:$BD$50,AU50))&lt;((INDEX($F$50:$BD$50,$H$50)+(INDEX($F$50:$BD$50,#REF!)))),$G$79*((#REF!-Option_7!AR50)/((#REF!*(#REF!+1))/2)),0)</f>
        <v>#REF!</v>
      </c>
      <c r="AV82" s="23" t="e">
        <f>IF((INDEX($F$50:$BD$50,AV50))&lt;((INDEX($F$50:$BD$50,$H$50)+(INDEX($F$50:$BD$50,#REF!)))),$G$79*((#REF!-Option_7!AS50)/((#REF!*(#REF!+1))/2)),0)</f>
        <v>#REF!</v>
      </c>
      <c r="AW82" s="23" t="e">
        <f>IF((INDEX($F$50:$BD$50,AW50))&lt;((INDEX($F$50:$BD$50,$H$50)+(INDEX($F$50:$BD$50,#REF!)))),$G$79*((#REF!-Option_7!AT50)/((#REF!*(#REF!+1))/2)),0)</f>
        <v>#REF!</v>
      </c>
      <c r="AX82" s="23" t="e">
        <f>IF((INDEX($F$50:$BD$50,AX50))&lt;((INDEX($F$50:$BD$50,$H$50)+(INDEX($F$50:$BD$50,#REF!)))),$G$79*((#REF!-Option_7!AU50)/((#REF!*(#REF!+1))/2)),0)</f>
        <v>#REF!</v>
      </c>
      <c r="AY82" s="23" t="e">
        <f>IF((INDEX($F$50:$BD$50,AY50))&lt;((INDEX($F$50:$BD$50,$H$50)+(INDEX($F$50:$BD$50,#REF!)))),$G$79*((#REF!-Option_7!AV50)/((#REF!*(#REF!+1))/2)),0)</f>
        <v>#REF!</v>
      </c>
      <c r="AZ82" s="23" t="e">
        <f>IF((INDEX($F$50:$BD$50,AZ50))&lt;((INDEX($F$50:$BD$50,$H$50)+(INDEX($F$50:$BD$50,#REF!)))),$G$79*((#REF!-Option_7!AW50)/((#REF!*(#REF!+1))/2)),0)</f>
        <v>#REF!</v>
      </c>
      <c r="BA82" s="23" t="e">
        <f>IF((INDEX($F$50:$BD$50,BA50))&lt;((INDEX($F$50:$BD$50,$H$50)+(INDEX($F$50:$BD$50,#REF!)))),$G$79*((#REF!-Option_7!AX50)/((#REF!*(#REF!+1))/2)),0)</f>
        <v>#REF!</v>
      </c>
      <c r="BB82" s="23" t="e">
        <f>IF((INDEX($F$50:$BD$50,BB50))&lt;((INDEX($F$50:$BD$50,$H$50)+(INDEX($F$50:$BD$50,#REF!)))),$G$79*((#REF!-Option_7!AY50)/((#REF!*(#REF!+1))/2)),0)</f>
        <v>#REF!</v>
      </c>
      <c r="BC82" s="23" t="e">
        <f>IF((INDEX($F$50:$BD$50,BC50))&lt;((INDEX($F$50:$BD$50,$H$50)+(INDEX($F$50:$BD$50,#REF!)))),$G$79*((#REF!-Option_7!AZ50)/((#REF!*(#REF!+1))/2)),0)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IF((INDEX($F$50:$BD$50,I50))&lt;((INDEX($F$50:$BD$50,$I$50)+(INDEX($F$50:$BD$50,#REF!)))),$H$79*((#REF!-Option_7!E50)/((#REF!*(#REF!+1))/2)),0)</f>
        <v>#REF!</v>
      </c>
      <c r="J83" s="23" t="e">
        <f>IF((INDEX($F$50:$BD$50,J50))&lt;((INDEX($F$50:$BD$50,$I$50)+(INDEX($F$50:$BD$50,#REF!)))),$H$79*((#REF!-Option_7!F50)/((#REF!*(#REF!+1))/2)),0)</f>
        <v>#REF!</v>
      </c>
      <c r="K83" s="23" t="e">
        <f>IF((INDEX($F$50:$BD$50,K50))&lt;((INDEX($F$50:$BD$50,$I$50)+(INDEX($F$50:$BD$50,#REF!)))),$H$79*((#REF!-Option_7!G50)/((#REF!*(#REF!+1))/2)),0)</f>
        <v>#REF!</v>
      </c>
      <c r="L83" s="23" t="e">
        <f>IF((INDEX($F$50:$BD$50,L50))&lt;((INDEX($F$50:$BD$50,$I$50)+(INDEX($F$50:$BD$50,#REF!)))),$H$79*((#REF!-Option_7!H50)/((#REF!*(#REF!+1))/2)),0)</f>
        <v>#REF!</v>
      </c>
      <c r="M83" s="23" t="e">
        <f>IF((INDEX($F$50:$BD$50,M50))&lt;((INDEX($F$50:$BD$50,$I$50)+(INDEX($F$50:$BD$50,#REF!)))),$H$79*((#REF!-Option_7!I50)/((#REF!*(#REF!+1))/2)),0)</f>
        <v>#REF!</v>
      </c>
      <c r="N83" s="23" t="e">
        <f>IF((INDEX($F$50:$BD$50,N50))&lt;((INDEX($F$50:$BD$50,$I$50)+(INDEX($F$50:$BD$50,#REF!)))),$H$79*((#REF!-Option_7!J50)/((#REF!*(#REF!+1))/2)),0)</f>
        <v>#REF!</v>
      </c>
      <c r="O83" s="23" t="e">
        <f>IF((INDEX($F$50:$BD$50,O50))&lt;((INDEX($F$50:$BD$50,$I$50)+(INDEX($F$50:$BD$50,#REF!)))),$H$79*((#REF!-Option_7!K50)/((#REF!*(#REF!+1))/2)),0)</f>
        <v>#REF!</v>
      </c>
      <c r="P83" s="23" t="e">
        <f>IF((INDEX($F$50:$BD$50,P50))&lt;((INDEX($F$50:$BD$50,$I$50)+(INDEX($F$50:$BD$50,#REF!)))),$H$79*((#REF!-Option_7!L50)/((#REF!*(#REF!+1))/2)),0)</f>
        <v>#REF!</v>
      </c>
      <c r="Q83" s="23" t="e">
        <f>IF((INDEX($F$50:$BD$50,Q50))&lt;((INDEX($F$50:$BD$50,$I$50)+(INDEX($F$50:$BD$50,#REF!)))),$H$79*((#REF!-Option_7!M50)/((#REF!*(#REF!+1))/2)),0)</f>
        <v>#REF!</v>
      </c>
      <c r="R83" s="23" t="e">
        <f>IF((INDEX($F$50:$BD$50,R50))&lt;((INDEX($F$50:$BD$50,$I$50)+(INDEX($F$50:$BD$50,#REF!)))),$H$79*((#REF!-Option_7!N50)/((#REF!*(#REF!+1))/2)),0)</f>
        <v>#REF!</v>
      </c>
      <c r="S83" s="23" t="e">
        <f>IF((INDEX($F$50:$BD$50,S50))&lt;((INDEX($F$50:$BD$50,$I$50)+(INDEX($F$50:$BD$50,#REF!)))),$H$79*((#REF!-Option_7!O50)/((#REF!*(#REF!+1))/2)),0)</f>
        <v>#REF!</v>
      </c>
      <c r="T83" s="23" t="e">
        <f>IF((INDEX($F$50:$BD$50,T50))&lt;((INDEX($F$50:$BD$50,$I$50)+(INDEX($F$50:$BD$50,#REF!)))),$H$79*((#REF!-Option_7!P50)/((#REF!*(#REF!+1))/2)),0)</f>
        <v>#REF!</v>
      </c>
      <c r="U83" s="23" t="e">
        <f>IF((INDEX($F$50:$BD$50,U50))&lt;((INDEX($F$50:$BD$50,$I$50)+(INDEX($F$50:$BD$50,#REF!)))),$H$79*((#REF!-Option_7!Q50)/((#REF!*(#REF!+1))/2)),0)</f>
        <v>#REF!</v>
      </c>
      <c r="V83" s="23" t="e">
        <f>IF((INDEX($F$50:$BD$50,V50))&lt;((INDEX($F$50:$BD$50,$I$50)+(INDEX($F$50:$BD$50,#REF!)))),$H$79*((#REF!-Option_7!R50)/((#REF!*(#REF!+1))/2)),0)</f>
        <v>#REF!</v>
      </c>
      <c r="W83" s="23" t="e">
        <f>IF((INDEX($F$50:$BD$50,W50))&lt;((INDEX($F$50:$BD$50,$I$50)+(INDEX($F$50:$BD$50,#REF!)))),$H$79*((#REF!-Option_7!S50)/((#REF!*(#REF!+1))/2)),0)</f>
        <v>#REF!</v>
      </c>
      <c r="X83" s="23" t="e">
        <f>IF((INDEX($F$50:$BD$50,X50))&lt;((INDEX($F$50:$BD$50,$I$50)+(INDEX($F$50:$BD$50,#REF!)))),$H$79*((#REF!-Option_7!T50)/((#REF!*(#REF!+1))/2)),0)</f>
        <v>#REF!</v>
      </c>
      <c r="Y83" s="23" t="e">
        <f>IF((INDEX($F$50:$BD$50,Y50))&lt;((INDEX($F$50:$BD$50,$I$50)+(INDEX($F$50:$BD$50,#REF!)))),$H$79*((#REF!-Option_7!U50)/((#REF!*(#REF!+1))/2)),0)</f>
        <v>#REF!</v>
      </c>
      <c r="Z83" s="23" t="e">
        <f>IF((INDEX($F$50:$BD$50,Z50))&lt;((INDEX($F$50:$BD$50,$I$50)+(INDEX($F$50:$BD$50,#REF!)))),$H$79*((#REF!-Option_7!V50)/((#REF!*(#REF!+1))/2)),0)</f>
        <v>#REF!</v>
      </c>
      <c r="AA83" s="23" t="e">
        <f>IF((INDEX($F$50:$BD$50,AA50))&lt;((INDEX($F$50:$BD$50,$I$50)+(INDEX($F$50:$BD$50,#REF!)))),$H$79*((#REF!-Option_7!W50)/((#REF!*(#REF!+1))/2)),0)</f>
        <v>#REF!</v>
      </c>
      <c r="AB83" s="23" t="e">
        <f>IF((INDEX($F$50:$BD$50,AB50))&lt;((INDEX($F$50:$BD$50,$I$50)+(INDEX($F$50:$BD$50,#REF!)))),$H$79*((#REF!-Option_7!X50)/((#REF!*(#REF!+1))/2)),0)</f>
        <v>#REF!</v>
      </c>
      <c r="AC83" s="23" t="e">
        <f>IF((INDEX($F$50:$BD$50,AC50))&lt;((INDEX($F$50:$BD$50,$I$50)+(INDEX($F$50:$BD$50,#REF!)))),$H$79*((#REF!-Option_7!Y50)/((#REF!*(#REF!+1))/2)),0)</f>
        <v>#REF!</v>
      </c>
      <c r="AD83" s="23" t="e">
        <f>IF((INDEX($F$50:$BD$50,AD50))&lt;((INDEX($F$50:$BD$50,$I$50)+(INDEX($F$50:$BD$50,#REF!)))),$H$79*((#REF!-Option_7!Z50)/((#REF!*(#REF!+1))/2)),0)</f>
        <v>#REF!</v>
      </c>
      <c r="AE83" s="23" t="e">
        <f>IF((INDEX($F$50:$BD$50,AE50))&lt;((INDEX($F$50:$BD$50,$I$50)+(INDEX($F$50:$BD$50,#REF!)))),$H$79*((#REF!-Option_7!AA50)/((#REF!*(#REF!+1))/2)),0)</f>
        <v>#REF!</v>
      </c>
      <c r="AF83" s="23" t="e">
        <f>IF((INDEX($F$50:$BD$50,AF50))&lt;((INDEX($F$50:$BD$50,$I$50)+(INDEX($F$50:$BD$50,#REF!)))),$H$79*((#REF!-Option_7!AB50)/((#REF!*(#REF!+1))/2)),0)</f>
        <v>#REF!</v>
      </c>
      <c r="AG83" s="23" t="e">
        <f>IF((INDEX($F$50:$BD$50,AG50))&lt;((INDEX($F$50:$BD$50,$I$50)+(INDEX($F$50:$BD$50,#REF!)))),$H$79*((#REF!-Option_7!AC50)/((#REF!*(#REF!+1))/2)),0)</f>
        <v>#REF!</v>
      </c>
      <c r="AH83" s="23" t="e">
        <f>IF((INDEX($F$50:$BD$50,AH50))&lt;((INDEX($F$50:$BD$50,$I$50)+(INDEX($F$50:$BD$50,#REF!)))),$H$79*((#REF!-Option_7!AD50)/((#REF!*(#REF!+1))/2)),0)</f>
        <v>#REF!</v>
      </c>
      <c r="AI83" s="23" t="e">
        <f>IF((INDEX($F$50:$BD$50,AI50))&lt;((INDEX($F$50:$BD$50,$I$50)+(INDEX($F$50:$BD$50,#REF!)))),$H$79*((#REF!-Option_7!AE50)/((#REF!*(#REF!+1))/2)),0)</f>
        <v>#REF!</v>
      </c>
      <c r="AJ83" s="23" t="e">
        <f>IF((INDEX($F$50:$BD$50,AJ50))&lt;((INDEX($F$50:$BD$50,$I$50)+(INDEX($F$50:$BD$50,#REF!)))),$H$79*((#REF!-Option_7!AF50)/((#REF!*(#REF!+1))/2)),0)</f>
        <v>#REF!</v>
      </c>
      <c r="AK83" s="23" t="e">
        <f>IF((INDEX($F$50:$BD$50,AK50))&lt;((INDEX($F$50:$BD$50,$I$50)+(INDEX($F$50:$BD$50,#REF!)))),$H$79*((#REF!-Option_7!AG50)/((#REF!*(#REF!+1))/2)),0)</f>
        <v>#REF!</v>
      </c>
      <c r="AL83" s="23" t="e">
        <f>IF((INDEX($F$50:$BD$50,AL50))&lt;((INDEX($F$50:$BD$50,$I$50)+(INDEX($F$50:$BD$50,#REF!)))),$H$79*((#REF!-Option_7!AH50)/((#REF!*(#REF!+1))/2)),0)</f>
        <v>#REF!</v>
      </c>
      <c r="AM83" s="23" t="e">
        <f>IF((INDEX($F$50:$BD$50,AM50))&lt;((INDEX($F$50:$BD$50,$I$50)+(INDEX($F$50:$BD$50,#REF!)))),$H$79*((#REF!-Option_7!AI50)/((#REF!*(#REF!+1))/2)),0)</f>
        <v>#REF!</v>
      </c>
      <c r="AN83" s="23" t="e">
        <f>IF((INDEX($F$50:$BD$50,AN50))&lt;((INDEX($F$50:$BD$50,$I$50)+(INDEX($F$50:$BD$50,#REF!)))),$H$79*((#REF!-Option_7!AJ50)/((#REF!*(#REF!+1))/2)),0)</f>
        <v>#REF!</v>
      </c>
      <c r="AO83" s="23" t="e">
        <f>IF((INDEX($F$50:$BD$50,AO50))&lt;((INDEX($F$50:$BD$50,$I$50)+(INDEX($F$50:$BD$50,#REF!)))),$H$79*((#REF!-Option_7!AK50)/((#REF!*(#REF!+1))/2)),0)</f>
        <v>#REF!</v>
      </c>
      <c r="AP83" s="23" t="e">
        <f>IF((INDEX($F$50:$BD$50,AP50))&lt;((INDEX($F$50:$BD$50,$I$50)+(INDEX($F$50:$BD$50,#REF!)))),$H$79*((#REF!-Option_7!AL50)/((#REF!*(#REF!+1))/2)),0)</f>
        <v>#REF!</v>
      </c>
      <c r="AQ83" s="23" t="e">
        <f>IF((INDEX($F$50:$BD$50,AQ50))&lt;((INDEX($F$50:$BD$50,$I$50)+(INDEX($F$50:$BD$50,#REF!)))),$H$79*((#REF!-Option_7!AM50)/((#REF!*(#REF!+1))/2)),0)</f>
        <v>#REF!</v>
      </c>
      <c r="AR83" s="23" t="e">
        <f>IF((INDEX($F$50:$BD$50,AR50))&lt;((INDEX($F$50:$BD$50,$I$50)+(INDEX($F$50:$BD$50,#REF!)))),$H$79*((#REF!-Option_7!AN50)/((#REF!*(#REF!+1))/2)),0)</f>
        <v>#REF!</v>
      </c>
      <c r="AS83" s="23" t="e">
        <f>IF((INDEX($F$50:$BD$50,AS50))&lt;((INDEX($F$50:$BD$50,$I$50)+(INDEX($F$50:$BD$50,#REF!)))),$H$79*((#REF!-Option_7!AO50)/((#REF!*(#REF!+1))/2)),0)</f>
        <v>#REF!</v>
      </c>
      <c r="AT83" s="23" t="e">
        <f>IF((INDEX($F$50:$BD$50,AT50))&lt;((INDEX($F$50:$BD$50,$I$50)+(INDEX($F$50:$BD$50,#REF!)))),$H$79*((#REF!-Option_7!AP50)/((#REF!*(#REF!+1))/2)),0)</f>
        <v>#REF!</v>
      </c>
      <c r="AU83" s="23" t="e">
        <f>IF((INDEX($F$50:$BD$50,AU50))&lt;((INDEX($F$50:$BD$50,$I$50)+(INDEX($F$50:$BD$50,#REF!)))),$H$79*((#REF!-Option_7!AQ50)/((#REF!*(#REF!+1))/2)),0)</f>
        <v>#REF!</v>
      </c>
      <c r="AV83" s="23" t="e">
        <f>IF((INDEX($F$50:$BD$50,AV50))&lt;((INDEX($F$50:$BD$50,$I$50)+(INDEX($F$50:$BD$50,#REF!)))),$H$79*((#REF!-Option_7!AR50)/((#REF!*(#REF!+1))/2)),0)</f>
        <v>#REF!</v>
      </c>
      <c r="AW83" s="23" t="e">
        <f>IF((INDEX($F$50:$BD$50,AW50))&lt;((INDEX($F$50:$BD$50,$I$50)+(INDEX($F$50:$BD$50,#REF!)))),$H$79*((#REF!-Option_7!AS50)/((#REF!*(#REF!+1))/2)),0)</f>
        <v>#REF!</v>
      </c>
      <c r="AX83" s="23" t="e">
        <f>IF((INDEX($F$50:$BD$50,AX50))&lt;((INDEX($F$50:$BD$50,$I$50)+(INDEX($F$50:$BD$50,#REF!)))),$H$79*((#REF!-Option_7!AT50)/((#REF!*(#REF!+1))/2)),0)</f>
        <v>#REF!</v>
      </c>
      <c r="AY83" s="23" t="e">
        <f>IF((INDEX($F$50:$BD$50,AY50))&lt;((INDEX($F$50:$BD$50,$I$50)+(INDEX($F$50:$BD$50,#REF!)))),$H$79*((#REF!-Option_7!AU50)/((#REF!*(#REF!+1))/2)),0)</f>
        <v>#REF!</v>
      </c>
      <c r="AZ83" s="23" t="e">
        <f>IF((INDEX($F$50:$BD$50,AZ50))&lt;((INDEX($F$50:$BD$50,$I$50)+(INDEX($F$50:$BD$50,#REF!)))),$H$79*((#REF!-Option_7!AV50)/((#REF!*(#REF!+1))/2)),0)</f>
        <v>#REF!</v>
      </c>
      <c r="BA83" s="23" t="e">
        <f>IF((INDEX($F$50:$BD$50,BA50))&lt;((INDEX($F$50:$BD$50,$I$50)+(INDEX($F$50:$BD$50,#REF!)))),$H$79*((#REF!-Option_7!AW50)/((#REF!*(#REF!+1))/2)),0)</f>
        <v>#REF!</v>
      </c>
      <c r="BB83" s="23" t="e">
        <f>IF((INDEX($F$50:$BD$50,BB50))&lt;((INDEX($F$50:$BD$50,$I$50)+(INDEX($F$50:$BD$50,#REF!)))),$H$79*((#REF!-Option_7!AX50)/((#REF!*(#REF!+1))/2)),0)</f>
        <v>#REF!</v>
      </c>
      <c r="BC83" s="23" t="e">
        <f>IF((INDEX($F$50:$BD$50,BC50))&lt;((INDEX($F$50:$BD$50,$I$50)+(INDEX($F$50:$BD$50,#REF!)))),$H$79*((#REF!-Option_7!AY50)/((#REF!*(#REF!+1))/2)),0)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IF((INDEX($F$50:$BD$50,J50))&lt;((INDEX($F$50:$BD$50,$J$50)+(INDEX($F$50:$BD$50,#REF!)))),$I$79*((#REF!-Option_7!E50)/((#REF!*(#REF!+1))/2)),0)</f>
        <v>#REF!</v>
      </c>
      <c r="K84" s="23" t="e">
        <f>IF((INDEX($F$50:$BD$50,K50))&lt;((INDEX($F$50:$BD$50,$J$50)+(INDEX($F$50:$BD$50,#REF!)))),$I$79*((#REF!-Option_7!F50)/((#REF!*(#REF!+1))/2)),0)</f>
        <v>#REF!</v>
      </c>
      <c r="L84" s="23" t="e">
        <f>IF((INDEX($F$50:$BD$50,L50))&lt;((INDEX($F$50:$BD$50,$J$50)+(INDEX($F$50:$BD$50,#REF!)))),$I$79*((#REF!-Option_7!G50)/((#REF!*(#REF!+1))/2)),0)</f>
        <v>#REF!</v>
      </c>
      <c r="M84" s="23" t="e">
        <f>IF((INDEX($F$50:$BD$50,M50))&lt;((INDEX($F$50:$BD$50,$J$50)+(INDEX($F$50:$BD$50,#REF!)))),$I$79*((#REF!-Option_7!H50)/((#REF!*(#REF!+1))/2)),0)</f>
        <v>#REF!</v>
      </c>
      <c r="N84" s="23" t="e">
        <f>IF((INDEX($F$50:$BD$50,N50))&lt;((INDEX($F$50:$BD$50,$J$50)+(INDEX($F$50:$BD$50,#REF!)))),$I$79*((#REF!-Option_7!I50)/((#REF!*(#REF!+1))/2)),0)</f>
        <v>#REF!</v>
      </c>
      <c r="O84" s="23" t="e">
        <f>IF((INDEX($F$50:$BD$50,O50))&lt;((INDEX($F$50:$BD$50,$J$50)+(INDEX($F$50:$BD$50,#REF!)))),$I$79*((#REF!-Option_7!J50)/((#REF!*(#REF!+1))/2)),0)</f>
        <v>#REF!</v>
      </c>
      <c r="P84" s="23" t="e">
        <f>IF((INDEX($F$50:$BD$50,P50))&lt;((INDEX($F$50:$BD$50,$J$50)+(INDEX($F$50:$BD$50,#REF!)))),$I$79*((#REF!-Option_7!K50)/((#REF!*(#REF!+1))/2)),0)</f>
        <v>#REF!</v>
      </c>
      <c r="Q84" s="23" t="e">
        <f>IF((INDEX($F$50:$BD$50,Q50))&lt;((INDEX($F$50:$BD$50,$J$50)+(INDEX($F$50:$BD$50,#REF!)))),$I$79*((#REF!-Option_7!L50)/((#REF!*(#REF!+1))/2)),0)</f>
        <v>#REF!</v>
      </c>
      <c r="R84" s="23" t="e">
        <f>IF((INDEX($F$50:$BD$50,R50))&lt;((INDEX($F$50:$BD$50,$J$50)+(INDEX($F$50:$BD$50,#REF!)))),$I$79*((#REF!-Option_7!M50)/((#REF!*(#REF!+1))/2)),0)</f>
        <v>#REF!</v>
      </c>
      <c r="S84" s="23" t="e">
        <f>IF((INDEX($F$50:$BD$50,S50))&lt;((INDEX($F$50:$BD$50,$J$50)+(INDEX($F$50:$BD$50,#REF!)))),$I$79*((#REF!-Option_7!N50)/((#REF!*(#REF!+1))/2)),0)</f>
        <v>#REF!</v>
      </c>
      <c r="T84" s="23" t="e">
        <f>IF((INDEX($F$50:$BD$50,T50))&lt;((INDEX($F$50:$BD$50,$J$50)+(INDEX($F$50:$BD$50,#REF!)))),$I$79*((#REF!-Option_7!O50)/((#REF!*(#REF!+1))/2)),0)</f>
        <v>#REF!</v>
      </c>
      <c r="U84" s="23" t="e">
        <f>IF((INDEX($F$50:$BD$50,U50))&lt;((INDEX($F$50:$BD$50,$J$50)+(INDEX($F$50:$BD$50,#REF!)))),$I$79*((#REF!-Option_7!P50)/((#REF!*(#REF!+1))/2)),0)</f>
        <v>#REF!</v>
      </c>
      <c r="V84" s="23" t="e">
        <f>IF((INDEX($F$50:$BD$50,V50))&lt;((INDEX($F$50:$BD$50,$J$50)+(INDEX($F$50:$BD$50,#REF!)))),$I$79*((#REF!-Option_7!Q50)/((#REF!*(#REF!+1))/2)),0)</f>
        <v>#REF!</v>
      </c>
      <c r="W84" s="23" t="e">
        <f>IF((INDEX($F$50:$BD$50,W50))&lt;((INDEX($F$50:$BD$50,$J$50)+(INDEX($F$50:$BD$50,#REF!)))),$I$79*((#REF!-Option_7!R50)/((#REF!*(#REF!+1))/2)),0)</f>
        <v>#REF!</v>
      </c>
      <c r="X84" s="23" t="e">
        <f>IF((INDEX($F$50:$BD$50,X50))&lt;((INDEX($F$50:$BD$50,$J$50)+(INDEX($F$50:$BD$50,#REF!)))),$I$79*((#REF!-Option_7!S50)/((#REF!*(#REF!+1))/2)),0)</f>
        <v>#REF!</v>
      </c>
      <c r="Y84" s="23" t="e">
        <f>IF((INDEX($F$50:$BD$50,Y50))&lt;((INDEX($F$50:$BD$50,$J$50)+(INDEX($F$50:$BD$50,#REF!)))),$I$79*((#REF!-Option_7!T50)/((#REF!*(#REF!+1))/2)),0)</f>
        <v>#REF!</v>
      </c>
      <c r="Z84" s="23" t="e">
        <f>IF((INDEX($F$50:$BD$50,Z50))&lt;((INDEX($F$50:$BD$50,$J$50)+(INDEX($F$50:$BD$50,#REF!)))),$I$79*((#REF!-Option_7!U50)/((#REF!*(#REF!+1))/2)),0)</f>
        <v>#REF!</v>
      </c>
      <c r="AA84" s="23" t="e">
        <f>IF((INDEX($F$50:$BD$50,AA50))&lt;((INDEX($F$50:$BD$50,$J$50)+(INDEX($F$50:$BD$50,#REF!)))),$I$79*((#REF!-Option_7!V50)/((#REF!*(#REF!+1))/2)),0)</f>
        <v>#REF!</v>
      </c>
      <c r="AB84" s="23" t="e">
        <f>IF((INDEX($F$50:$BD$50,AB50))&lt;((INDEX($F$50:$BD$50,$J$50)+(INDEX($F$50:$BD$50,#REF!)))),$I$79*((#REF!-Option_7!W50)/((#REF!*(#REF!+1))/2)),0)</f>
        <v>#REF!</v>
      </c>
      <c r="AC84" s="23" t="e">
        <f>IF((INDEX($F$50:$BD$50,AC50))&lt;((INDEX($F$50:$BD$50,$J$50)+(INDEX($F$50:$BD$50,#REF!)))),$I$79*((#REF!-Option_7!X50)/((#REF!*(#REF!+1))/2)),0)</f>
        <v>#REF!</v>
      </c>
      <c r="AD84" s="23" t="e">
        <f>IF((INDEX($F$50:$BD$50,AD50))&lt;((INDEX($F$50:$BD$50,$J$50)+(INDEX($F$50:$BD$50,#REF!)))),$I$79*((#REF!-Option_7!Y50)/((#REF!*(#REF!+1))/2)),0)</f>
        <v>#REF!</v>
      </c>
      <c r="AE84" s="23" t="e">
        <f>IF((INDEX($F$50:$BD$50,AE50))&lt;((INDEX($F$50:$BD$50,$J$50)+(INDEX($F$50:$BD$50,#REF!)))),$I$79*((#REF!-Option_7!Z50)/((#REF!*(#REF!+1))/2)),0)</f>
        <v>#REF!</v>
      </c>
      <c r="AF84" s="23" t="e">
        <f>IF((INDEX($F$50:$BD$50,AF50))&lt;((INDEX($F$50:$BD$50,$J$50)+(INDEX($F$50:$BD$50,#REF!)))),$I$79*((#REF!-Option_7!AA50)/((#REF!*(#REF!+1))/2)),0)</f>
        <v>#REF!</v>
      </c>
      <c r="AG84" s="23" t="e">
        <f>IF((INDEX($F$50:$BD$50,AG50))&lt;((INDEX($F$50:$BD$50,$J$50)+(INDEX($F$50:$BD$50,#REF!)))),$I$79*((#REF!-Option_7!AB50)/((#REF!*(#REF!+1))/2)),0)</f>
        <v>#REF!</v>
      </c>
      <c r="AH84" s="23" t="e">
        <f>IF((INDEX($F$50:$BD$50,AH50))&lt;((INDEX($F$50:$BD$50,$J$50)+(INDEX($F$50:$BD$50,#REF!)))),$I$79*((#REF!-Option_7!AC50)/((#REF!*(#REF!+1))/2)),0)</f>
        <v>#REF!</v>
      </c>
      <c r="AI84" s="23" t="e">
        <f>IF((INDEX($F$50:$BD$50,AI50))&lt;((INDEX($F$50:$BD$50,$J$50)+(INDEX($F$50:$BD$50,#REF!)))),$I$79*((#REF!-Option_7!AD50)/((#REF!*(#REF!+1))/2)),0)</f>
        <v>#REF!</v>
      </c>
      <c r="AJ84" s="23" t="e">
        <f>IF((INDEX($F$50:$BD$50,AJ50))&lt;((INDEX($F$50:$BD$50,$J$50)+(INDEX($F$50:$BD$50,#REF!)))),$I$79*((#REF!-Option_7!AE50)/((#REF!*(#REF!+1))/2)),0)</f>
        <v>#REF!</v>
      </c>
      <c r="AK84" s="23" t="e">
        <f>IF((INDEX($F$50:$BD$50,AK50))&lt;((INDEX($F$50:$BD$50,$J$50)+(INDEX($F$50:$BD$50,#REF!)))),$I$79*((#REF!-Option_7!AF50)/((#REF!*(#REF!+1))/2)),0)</f>
        <v>#REF!</v>
      </c>
      <c r="AL84" s="23" t="e">
        <f>IF((INDEX($F$50:$BD$50,AL50))&lt;((INDEX($F$50:$BD$50,$J$50)+(INDEX($F$50:$BD$50,#REF!)))),$I$79*((#REF!-Option_7!AG50)/((#REF!*(#REF!+1))/2)),0)</f>
        <v>#REF!</v>
      </c>
      <c r="AM84" s="23" t="e">
        <f>IF((INDEX($F$50:$BD$50,AM50))&lt;((INDEX($F$50:$BD$50,$J$50)+(INDEX($F$50:$BD$50,#REF!)))),$I$79*((#REF!-Option_7!AH50)/((#REF!*(#REF!+1))/2)),0)</f>
        <v>#REF!</v>
      </c>
      <c r="AN84" s="23" t="e">
        <f>IF((INDEX($F$50:$BD$50,AN50))&lt;((INDEX($F$50:$BD$50,$J$50)+(INDEX($F$50:$BD$50,#REF!)))),$I$79*((#REF!-Option_7!AI50)/((#REF!*(#REF!+1))/2)),0)</f>
        <v>#REF!</v>
      </c>
      <c r="AO84" s="23" t="e">
        <f>IF((INDEX($F$50:$BD$50,AO50))&lt;((INDEX($F$50:$BD$50,$J$50)+(INDEX($F$50:$BD$50,#REF!)))),$I$79*((#REF!-Option_7!AJ50)/((#REF!*(#REF!+1))/2)),0)</f>
        <v>#REF!</v>
      </c>
      <c r="AP84" s="23" t="e">
        <f>IF((INDEX($F$50:$BD$50,AP50))&lt;((INDEX($F$50:$BD$50,$J$50)+(INDEX($F$50:$BD$50,#REF!)))),$I$79*((#REF!-Option_7!AK50)/((#REF!*(#REF!+1))/2)),0)</f>
        <v>#REF!</v>
      </c>
      <c r="AQ84" s="23" t="e">
        <f>IF((INDEX($F$50:$BD$50,AQ50))&lt;((INDEX($F$50:$BD$50,$J$50)+(INDEX($F$50:$BD$50,#REF!)))),$I$79*((#REF!-Option_7!AL50)/((#REF!*(#REF!+1))/2)),0)</f>
        <v>#REF!</v>
      </c>
      <c r="AR84" s="23" t="e">
        <f>IF((INDEX($F$50:$BD$50,AR50))&lt;((INDEX($F$50:$BD$50,$J$50)+(INDEX($F$50:$BD$50,#REF!)))),$I$79*((#REF!-Option_7!AM50)/((#REF!*(#REF!+1))/2)),0)</f>
        <v>#REF!</v>
      </c>
      <c r="AS84" s="23" t="e">
        <f>IF((INDEX($F$50:$BD$50,AS50))&lt;((INDEX($F$50:$BD$50,$J$50)+(INDEX($F$50:$BD$50,#REF!)))),$I$79*((#REF!-Option_7!AN50)/((#REF!*(#REF!+1))/2)),0)</f>
        <v>#REF!</v>
      </c>
      <c r="AT84" s="23" t="e">
        <f>IF((INDEX($F$50:$BD$50,AT50))&lt;((INDEX($F$50:$BD$50,$J$50)+(INDEX($F$50:$BD$50,#REF!)))),$I$79*((#REF!-Option_7!AO50)/((#REF!*(#REF!+1))/2)),0)</f>
        <v>#REF!</v>
      </c>
      <c r="AU84" s="23" t="e">
        <f>IF((INDEX($F$50:$BD$50,AU50))&lt;((INDEX($F$50:$BD$50,$J$50)+(INDEX($F$50:$BD$50,#REF!)))),$I$79*((#REF!-Option_7!AP50)/((#REF!*(#REF!+1))/2)),0)</f>
        <v>#REF!</v>
      </c>
      <c r="AV84" s="23" t="e">
        <f>IF((INDEX($F$50:$BD$50,AV50))&lt;((INDEX($F$50:$BD$50,$J$50)+(INDEX($F$50:$BD$50,#REF!)))),$I$79*((#REF!-Option_7!AQ50)/((#REF!*(#REF!+1))/2)),0)</f>
        <v>#REF!</v>
      </c>
      <c r="AW84" s="23" t="e">
        <f>IF((INDEX($F$50:$BD$50,AW50))&lt;((INDEX($F$50:$BD$50,$J$50)+(INDEX($F$50:$BD$50,#REF!)))),$I$79*((#REF!-Option_7!AR50)/((#REF!*(#REF!+1))/2)),0)</f>
        <v>#REF!</v>
      </c>
      <c r="AX84" s="23" t="e">
        <f>IF((INDEX($F$50:$BD$50,AX50))&lt;((INDEX($F$50:$BD$50,$J$50)+(INDEX($F$50:$BD$50,#REF!)))),$I$79*((#REF!-Option_7!AS50)/((#REF!*(#REF!+1))/2)),0)</f>
        <v>#REF!</v>
      </c>
      <c r="AY84" s="23" t="e">
        <f>IF((INDEX($F$50:$BD$50,AY50))&lt;((INDEX($F$50:$BD$50,$J$50)+(INDEX($F$50:$BD$50,#REF!)))),$I$79*((#REF!-Option_7!AT50)/((#REF!*(#REF!+1))/2)),0)</f>
        <v>#REF!</v>
      </c>
      <c r="AZ84" s="23" t="e">
        <f>IF((INDEX($F$50:$BD$50,AZ50))&lt;((INDEX($F$50:$BD$50,$J$50)+(INDEX($F$50:$BD$50,#REF!)))),$I$79*((#REF!-Option_7!AU50)/((#REF!*(#REF!+1))/2)),0)</f>
        <v>#REF!</v>
      </c>
      <c r="BA84" s="23" t="e">
        <f>IF((INDEX($F$50:$BD$50,BA50))&lt;((INDEX($F$50:$BD$50,$J$50)+(INDEX($F$50:$BD$50,#REF!)))),$I$79*((#REF!-Option_7!AV50)/((#REF!*(#REF!+1))/2)),0)</f>
        <v>#REF!</v>
      </c>
      <c r="BB84" s="23" t="e">
        <f>IF((INDEX($F$50:$BD$50,BB50))&lt;((INDEX($F$50:$BD$50,$J$50)+(INDEX($F$50:$BD$50,#REF!)))),$I$79*((#REF!-Option_7!AW50)/((#REF!*(#REF!+1))/2)),0)</f>
        <v>#REF!</v>
      </c>
      <c r="BC84" s="23" t="e">
        <f>IF((INDEX($F$50:$BD$50,BC50))&lt;((INDEX($F$50:$BD$50,$J$50)+(INDEX($F$50:$BD$50,#REF!)))),$I$79*((#REF!-Option_7!AX50)/((#REF!*(#REF!+1))/2)),0)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IF((INDEX($F$50:$BD$50,K50))&lt;((INDEX($F$50:$BD$50,$K$50)+(INDEX($F$50:$BD$50,#REF!)))),$J$79*((#REF!-Option_7!E50)/(((#REF!*(#REF!+1)))/2)),0)</f>
        <v>#REF!</v>
      </c>
      <c r="L85" s="23" t="e">
        <f>IF((INDEX($F$50:$BD$50,L50))&lt;((INDEX($F$50:$BD$50,$K$50)+(INDEX($F$50:$BD$50,#REF!)))),$J$79*((#REF!-Option_7!F50)/(((#REF!*(#REF!+1)))/2)),0)</f>
        <v>#REF!</v>
      </c>
      <c r="M85" s="23" t="e">
        <f>IF((INDEX($F$50:$BD$50,M50))&lt;((INDEX($F$50:$BD$50,$K$50)+(INDEX($F$50:$BD$50,#REF!)))),$J$79*((#REF!-Option_7!G50)/(((#REF!*(#REF!+1)))/2)),0)</f>
        <v>#REF!</v>
      </c>
      <c r="N85" s="23" t="e">
        <f>IF((INDEX($F$50:$BD$50,N50))&lt;((INDEX($F$50:$BD$50,$K$50)+(INDEX($F$50:$BD$50,#REF!)))),$J$79*((#REF!-Option_7!H50)/(((#REF!*(#REF!+1)))/2)),0)</f>
        <v>#REF!</v>
      </c>
      <c r="O85" s="23" t="e">
        <f>IF((INDEX($F$50:$BD$50,O50))&lt;((INDEX($F$50:$BD$50,$K$50)+(INDEX($F$50:$BD$50,#REF!)))),$J$79*((#REF!-Option_7!I50)/(((#REF!*(#REF!+1)))/2)),0)</f>
        <v>#REF!</v>
      </c>
      <c r="P85" s="23" t="e">
        <f>IF((INDEX($F$50:$BD$50,P50))&lt;((INDEX($F$50:$BD$50,$K$50)+(INDEX($F$50:$BD$50,#REF!)))),$J$79*((#REF!-Option_7!J50)/(((#REF!*(#REF!+1)))/2)),0)</f>
        <v>#REF!</v>
      </c>
      <c r="Q85" s="23" t="e">
        <f>IF((INDEX($F$50:$BD$50,Q50))&lt;((INDEX($F$50:$BD$50,$K$50)+(INDEX($F$50:$BD$50,#REF!)))),$J$79*((#REF!-Option_7!K50)/(((#REF!*(#REF!+1)))/2)),0)</f>
        <v>#REF!</v>
      </c>
      <c r="R85" s="23" t="e">
        <f>IF((INDEX($F$50:$BD$50,R50))&lt;((INDEX($F$50:$BD$50,$K$50)+(INDEX($F$50:$BD$50,#REF!)))),$J$79*((#REF!-Option_7!L50)/(((#REF!*(#REF!+1)))/2)),0)</f>
        <v>#REF!</v>
      </c>
      <c r="S85" s="23" t="e">
        <f>IF((INDEX($F$50:$BD$50,S50))&lt;((INDEX($F$50:$BD$50,$K$50)+(INDEX($F$50:$BD$50,#REF!)))),$J$79*((#REF!-Option_7!M50)/(((#REF!*(#REF!+1)))/2)),0)</f>
        <v>#REF!</v>
      </c>
      <c r="T85" s="23" t="e">
        <f>IF((INDEX($F$50:$BD$50,T50))&lt;((INDEX($F$50:$BD$50,$K$50)+(INDEX($F$50:$BD$50,#REF!)))),$J$79*((#REF!-Option_7!N50)/(((#REF!*(#REF!+1)))/2)),0)</f>
        <v>#REF!</v>
      </c>
      <c r="U85" s="23" t="e">
        <f>IF((INDEX($F$50:$BD$50,U50))&lt;((INDEX($F$50:$BD$50,$K$50)+(INDEX($F$50:$BD$50,#REF!)))),$J$79*((#REF!-Option_7!O50)/(((#REF!*(#REF!+1)))/2)),0)</f>
        <v>#REF!</v>
      </c>
      <c r="V85" s="23" t="e">
        <f>IF((INDEX($F$50:$BD$50,V50))&lt;((INDEX($F$50:$BD$50,$K$50)+(INDEX($F$50:$BD$50,#REF!)))),$J$79*((#REF!-Option_7!P50)/(((#REF!*(#REF!+1)))/2)),0)</f>
        <v>#REF!</v>
      </c>
      <c r="W85" s="23" t="e">
        <f>IF((INDEX($F$50:$BD$50,W50))&lt;((INDEX($F$50:$BD$50,$K$50)+(INDEX($F$50:$BD$50,#REF!)))),$J$79*((#REF!-Option_7!Q50)/(((#REF!*(#REF!+1)))/2)),0)</f>
        <v>#REF!</v>
      </c>
      <c r="X85" s="23" t="e">
        <f>IF((INDEX($F$50:$BD$50,X50))&lt;((INDEX($F$50:$BD$50,$K$50)+(INDEX($F$50:$BD$50,#REF!)))),$J$79*((#REF!-Option_7!R50)/(((#REF!*(#REF!+1)))/2)),0)</f>
        <v>#REF!</v>
      </c>
      <c r="Y85" s="23" t="e">
        <f>IF((INDEX($F$50:$BD$50,Y50))&lt;((INDEX($F$50:$BD$50,$K$50)+(INDEX($F$50:$BD$50,#REF!)))),$J$79*((#REF!-Option_7!S50)/(((#REF!*(#REF!+1)))/2)),0)</f>
        <v>#REF!</v>
      </c>
      <c r="Z85" s="23" t="e">
        <f>IF((INDEX($F$50:$BD$50,Z50))&lt;((INDEX($F$50:$BD$50,$K$50)+(INDEX($F$50:$BD$50,#REF!)))),$J$79*((#REF!-Option_7!T50)/(((#REF!*(#REF!+1)))/2)),0)</f>
        <v>#REF!</v>
      </c>
      <c r="AA85" s="23" t="e">
        <f>IF((INDEX($F$50:$BD$50,AA50))&lt;((INDEX($F$50:$BD$50,$K$50)+(INDEX($F$50:$BD$50,#REF!)))),$J$79*((#REF!-Option_7!U50)/(((#REF!*(#REF!+1)))/2)),0)</f>
        <v>#REF!</v>
      </c>
      <c r="AB85" s="23" t="e">
        <f>IF((INDEX($F$50:$BD$50,AB50))&lt;((INDEX($F$50:$BD$50,$K$50)+(INDEX($F$50:$BD$50,#REF!)))),$J$79*((#REF!-Option_7!V50)/(((#REF!*(#REF!+1)))/2)),0)</f>
        <v>#REF!</v>
      </c>
      <c r="AC85" s="23" t="e">
        <f>IF((INDEX($F$50:$BD$50,AC50))&lt;((INDEX($F$50:$BD$50,$K$50)+(INDEX($F$50:$BD$50,#REF!)))),$J$79*((#REF!-Option_7!W50)/(((#REF!*(#REF!+1)))/2)),0)</f>
        <v>#REF!</v>
      </c>
      <c r="AD85" s="23" t="e">
        <f>IF((INDEX($F$50:$BD$50,AD50))&lt;((INDEX($F$50:$BD$50,$K$50)+(INDEX($F$50:$BD$50,#REF!)))),$J$79*((#REF!-Option_7!X50)/(((#REF!*(#REF!+1)))/2)),0)</f>
        <v>#REF!</v>
      </c>
      <c r="AE85" s="23" t="e">
        <f>IF((INDEX($F$50:$BD$50,AE50))&lt;((INDEX($F$50:$BD$50,$K$50)+(INDEX($F$50:$BD$50,#REF!)))),$J$79*((#REF!-Option_7!Y50)/(((#REF!*(#REF!+1)))/2)),0)</f>
        <v>#REF!</v>
      </c>
      <c r="AF85" s="23" t="e">
        <f>IF((INDEX($F$50:$BD$50,AF50))&lt;((INDEX($F$50:$BD$50,$K$50)+(INDEX($F$50:$BD$50,#REF!)))),$J$79*((#REF!-Option_7!Z50)/(((#REF!*(#REF!+1)))/2)),0)</f>
        <v>#REF!</v>
      </c>
      <c r="AG85" s="23" t="e">
        <f>IF((INDEX($F$50:$BD$50,AG50))&lt;((INDEX($F$50:$BD$50,$K$50)+(INDEX($F$50:$BD$50,#REF!)))),$J$79*((#REF!-Option_7!AA50)/(((#REF!*(#REF!+1)))/2)),0)</f>
        <v>#REF!</v>
      </c>
      <c r="AH85" s="23" t="e">
        <f>IF((INDEX($F$50:$BD$50,AH50))&lt;((INDEX($F$50:$BD$50,$K$50)+(INDEX($F$50:$BD$50,#REF!)))),$J$79*((#REF!-Option_7!AB50)/(((#REF!*(#REF!+1)))/2)),0)</f>
        <v>#REF!</v>
      </c>
      <c r="AI85" s="23" t="e">
        <f>IF((INDEX($F$50:$BD$50,AI50))&lt;((INDEX($F$50:$BD$50,$K$50)+(INDEX($F$50:$BD$50,#REF!)))),$J$79*((#REF!-Option_7!AC50)/(((#REF!*(#REF!+1)))/2)),0)</f>
        <v>#REF!</v>
      </c>
      <c r="AJ85" s="23" t="e">
        <f>IF((INDEX($F$50:$BD$50,AJ50))&lt;((INDEX($F$50:$BD$50,$K$50)+(INDEX($F$50:$BD$50,#REF!)))),$J$79*((#REF!-Option_7!AD50)/(((#REF!*(#REF!+1)))/2)),0)</f>
        <v>#REF!</v>
      </c>
      <c r="AK85" s="23" t="e">
        <f>IF((INDEX($F$50:$BD$50,AK50))&lt;((INDEX($F$50:$BD$50,$K$50)+(INDEX($F$50:$BD$50,#REF!)))),$J$79*((#REF!-Option_7!AE50)/(((#REF!*(#REF!+1)))/2)),0)</f>
        <v>#REF!</v>
      </c>
      <c r="AL85" s="23" t="e">
        <f>IF((INDEX($F$50:$BD$50,AL50))&lt;((INDEX($F$50:$BD$50,$K$50)+(INDEX($F$50:$BD$50,#REF!)))),$J$79*((#REF!-Option_7!AF50)/(((#REF!*(#REF!+1)))/2)),0)</f>
        <v>#REF!</v>
      </c>
      <c r="AM85" s="23" t="e">
        <f>IF((INDEX($F$50:$BD$50,AM50))&lt;((INDEX($F$50:$BD$50,$K$50)+(INDEX($F$50:$BD$50,#REF!)))),$J$79*((#REF!-Option_7!AG50)/(((#REF!*(#REF!+1)))/2)),0)</f>
        <v>#REF!</v>
      </c>
      <c r="AN85" s="23" t="e">
        <f>IF((INDEX($F$50:$BD$50,AN50))&lt;((INDEX($F$50:$BD$50,$K$50)+(INDEX($F$50:$BD$50,#REF!)))),$J$79*((#REF!-Option_7!AH50)/(((#REF!*(#REF!+1)))/2)),0)</f>
        <v>#REF!</v>
      </c>
      <c r="AO85" s="23" t="e">
        <f>IF((INDEX($F$50:$BD$50,AO50))&lt;((INDEX($F$50:$BD$50,$K$50)+(INDEX($F$50:$BD$50,#REF!)))),$J$79*((#REF!-Option_7!AI50)/(((#REF!*(#REF!+1)))/2)),0)</f>
        <v>#REF!</v>
      </c>
      <c r="AP85" s="23" t="e">
        <f>IF((INDEX($F$50:$BD$50,AP50))&lt;((INDEX($F$50:$BD$50,$K$50)+(INDEX($F$50:$BD$50,#REF!)))),$J$79*((#REF!-Option_7!AJ50)/(((#REF!*(#REF!+1)))/2)),0)</f>
        <v>#REF!</v>
      </c>
      <c r="AQ85" s="23" t="e">
        <f>IF((INDEX($F$50:$BD$50,AQ50))&lt;((INDEX($F$50:$BD$50,$K$50)+(INDEX($F$50:$BD$50,#REF!)))),$J$79*((#REF!-Option_7!AK50)/(((#REF!*(#REF!+1)))/2)),0)</f>
        <v>#REF!</v>
      </c>
      <c r="AR85" s="23" t="e">
        <f>IF((INDEX($F$50:$BD$50,AR50))&lt;((INDEX($F$50:$BD$50,$K$50)+(INDEX($F$50:$BD$50,#REF!)))),$J$79*((#REF!-Option_7!AL50)/(((#REF!*(#REF!+1)))/2)),0)</f>
        <v>#REF!</v>
      </c>
      <c r="AS85" s="23" t="e">
        <f>IF((INDEX($F$50:$BD$50,AS50))&lt;((INDEX($F$50:$BD$50,$K$50)+(INDEX($F$50:$BD$50,#REF!)))),$J$79*((#REF!-Option_7!AM50)/(((#REF!*(#REF!+1)))/2)),0)</f>
        <v>#REF!</v>
      </c>
      <c r="AT85" s="23" t="e">
        <f>IF((INDEX($F$50:$BD$50,AT50))&lt;((INDEX($F$50:$BD$50,$K$50)+(INDEX($F$50:$BD$50,#REF!)))),$J$79*((#REF!-Option_7!AN50)/(((#REF!*(#REF!+1)))/2)),0)</f>
        <v>#REF!</v>
      </c>
      <c r="AU85" s="23" t="e">
        <f>IF((INDEX($F$50:$BD$50,AU50))&lt;((INDEX($F$50:$BD$50,$K$50)+(INDEX($F$50:$BD$50,#REF!)))),$J$79*((#REF!-Option_7!AO50)/(((#REF!*(#REF!+1)))/2)),0)</f>
        <v>#REF!</v>
      </c>
      <c r="AV85" s="23" t="e">
        <f>IF((INDEX($F$50:$BD$50,AV50))&lt;((INDEX($F$50:$BD$50,$K$50)+(INDEX($F$50:$BD$50,#REF!)))),$J$79*((#REF!-Option_7!AP50)/(((#REF!*(#REF!+1)))/2)),0)</f>
        <v>#REF!</v>
      </c>
      <c r="AW85" s="23" t="e">
        <f>IF((INDEX($F$50:$BD$50,AW50))&lt;((INDEX($F$50:$BD$50,$K$50)+(INDEX($F$50:$BD$50,#REF!)))),$J$79*((#REF!-Option_7!AQ50)/(((#REF!*(#REF!+1)))/2)),0)</f>
        <v>#REF!</v>
      </c>
      <c r="AX85" s="23" t="e">
        <f>IF((INDEX($F$50:$BD$50,AX50))&lt;((INDEX($F$50:$BD$50,$K$50)+(INDEX($F$50:$BD$50,#REF!)))),$J$79*((#REF!-Option_7!AR50)/(((#REF!*(#REF!+1)))/2)),0)</f>
        <v>#REF!</v>
      </c>
      <c r="AY85" s="23" t="e">
        <f>IF((INDEX($F$50:$BD$50,AY50))&lt;((INDEX($F$50:$BD$50,$K$50)+(INDEX($F$50:$BD$50,#REF!)))),$J$79*((#REF!-Option_7!AS50)/(((#REF!*(#REF!+1)))/2)),0)</f>
        <v>#REF!</v>
      </c>
      <c r="AZ85" s="23" t="e">
        <f>IF((INDEX($F$50:$BD$50,AZ50))&lt;((INDEX($F$50:$BD$50,$K$50)+(INDEX($F$50:$BD$50,#REF!)))),$J$79*((#REF!-Option_7!AT50)/(((#REF!*(#REF!+1)))/2)),0)</f>
        <v>#REF!</v>
      </c>
      <c r="BA85" s="23" t="e">
        <f>IF((INDEX($F$50:$BD$50,BA50))&lt;((INDEX($F$50:$BD$50,$K$50)+(INDEX($F$50:$BD$50,#REF!)))),$J$79*((#REF!-Option_7!AU50)/(((#REF!*(#REF!+1)))/2)),0)</f>
        <v>#REF!</v>
      </c>
      <c r="BB85" s="23" t="e">
        <f>IF((INDEX($F$50:$BD$50,BB50))&lt;((INDEX($F$50:$BD$50,$K$50)+(INDEX($F$50:$BD$50,#REF!)))),$J$79*((#REF!-Option_7!AV50)/(((#REF!*(#REF!+1)))/2)),0)</f>
        <v>#REF!</v>
      </c>
      <c r="BC85" s="23" t="e">
        <f>IF((INDEX($F$50:$BD$50,BC50))&lt;((INDEX($F$50:$BD$50,$K$50)+(INDEX($F$50:$BD$50,#REF!)))),$J$79*((#REF!-Option_7!AW50)/(((#REF!*(#REF!+1)))/2)),0)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IF((INDEX($F$50:$BD$50,L50))&lt;((INDEX($F$50:$BD$50,$L$50)+(INDEX($F$50:$BD$50,#REF!)))),$K$79*((#REF!-Option_7!E50)/((#REF!*(#REF!+1))/2)),0)</f>
        <v>#REF!</v>
      </c>
      <c r="M86" s="23" t="e">
        <f>IF((INDEX($F$50:$BD$50,M50))&lt;((INDEX($F$50:$BD$50,$L$50)+(INDEX($F$50:$BD$50,#REF!)))),$K$79*((#REF!-Option_7!F50)/((#REF!*(#REF!+1))/2)),0)</f>
        <v>#REF!</v>
      </c>
      <c r="N86" s="23" t="e">
        <f>IF((INDEX($F$50:$BD$50,N50))&lt;((INDEX($F$50:$BD$50,$L$50)+(INDEX($F$50:$BD$50,#REF!)))),$K$79*((#REF!-Option_7!G50)/((#REF!*(#REF!+1))/2)),0)</f>
        <v>#REF!</v>
      </c>
      <c r="O86" s="23" t="e">
        <f>IF((INDEX($F$50:$BD$50,O50))&lt;((INDEX($F$50:$BD$50,$L$50)+(INDEX($F$50:$BD$50,#REF!)))),$K$79*((#REF!-Option_7!H50)/((#REF!*(#REF!+1))/2)),0)</f>
        <v>#REF!</v>
      </c>
      <c r="P86" s="23" t="e">
        <f>IF((INDEX($F$50:$BD$50,P50))&lt;((INDEX($F$50:$BD$50,$L$50)+(INDEX($F$50:$BD$50,#REF!)))),$K$79*((#REF!-Option_7!I50)/((#REF!*(#REF!+1))/2)),0)</f>
        <v>#REF!</v>
      </c>
      <c r="Q86" s="23" t="e">
        <f>IF((INDEX($F$50:$BD$50,Q50))&lt;((INDEX($F$50:$BD$50,$L$50)+(INDEX($F$50:$BD$50,#REF!)))),$K$79*((#REF!-Option_7!J50)/((#REF!*(#REF!+1))/2)),0)</f>
        <v>#REF!</v>
      </c>
      <c r="R86" s="23" t="e">
        <f>IF((INDEX($F$50:$BD$50,R50))&lt;((INDEX($F$50:$BD$50,$L$50)+(INDEX($F$50:$BD$50,#REF!)))),$K$79*((#REF!-Option_7!K50)/((#REF!*(#REF!+1))/2)),0)</f>
        <v>#REF!</v>
      </c>
      <c r="S86" s="23" t="e">
        <f>IF((INDEX($F$50:$BD$50,S50))&lt;((INDEX($F$50:$BD$50,$L$50)+(INDEX($F$50:$BD$50,#REF!)))),$K$79*((#REF!-Option_7!L50)/((#REF!*(#REF!+1))/2)),0)</f>
        <v>#REF!</v>
      </c>
      <c r="T86" s="23" t="e">
        <f>IF((INDEX($F$50:$BD$50,T50))&lt;((INDEX($F$50:$BD$50,$L$50)+(INDEX($F$50:$BD$50,#REF!)))),$K$79*((#REF!-Option_7!M50)/((#REF!*(#REF!+1))/2)),0)</f>
        <v>#REF!</v>
      </c>
      <c r="U86" s="23" t="e">
        <f>IF((INDEX($F$50:$BD$50,U50))&lt;((INDEX($F$50:$BD$50,$L$50)+(INDEX($F$50:$BD$50,#REF!)))),$K$79*((#REF!-Option_7!N50)/((#REF!*(#REF!+1))/2)),0)</f>
        <v>#REF!</v>
      </c>
      <c r="V86" s="23" t="e">
        <f>IF((INDEX($F$50:$BD$50,V50))&lt;((INDEX($F$50:$BD$50,$L$50)+(INDEX($F$50:$BD$50,#REF!)))),$K$79*((#REF!-Option_7!O50)/((#REF!*(#REF!+1))/2)),0)</f>
        <v>#REF!</v>
      </c>
      <c r="W86" s="23" t="e">
        <f>IF((INDEX($F$50:$BD$50,W50))&lt;((INDEX($F$50:$BD$50,$L$50)+(INDEX($F$50:$BD$50,#REF!)))),$K$79*((#REF!-Option_7!P50)/((#REF!*(#REF!+1))/2)),0)</f>
        <v>#REF!</v>
      </c>
      <c r="X86" s="23" t="e">
        <f>IF((INDEX($F$50:$BD$50,X50))&lt;((INDEX($F$50:$BD$50,$L$50)+(INDEX($F$50:$BD$50,#REF!)))),$K$79*((#REF!-Option_7!Q50)/((#REF!*(#REF!+1))/2)),0)</f>
        <v>#REF!</v>
      </c>
      <c r="Y86" s="23" t="e">
        <f>IF((INDEX($F$50:$BD$50,Y50))&lt;((INDEX($F$50:$BD$50,$L$50)+(INDEX($F$50:$BD$50,#REF!)))),$K$79*((#REF!-Option_7!R50)/((#REF!*(#REF!+1))/2)),0)</f>
        <v>#REF!</v>
      </c>
      <c r="Z86" s="23" t="e">
        <f>IF((INDEX($F$50:$BD$50,Z50))&lt;((INDEX($F$50:$BD$50,$L$50)+(INDEX($F$50:$BD$50,#REF!)))),$K$79*((#REF!-Option_7!S50)/((#REF!*(#REF!+1))/2)),0)</f>
        <v>#REF!</v>
      </c>
      <c r="AA86" s="23" t="e">
        <f>IF((INDEX($F$50:$BD$50,AA50))&lt;((INDEX($F$50:$BD$50,$L$50)+(INDEX($F$50:$BD$50,#REF!)))),$K$79*((#REF!-Option_7!T50)/((#REF!*(#REF!+1))/2)),0)</f>
        <v>#REF!</v>
      </c>
      <c r="AB86" s="23" t="e">
        <f>IF((INDEX($F$50:$BD$50,AB50))&lt;((INDEX($F$50:$BD$50,$L$50)+(INDEX($F$50:$BD$50,#REF!)))),$K$79*((#REF!-Option_7!U50)/((#REF!*(#REF!+1))/2)),0)</f>
        <v>#REF!</v>
      </c>
      <c r="AC86" s="23" t="e">
        <f>IF((INDEX($F$50:$BD$50,AC50))&lt;((INDEX($F$50:$BD$50,$L$50)+(INDEX($F$50:$BD$50,#REF!)))),$K$79*((#REF!-Option_7!V50)/((#REF!*(#REF!+1))/2)),0)</f>
        <v>#REF!</v>
      </c>
      <c r="AD86" s="23" t="e">
        <f>IF((INDEX($F$50:$BD$50,AD50))&lt;((INDEX($F$50:$BD$50,$L$50)+(INDEX($F$50:$BD$50,#REF!)))),$K$79*((#REF!-Option_7!W50)/((#REF!*(#REF!+1))/2)),0)</f>
        <v>#REF!</v>
      </c>
      <c r="AE86" s="23" t="e">
        <f>IF((INDEX($F$50:$BD$50,AE50))&lt;((INDEX($F$50:$BD$50,$L$50)+(INDEX($F$50:$BD$50,#REF!)))),$K$79*((#REF!-Option_7!X50)/((#REF!*(#REF!+1))/2)),0)</f>
        <v>#REF!</v>
      </c>
      <c r="AF86" s="23" t="e">
        <f>IF((INDEX($F$50:$BD$50,AF50))&lt;((INDEX($F$50:$BD$50,$L$50)+(INDEX($F$50:$BD$50,#REF!)))),$K$79*((#REF!-Option_7!Y50)/((#REF!*(#REF!+1))/2)),0)</f>
        <v>#REF!</v>
      </c>
      <c r="AG86" s="23" t="e">
        <f>IF((INDEX($F$50:$BD$50,AG50))&lt;((INDEX($F$50:$BD$50,$L$50)+(INDEX($F$50:$BD$50,#REF!)))),$K$79*((#REF!-Option_7!Z50)/((#REF!*(#REF!+1))/2)),0)</f>
        <v>#REF!</v>
      </c>
      <c r="AH86" s="23" t="e">
        <f>IF((INDEX($F$50:$BD$50,AH50))&lt;((INDEX($F$50:$BD$50,$L$50)+(INDEX($F$50:$BD$50,#REF!)))),$K$79*((#REF!-Option_7!AA50)/((#REF!*(#REF!+1))/2)),0)</f>
        <v>#REF!</v>
      </c>
      <c r="AI86" s="23" t="e">
        <f>IF((INDEX($F$50:$BD$50,AI50))&lt;((INDEX($F$50:$BD$50,$L$50)+(INDEX($F$50:$BD$50,#REF!)))),$K$79*((#REF!-Option_7!AB50)/((#REF!*(#REF!+1))/2)),0)</f>
        <v>#REF!</v>
      </c>
      <c r="AJ86" s="23" t="e">
        <f>IF((INDEX($F$50:$BD$50,AJ50))&lt;((INDEX($F$50:$BD$50,$L$50)+(INDEX($F$50:$BD$50,#REF!)))),$K$79*((#REF!-Option_7!AC50)/((#REF!*(#REF!+1))/2)),0)</f>
        <v>#REF!</v>
      </c>
      <c r="AK86" s="23" t="e">
        <f>IF((INDEX($F$50:$BD$50,AK50))&lt;((INDEX($F$50:$BD$50,$L$50)+(INDEX($F$50:$BD$50,#REF!)))),$K$79*((#REF!-Option_7!AD50)/((#REF!*(#REF!+1))/2)),0)</f>
        <v>#REF!</v>
      </c>
      <c r="AL86" s="23" t="e">
        <f>IF((INDEX($F$50:$BD$50,AL50))&lt;((INDEX($F$50:$BD$50,$L$50)+(INDEX($F$50:$BD$50,#REF!)))),$K$79*((#REF!-Option_7!AE50)/((#REF!*(#REF!+1))/2)),0)</f>
        <v>#REF!</v>
      </c>
      <c r="AM86" s="23" t="e">
        <f>IF((INDEX($F$50:$BD$50,AM50))&lt;((INDEX($F$50:$BD$50,$L$50)+(INDEX($F$50:$BD$50,#REF!)))),$K$79*((#REF!-Option_7!AF50)/((#REF!*(#REF!+1))/2)),0)</f>
        <v>#REF!</v>
      </c>
      <c r="AN86" s="23" t="e">
        <f>IF((INDEX($F$50:$BD$50,AN50))&lt;((INDEX($F$50:$BD$50,$L$50)+(INDEX($F$50:$BD$50,#REF!)))),$K$79*((#REF!-Option_7!AG50)/((#REF!*(#REF!+1))/2)),0)</f>
        <v>#REF!</v>
      </c>
      <c r="AO86" s="23" t="e">
        <f>IF((INDEX($F$50:$BD$50,AO50))&lt;((INDEX($F$50:$BD$50,$L$50)+(INDEX($F$50:$BD$50,#REF!)))),$K$79*((#REF!-Option_7!AH50)/((#REF!*(#REF!+1))/2)),0)</f>
        <v>#REF!</v>
      </c>
      <c r="AP86" s="23" t="e">
        <f>IF((INDEX($F$50:$BD$50,AP50))&lt;((INDEX($F$50:$BD$50,$L$50)+(INDEX($F$50:$BD$50,#REF!)))),$K$79*((#REF!-Option_7!AI50)/((#REF!*(#REF!+1))/2)),0)</f>
        <v>#REF!</v>
      </c>
      <c r="AQ86" s="23" t="e">
        <f>IF((INDEX($F$50:$BD$50,AQ50))&lt;((INDEX($F$50:$BD$50,$L$50)+(INDEX($F$50:$BD$50,#REF!)))),$K$79*((#REF!-Option_7!AJ50)/((#REF!*(#REF!+1))/2)),0)</f>
        <v>#REF!</v>
      </c>
      <c r="AR86" s="23" t="e">
        <f>IF((INDEX($F$50:$BD$50,AR50))&lt;((INDEX($F$50:$BD$50,$L$50)+(INDEX($F$50:$BD$50,#REF!)))),$K$79*((#REF!-Option_7!AK50)/((#REF!*(#REF!+1))/2)),0)</f>
        <v>#REF!</v>
      </c>
      <c r="AS86" s="23" t="e">
        <f>IF((INDEX($F$50:$BD$50,AS50))&lt;((INDEX($F$50:$BD$50,$L$50)+(INDEX($F$50:$BD$50,#REF!)))),$K$79*((#REF!-Option_7!AL50)/((#REF!*(#REF!+1))/2)),0)</f>
        <v>#REF!</v>
      </c>
      <c r="AT86" s="23" t="e">
        <f>IF((INDEX($F$50:$BD$50,AT50))&lt;((INDEX($F$50:$BD$50,$L$50)+(INDEX($F$50:$BD$50,#REF!)))),$K$79*((#REF!-Option_7!AM50)/((#REF!*(#REF!+1))/2)),0)</f>
        <v>#REF!</v>
      </c>
      <c r="AU86" s="23" t="e">
        <f>IF((INDEX($F$50:$BD$50,AU50))&lt;((INDEX($F$50:$BD$50,$L$50)+(INDEX($F$50:$BD$50,#REF!)))),$K$79*((#REF!-Option_7!AN50)/((#REF!*(#REF!+1))/2)),0)</f>
        <v>#REF!</v>
      </c>
      <c r="AV86" s="23" t="e">
        <f>IF((INDEX($F$50:$BD$50,AV50))&lt;((INDEX($F$50:$BD$50,$L$50)+(INDEX($F$50:$BD$50,#REF!)))),$K$79*((#REF!-Option_7!AO50)/((#REF!*(#REF!+1))/2)),0)</f>
        <v>#REF!</v>
      </c>
      <c r="AW86" s="23" t="e">
        <f>IF((INDEX($F$50:$BD$50,AW50))&lt;((INDEX($F$50:$BD$50,$L$50)+(INDEX($F$50:$BD$50,#REF!)))),$K$79*((#REF!-Option_7!AP50)/((#REF!*(#REF!+1))/2)),0)</f>
        <v>#REF!</v>
      </c>
      <c r="AX86" s="23" t="e">
        <f>IF((INDEX($F$50:$BD$50,AX50))&lt;((INDEX($F$50:$BD$50,$L$50)+(INDEX($F$50:$BD$50,#REF!)))),$K$79*((#REF!-Option_7!AQ50)/((#REF!*(#REF!+1))/2)),0)</f>
        <v>#REF!</v>
      </c>
      <c r="AY86" s="23" t="e">
        <f>IF((INDEX($F$50:$BD$50,AY50))&lt;((INDEX($F$50:$BD$50,$L$50)+(INDEX($F$50:$BD$50,#REF!)))),$K$79*((#REF!-Option_7!AR50)/((#REF!*(#REF!+1))/2)),0)</f>
        <v>#REF!</v>
      </c>
      <c r="AZ86" s="23" t="e">
        <f>IF((INDEX($F$50:$BD$50,AZ50))&lt;((INDEX($F$50:$BD$50,$L$50)+(INDEX($F$50:$BD$50,#REF!)))),$K$79*((#REF!-Option_7!AS50)/((#REF!*(#REF!+1))/2)),0)</f>
        <v>#REF!</v>
      </c>
      <c r="BA86" s="23" t="e">
        <f>IF((INDEX($F$50:$BD$50,BA50))&lt;((INDEX($F$50:$BD$50,$L$50)+(INDEX($F$50:$BD$50,#REF!)))),$K$79*((#REF!-Option_7!AT50)/((#REF!*(#REF!+1))/2)),0)</f>
        <v>#REF!</v>
      </c>
      <c r="BB86" s="23" t="e">
        <f>IF((INDEX($F$50:$BD$50,BB50))&lt;((INDEX($F$50:$BD$50,$L$50)+(INDEX($F$50:$BD$50,#REF!)))),$K$79*((#REF!-Option_7!AU50)/((#REF!*(#REF!+1))/2)),0)</f>
        <v>#REF!</v>
      </c>
      <c r="BC86" s="23" t="e">
        <f>IF((INDEX($F$50:$BD$50,BC50))&lt;((INDEX($F$50:$BD$50,$L$50)+(INDEX($F$50:$BD$50,#REF!)))),$K$79*((#REF!-Option_7!AV50)/((#REF!*(#REF!+1))/2)),0)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IF((INDEX($F$50:$BD$50,M50))&lt;((INDEX($F$50:$BD$50,$M$50)+(INDEX($F$50:$BD$50,#REF!)))),$L$79*((#REF!-Option_7!E50)/((#REF!*(#REF!+1))/2)),0)</f>
        <v>#REF!</v>
      </c>
      <c r="N87" s="23" t="e">
        <f>IF((INDEX($F$50:$BD$50,N50))&lt;((INDEX($F$50:$BD$50,$M$50)+(INDEX($F$50:$BD$50,#REF!)))),$L$79*((#REF!-Option_7!F50)/((#REF!*(#REF!+1))/2)),0)</f>
        <v>#REF!</v>
      </c>
      <c r="O87" s="23" t="e">
        <f>IF((INDEX($F$50:$BD$50,O50))&lt;((INDEX($F$50:$BD$50,$M$50)+(INDEX($F$50:$BD$50,#REF!)))),$L$79*((#REF!-Option_7!G50)/((#REF!*(#REF!+1))/2)),0)</f>
        <v>#REF!</v>
      </c>
      <c r="P87" s="23" t="e">
        <f>IF((INDEX($F$50:$BD$50,P50))&lt;((INDEX($F$50:$BD$50,$M$50)+(INDEX($F$50:$BD$50,#REF!)))),$L$79*((#REF!-Option_7!H50)/((#REF!*(#REF!+1))/2)),0)</f>
        <v>#REF!</v>
      </c>
      <c r="Q87" s="23" t="e">
        <f>IF((INDEX($F$50:$BD$50,Q50))&lt;((INDEX($F$50:$BD$50,$M$50)+(INDEX($F$50:$BD$50,#REF!)))),$L$79*((#REF!-Option_7!I50)/((#REF!*(#REF!+1))/2)),0)</f>
        <v>#REF!</v>
      </c>
      <c r="R87" s="23" t="e">
        <f>IF((INDEX($F$50:$BD$50,R50))&lt;((INDEX($F$50:$BD$50,$M$50)+(INDEX($F$50:$BD$50,#REF!)))),$L$79*((#REF!-Option_7!J50)/((#REF!*(#REF!+1))/2)),0)</f>
        <v>#REF!</v>
      </c>
      <c r="S87" s="23" t="e">
        <f>IF((INDEX($F$50:$BD$50,S50))&lt;((INDEX($F$50:$BD$50,$M$50)+(INDEX($F$50:$BD$50,#REF!)))),$L$79*((#REF!-Option_7!K50)/((#REF!*(#REF!+1))/2)),0)</f>
        <v>#REF!</v>
      </c>
      <c r="T87" s="23" t="e">
        <f>IF((INDEX($F$50:$BD$50,T50))&lt;((INDEX($F$50:$BD$50,$M$50)+(INDEX($F$50:$BD$50,#REF!)))),$L$79*((#REF!-Option_7!L50)/((#REF!*(#REF!+1))/2)),0)</f>
        <v>#REF!</v>
      </c>
      <c r="U87" s="23" t="e">
        <f>IF((INDEX($F$50:$BD$50,U50))&lt;((INDEX($F$50:$BD$50,$M$50)+(INDEX($F$50:$BD$50,#REF!)))),$L$79*((#REF!-Option_7!M50)/((#REF!*(#REF!+1))/2)),0)</f>
        <v>#REF!</v>
      </c>
      <c r="V87" s="23" t="e">
        <f>IF((INDEX($F$50:$BD$50,V50))&lt;((INDEX($F$50:$BD$50,$M$50)+(INDEX($F$50:$BD$50,#REF!)))),$L$79*((#REF!-Option_7!N50)/((#REF!*(#REF!+1))/2)),0)</f>
        <v>#REF!</v>
      </c>
      <c r="W87" s="23" t="e">
        <f>IF((INDEX($F$50:$BD$50,W50))&lt;((INDEX($F$50:$BD$50,$M$50)+(INDEX($F$50:$BD$50,#REF!)))),$L$79*((#REF!-Option_7!O50)/((#REF!*(#REF!+1))/2)),0)</f>
        <v>#REF!</v>
      </c>
      <c r="X87" s="23" t="e">
        <f>IF((INDEX($F$50:$BD$50,X50))&lt;((INDEX($F$50:$BD$50,$M$50)+(INDEX($F$50:$BD$50,#REF!)))),$L$79*((#REF!-Option_7!P50)/((#REF!*(#REF!+1))/2)),0)</f>
        <v>#REF!</v>
      </c>
      <c r="Y87" s="23" t="e">
        <f>IF((INDEX($F$50:$BD$50,Y50))&lt;((INDEX($F$50:$BD$50,$M$50)+(INDEX($F$50:$BD$50,#REF!)))),$L$79*((#REF!-Option_7!Q50)/((#REF!*(#REF!+1))/2)),0)</f>
        <v>#REF!</v>
      </c>
      <c r="Z87" s="23" t="e">
        <f>IF((INDEX($F$50:$BD$50,Z50))&lt;((INDEX($F$50:$BD$50,$M$50)+(INDEX($F$50:$BD$50,#REF!)))),$L$79*((#REF!-Option_7!R50)/((#REF!*(#REF!+1))/2)),0)</f>
        <v>#REF!</v>
      </c>
      <c r="AA87" s="23" t="e">
        <f>IF((INDEX($F$50:$BD$50,AA50))&lt;((INDEX($F$50:$BD$50,$M$50)+(INDEX($F$50:$BD$50,#REF!)))),$L$79*((#REF!-Option_7!S50)/((#REF!*(#REF!+1))/2)),0)</f>
        <v>#REF!</v>
      </c>
      <c r="AB87" s="23" t="e">
        <f>IF((INDEX($F$50:$BD$50,AB50))&lt;((INDEX($F$50:$BD$50,$M$50)+(INDEX($F$50:$BD$50,#REF!)))),$L$79*((#REF!-Option_7!T50)/((#REF!*(#REF!+1))/2)),0)</f>
        <v>#REF!</v>
      </c>
      <c r="AC87" s="23" t="e">
        <f>IF((INDEX($F$50:$BD$50,AC50))&lt;((INDEX($F$50:$BD$50,$M$50)+(INDEX($F$50:$BD$50,#REF!)))),$L$79*((#REF!-Option_7!U50)/((#REF!*(#REF!+1))/2)),0)</f>
        <v>#REF!</v>
      </c>
      <c r="AD87" s="23" t="e">
        <f>IF((INDEX($F$50:$BD$50,AD50))&lt;((INDEX($F$50:$BD$50,$M$50)+(INDEX($F$50:$BD$50,#REF!)))),$L$79*((#REF!-Option_7!V50)/((#REF!*(#REF!+1))/2)),0)</f>
        <v>#REF!</v>
      </c>
      <c r="AE87" s="23" t="e">
        <f>IF((INDEX($F$50:$BD$50,AE50))&lt;((INDEX($F$50:$BD$50,$M$50)+(INDEX($F$50:$BD$50,#REF!)))),$L$79*((#REF!-Option_7!W50)/((#REF!*(#REF!+1))/2)),0)</f>
        <v>#REF!</v>
      </c>
      <c r="AF87" s="23" t="e">
        <f>IF((INDEX($F$50:$BD$50,AF50))&lt;((INDEX($F$50:$BD$50,$M$50)+(INDEX($F$50:$BD$50,#REF!)))),$L$79*((#REF!-Option_7!X50)/((#REF!*(#REF!+1))/2)),0)</f>
        <v>#REF!</v>
      </c>
      <c r="AG87" s="23" t="e">
        <f>IF((INDEX($F$50:$BD$50,AG50))&lt;((INDEX($F$50:$BD$50,$M$50)+(INDEX($F$50:$BD$50,#REF!)))),$L$79*((#REF!-Option_7!Y50)/((#REF!*(#REF!+1))/2)),0)</f>
        <v>#REF!</v>
      </c>
      <c r="AH87" s="23" t="e">
        <f>IF((INDEX($F$50:$BD$50,AH50))&lt;((INDEX($F$50:$BD$50,$M$50)+(INDEX($F$50:$BD$50,#REF!)))),$L$79*((#REF!-Option_7!Z50)/((#REF!*(#REF!+1))/2)),0)</f>
        <v>#REF!</v>
      </c>
      <c r="AI87" s="23" t="e">
        <f>IF((INDEX($F$50:$BD$50,AI50))&lt;((INDEX($F$50:$BD$50,$M$50)+(INDEX($F$50:$BD$50,#REF!)))),$L$79*((#REF!-Option_7!AA50)/((#REF!*(#REF!+1))/2)),0)</f>
        <v>#REF!</v>
      </c>
      <c r="AJ87" s="23" t="e">
        <f>IF((INDEX($F$50:$BD$50,AJ50))&lt;((INDEX($F$50:$BD$50,$M$50)+(INDEX($F$50:$BD$50,#REF!)))),$L$79*((#REF!-Option_7!AB50)/((#REF!*(#REF!+1))/2)),0)</f>
        <v>#REF!</v>
      </c>
      <c r="AK87" s="23" t="e">
        <f>IF((INDEX($F$50:$BD$50,AK50))&lt;((INDEX($F$50:$BD$50,$M$50)+(INDEX($F$50:$BD$50,#REF!)))),$L$79*((#REF!-Option_7!AC50)/((#REF!*(#REF!+1))/2)),0)</f>
        <v>#REF!</v>
      </c>
      <c r="AL87" s="23" t="e">
        <f>IF((INDEX($F$50:$BD$50,AL50))&lt;((INDEX($F$50:$BD$50,$M$50)+(INDEX($F$50:$BD$50,#REF!)))),$L$79*((#REF!-Option_7!AD50)/((#REF!*(#REF!+1))/2)),0)</f>
        <v>#REF!</v>
      </c>
      <c r="AM87" s="23" t="e">
        <f>IF((INDEX($F$50:$BD$50,AM50))&lt;((INDEX($F$50:$BD$50,$M$50)+(INDEX($F$50:$BD$50,#REF!)))),$L$79*((#REF!-Option_7!AE50)/((#REF!*(#REF!+1))/2)),0)</f>
        <v>#REF!</v>
      </c>
      <c r="AN87" s="23" t="e">
        <f>IF((INDEX($F$50:$BD$50,AN50))&lt;((INDEX($F$50:$BD$50,$M$50)+(INDEX($F$50:$BD$50,#REF!)))),$L$79*((#REF!-Option_7!AF50)/((#REF!*(#REF!+1))/2)),0)</f>
        <v>#REF!</v>
      </c>
      <c r="AO87" s="23" t="e">
        <f>IF((INDEX($F$50:$BD$50,AO50))&lt;((INDEX($F$50:$BD$50,$M$50)+(INDEX($F$50:$BD$50,#REF!)))),$L$79*((#REF!-Option_7!AG50)/((#REF!*(#REF!+1))/2)),0)</f>
        <v>#REF!</v>
      </c>
      <c r="AP87" s="23" t="e">
        <f>IF((INDEX($F$50:$BD$50,AP50))&lt;((INDEX($F$50:$BD$50,$M$50)+(INDEX($F$50:$BD$50,#REF!)))),$L$79*((#REF!-Option_7!AH50)/((#REF!*(#REF!+1))/2)),0)</f>
        <v>#REF!</v>
      </c>
      <c r="AQ87" s="23" t="e">
        <f>IF((INDEX($F$50:$BD$50,AQ50))&lt;((INDEX($F$50:$BD$50,$M$50)+(INDEX($F$50:$BD$50,#REF!)))),$L$79*((#REF!-Option_7!AI50)/((#REF!*(#REF!+1))/2)),0)</f>
        <v>#REF!</v>
      </c>
      <c r="AR87" s="23" t="e">
        <f>IF((INDEX($F$50:$BD$50,AR50))&lt;((INDEX($F$50:$BD$50,$M$50)+(INDEX($F$50:$BD$50,#REF!)))),$L$79*((#REF!-Option_7!AJ50)/((#REF!*(#REF!+1))/2)),0)</f>
        <v>#REF!</v>
      </c>
      <c r="AS87" s="23" t="e">
        <f>IF((INDEX($F$50:$BD$50,AS50))&lt;((INDEX($F$50:$BD$50,$M$50)+(INDEX($F$50:$BD$50,#REF!)))),$L$79*((#REF!-Option_7!AK50)/((#REF!*(#REF!+1))/2)),0)</f>
        <v>#REF!</v>
      </c>
      <c r="AT87" s="23" t="e">
        <f>IF((INDEX($F$50:$BD$50,AT50))&lt;((INDEX($F$50:$BD$50,$M$50)+(INDEX($F$50:$BD$50,#REF!)))),$L$79*((#REF!-Option_7!AL50)/((#REF!*(#REF!+1))/2)),0)</f>
        <v>#REF!</v>
      </c>
      <c r="AU87" s="23" t="e">
        <f>IF((INDEX($F$50:$BD$50,AU50))&lt;((INDEX($F$50:$BD$50,$M$50)+(INDEX($F$50:$BD$50,#REF!)))),$L$79*((#REF!-Option_7!AM50)/((#REF!*(#REF!+1))/2)),0)</f>
        <v>#REF!</v>
      </c>
      <c r="AV87" s="23" t="e">
        <f>IF((INDEX($F$50:$BD$50,AV50))&lt;((INDEX($F$50:$BD$50,$M$50)+(INDEX($F$50:$BD$50,#REF!)))),$L$79*((#REF!-Option_7!AN50)/((#REF!*(#REF!+1))/2)),0)</f>
        <v>#REF!</v>
      </c>
      <c r="AW87" s="23" t="e">
        <f>IF((INDEX($F$50:$BD$50,AW50))&lt;((INDEX($F$50:$BD$50,$M$50)+(INDEX($F$50:$BD$50,#REF!)))),$L$79*((#REF!-Option_7!AO50)/((#REF!*(#REF!+1))/2)),0)</f>
        <v>#REF!</v>
      </c>
      <c r="AX87" s="23" t="e">
        <f>IF((INDEX($F$50:$BD$50,AX50))&lt;((INDEX($F$50:$BD$50,$M$50)+(INDEX($F$50:$BD$50,#REF!)))),$L$79*((#REF!-Option_7!AP50)/((#REF!*(#REF!+1))/2)),0)</f>
        <v>#REF!</v>
      </c>
      <c r="AY87" s="23" t="e">
        <f>IF((INDEX($F$50:$BD$50,AY50))&lt;((INDEX($F$50:$BD$50,$M$50)+(INDEX($F$50:$BD$50,#REF!)))),$L$79*((#REF!-Option_7!AQ50)/((#REF!*(#REF!+1))/2)),0)</f>
        <v>#REF!</v>
      </c>
      <c r="AZ87" s="23" t="e">
        <f>IF((INDEX($F$50:$BD$50,AZ50))&lt;((INDEX($F$50:$BD$50,$M$50)+(INDEX($F$50:$BD$50,#REF!)))),$L$79*((#REF!-Option_7!AR50)/((#REF!*(#REF!+1))/2)),0)</f>
        <v>#REF!</v>
      </c>
      <c r="BA87" s="23" t="e">
        <f>IF((INDEX($F$50:$BD$50,BA50))&lt;((INDEX($F$50:$BD$50,$M$50)+(INDEX($F$50:$BD$50,#REF!)))),$L$79*((#REF!-Option_7!AS50)/((#REF!*(#REF!+1))/2)),0)</f>
        <v>#REF!</v>
      </c>
      <c r="BB87" s="23" t="e">
        <f>IF((INDEX($F$50:$BD$50,BB50))&lt;((INDEX($F$50:$BD$50,$M$50)+(INDEX($F$50:$BD$50,#REF!)))),$L$79*((#REF!-Option_7!AT50)/((#REF!*(#REF!+1))/2)),0)</f>
        <v>#REF!</v>
      </c>
      <c r="BC87" s="23" t="e">
        <f>IF((INDEX($F$50:$BD$50,BC50))&lt;((INDEX($F$50:$BD$50,$M$50)+(INDEX($F$50:$BD$50,#REF!)))),$L$79*((#REF!-Option_7!AU50)/((#REF!*(#REF!+1))/2)),0)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IF((INDEX($F$50:$BD$50,N50))&lt;((INDEX($F$50:$BD$50,$N$50)+(INDEX($F$50:$BD$50,#REF!)))),$M$79*((#REF!-Option_7!E50)/((#REF!*(#REF!+1))/2)),0)</f>
        <v>#REF!</v>
      </c>
      <c r="O88" s="23" t="e">
        <f>IF((INDEX($F$50:$BD$50,O50))&lt;((INDEX($F$50:$BD$50,$N$50)+(INDEX($F$50:$BD$50,#REF!)))),$M$79*((#REF!-Option_7!F50)/((#REF!*(#REF!+1))/2)),0)</f>
        <v>#REF!</v>
      </c>
      <c r="P88" s="23" t="e">
        <f>IF((INDEX($F$50:$BD$50,P50))&lt;((INDEX($F$50:$BD$50,$N$50)+(INDEX($F$50:$BD$50,#REF!)))),$M$79*((#REF!-Option_7!G50)/((#REF!*(#REF!+1))/2)),0)</f>
        <v>#REF!</v>
      </c>
      <c r="Q88" s="23" t="e">
        <f>IF((INDEX($F$50:$BD$50,Q50))&lt;((INDEX($F$50:$BD$50,$N$50)+(INDEX($F$50:$BD$50,#REF!)))),$M$79*((#REF!-Option_7!H50)/((#REF!*(#REF!+1))/2)),0)</f>
        <v>#REF!</v>
      </c>
      <c r="R88" s="23" t="e">
        <f>IF((INDEX($F$50:$BD$50,R50))&lt;((INDEX($F$50:$BD$50,$N$50)+(INDEX($F$50:$BD$50,#REF!)))),$M$79*((#REF!-Option_7!I50)/((#REF!*(#REF!+1))/2)),0)</f>
        <v>#REF!</v>
      </c>
      <c r="S88" s="23" t="e">
        <f>IF((INDEX($F$50:$BD$50,S50))&lt;((INDEX($F$50:$BD$50,$N$50)+(INDEX($F$50:$BD$50,#REF!)))),$M$79*((#REF!-Option_7!J50)/((#REF!*(#REF!+1))/2)),0)</f>
        <v>#REF!</v>
      </c>
      <c r="T88" s="23" t="e">
        <f>IF((INDEX($F$50:$BD$50,T50))&lt;((INDEX($F$50:$BD$50,$N$50)+(INDEX($F$50:$BD$50,#REF!)))),$M$79*((#REF!-Option_7!K50)/((#REF!*(#REF!+1))/2)),0)</f>
        <v>#REF!</v>
      </c>
      <c r="U88" s="23" t="e">
        <f>IF((INDEX($F$50:$BD$50,U50))&lt;((INDEX($F$50:$BD$50,$N$50)+(INDEX($F$50:$BD$50,#REF!)))),$M$79*((#REF!-Option_7!L50)/((#REF!*(#REF!+1))/2)),0)</f>
        <v>#REF!</v>
      </c>
      <c r="V88" s="23" t="e">
        <f>IF((INDEX($F$50:$BD$50,V50))&lt;((INDEX($F$50:$BD$50,$N$50)+(INDEX($F$50:$BD$50,#REF!)))),$M$79*((#REF!-Option_7!M50)/((#REF!*(#REF!+1))/2)),0)</f>
        <v>#REF!</v>
      </c>
      <c r="W88" s="23" t="e">
        <f>IF((INDEX($F$50:$BD$50,W50))&lt;((INDEX($F$50:$BD$50,$N$50)+(INDEX($F$50:$BD$50,#REF!)))),$M$79*((#REF!-Option_7!N50)/((#REF!*(#REF!+1))/2)),0)</f>
        <v>#REF!</v>
      </c>
      <c r="X88" s="23" t="e">
        <f>IF((INDEX($F$50:$BD$50,X50))&lt;((INDEX($F$50:$BD$50,$N$50)+(INDEX($F$50:$BD$50,#REF!)))),$M$79*((#REF!-Option_7!O50)/((#REF!*(#REF!+1))/2)),0)</f>
        <v>#REF!</v>
      </c>
      <c r="Y88" s="23" t="e">
        <f>IF((INDEX($F$50:$BD$50,Y50))&lt;((INDEX($F$50:$BD$50,$N$50)+(INDEX($F$50:$BD$50,#REF!)))),$M$79*((#REF!-Option_7!P50)/((#REF!*(#REF!+1))/2)),0)</f>
        <v>#REF!</v>
      </c>
      <c r="Z88" s="23" t="e">
        <f>IF((INDEX($F$50:$BD$50,Z50))&lt;((INDEX($F$50:$BD$50,$N$50)+(INDEX($F$50:$BD$50,#REF!)))),$M$79*((#REF!-Option_7!Q50)/((#REF!*(#REF!+1))/2)),0)</f>
        <v>#REF!</v>
      </c>
      <c r="AA88" s="23" t="e">
        <f>IF((INDEX($F$50:$BD$50,AA50))&lt;((INDEX($F$50:$BD$50,$N$50)+(INDEX($F$50:$BD$50,#REF!)))),$M$79*((#REF!-Option_7!R50)/((#REF!*(#REF!+1))/2)),0)</f>
        <v>#REF!</v>
      </c>
      <c r="AB88" s="23" t="e">
        <f>IF((INDEX($F$50:$BD$50,AB50))&lt;((INDEX($F$50:$BD$50,$N$50)+(INDEX($F$50:$BD$50,#REF!)))),$M$79*((#REF!-Option_7!S50)/((#REF!*(#REF!+1))/2)),0)</f>
        <v>#REF!</v>
      </c>
      <c r="AC88" s="23" t="e">
        <f>IF((INDEX($F$50:$BD$50,AC50))&lt;((INDEX($F$50:$BD$50,$N$50)+(INDEX($F$50:$BD$50,#REF!)))),$M$79*((#REF!-Option_7!T50)/((#REF!*(#REF!+1))/2)),0)</f>
        <v>#REF!</v>
      </c>
      <c r="AD88" s="23" t="e">
        <f>IF((INDEX($F$50:$BD$50,AD50))&lt;((INDEX($F$50:$BD$50,$N$50)+(INDEX($F$50:$BD$50,#REF!)))),$M$79*((#REF!-Option_7!U50)/((#REF!*(#REF!+1))/2)),0)</f>
        <v>#REF!</v>
      </c>
      <c r="AE88" s="23" t="e">
        <f>IF((INDEX($F$50:$BD$50,AE50))&lt;((INDEX($F$50:$BD$50,$N$50)+(INDEX($F$50:$BD$50,#REF!)))),$M$79*((#REF!-Option_7!V50)/((#REF!*(#REF!+1))/2)),0)</f>
        <v>#REF!</v>
      </c>
      <c r="AF88" s="23" t="e">
        <f>IF((INDEX($F$50:$BD$50,AF50))&lt;((INDEX($F$50:$BD$50,$N$50)+(INDEX($F$50:$BD$50,#REF!)))),$M$79*((#REF!-Option_7!W50)/((#REF!*(#REF!+1))/2)),0)</f>
        <v>#REF!</v>
      </c>
      <c r="AG88" s="23" t="e">
        <f>IF((INDEX($F$50:$BD$50,AG50))&lt;((INDEX($F$50:$BD$50,$N$50)+(INDEX($F$50:$BD$50,#REF!)))),$M$79*((#REF!-Option_7!X50)/((#REF!*(#REF!+1))/2)),0)</f>
        <v>#REF!</v>
      </c>
      <c r="AH88" s="23" t="e">
        <f>IF((INDEX($F$50:$BD$50,AH50))&lt;((INDEX($F$50:$BD$50,$N$50)+(INDEX($F$50:$BD$50,#REF!)))),$M$79*((#REF!-Option_7!Y50)/((#REF!*(#REF!+1))/2)),0)</f>
        <v>#REF!</v>
      </c>
      <c r="AI88" s="23" t="e">
        <f>IF((INDEX($F$50:$BD$50,AI50))&lt;((INDEX($F$50:$BD$50,$N$50)+(INDEX($F$50:$BD$50,#REF!)))),$M$79*((#REF!-Option_7!Z50)/((#REF!*(#REF!+1))/2)),0)</f>
        <v>#REF!</v>
      </c>
      <c r="AJ88" s="23" t="e">
        <f>IF((INDEX($F$50:$BD$50,AJ50))&lt;((INDEX($F$50:$BD$50,$N$50)+(INDEX($F$50:$BD$50,#REF!)))),$M$79*((#REF!-Option_7!AA50)/((#REF!*(#REF!+1))/2)),0)</f>
        <v>#REF!</v>
      </c>
      <c r="AK88" s="23" t="e">
        <f>IF((INDEX($F$50:$BD$50,AK50))&lt;((INDEX($F$50:$BD$50,$N$50)+(INDEX($F$50:$BD$50,#REF!)))),$M$79*((#REF!-Option_7!AB50)/((#REF!*(#REF!+1))/2)),0)</f>
        <v>#REF!</v>
      </c>
      <c r="AL88" s="23" t="e">
        <f>IF((INDEX($F$50:$BD$50,AL50))&lt;((INDEX($F$50:$BD$50,$N$50)+(INDEX($F$50:$BD$50,#REF!)))),$M$79*((#REF!-Option_7!AC50)/((#REF!*(#REF!+1))/2)),0)</f>
        <v>#REF!</v>
      </c>
      <c r="AM88" s="23" t="e">
        <f>IF((INDEX($F$50:$BD$50,AM50))&lt;((INDEX($F$50:$BD$50,$N$50)+(INDEX($F$50:$BD$50,#REF!)))),$M$79*((#REF!-Option_7!AD50)/((#REF!*(#REF!+1))/2)),0)</f>
        <v>#REF!</v>
      </c>
      <c r="AN88" s="23" t="e">
        <f>IF((INDEX($F$50:$BD$50,AN50))&lt;((INDEX($F$50:$BD$50,$N$50)+(INDEX($F$50:$BD$50,#REF!)))),$M$79*((#REF!-Option_7!AE50)/((#REF!*(#REF!+1))/2)),0)</f>
        <v>#REF!</v>
      </c>
      <c r="AO88" s="23" t="e">
        <f>IF((INDEX($F$50:$BD$50,AO50))&lt;((INDEX($F$50:$BD$50,$N$50)+(INDEX($F$50:$BD$50,#REF!)))),$M$79*((#REF!-Option_7!AF50)/((#REF!*(#REF!+1))/2)),0)</f>
        <v>#REF!</v>
      </c>
      <c r="AP88" s="23" t="e">
        <f>IF((INDEX($F$50:$BD$50,AP50))&lt;((INDEX($F$50:$BD$50,$N$50)+(INDEX($F$50:$BD$50,#REF!)))),$M$79*((#REF!-Option_7!AG50)/((#REF!*(#REF!+1))/2)),0)</f>
        <v>#REF!</v>
      </c>
      <c r="AQ88" s="23" t="e">
        <f>IF((INDEX($F$50:$BD$50,AQ50))&lt;((INDEX($F$50:$BD$50,$N$50)+(INDEX($F$50:$BD$50,#REF!)))),$M$79*((#REF!-Option_7!AH50)/((#REF!*(#REF!+1))/2)),0)</f>
        <v>#REF!</v>
      </c>
      <c r="AR88" s="23" t="e">
        <f>IF((INDEX($F$50:$BD$50,AR50))&lt;((INDEX($F$50:$BD$50,$N$50)+(INDEX($F$50:$BD$50,#REF!)))),$M$79*((#REF!-Option_7!AI50)/((#REF!*(#REF!+1))/2)),0)</f>
        <v>#REF!</v>
      </c>
      <c r="AS88" s="23" t="e">
        <f>IF((INDEX($F$50:$BD$50,AS50))&lt;((INDEX($F$50:$BD$50,$N$50)+(INDEX($F$50:$BD$50,#REF!)))),$M$79*((#REF!-Option_7!AJ50)/((#REF!*(#REF!+1))/2)),0)</f>
        <v>#REF!</v>
      </c>
      <c r="AT88" s="23" t="e">
        <f>IF((INDEX($F$50:$BD$50,AT50))&lt;((INDEX($F$50:$BD$50,$N$50)+(INDEX($F$50:$BD$50,#REF!)))),$M$79*((#REF!-Option_7!AK50)/((#REF!*(#REF!+1))/2)),0)</f>
        <v>#REF!</v>
      </c>
      <c r="AU88" s="23" t="e">
        <f>IF((INDEX($F$50:$BD$50,AU50))&lt;((INDEX($F$50:$BD$50,$N$50)+(INDEX($F$50:$BD$50,#REF!)))),$M$79*((#REF!-Option_7!AL50)/((#REF!*(#REF!+1))/2)),0)</f>
        <v>#REF!</v>
      </c>
      <c r="AV88" s="23" t="e">
        <f>IF((INDEX($F$50:$BD$50,AV50))&lt;((INDEX($F$50:$BD$50,$N$50)+(INDEX($F$50:$BD$50,#REF!)))),$M$79*((#REF!-Option_7!AM50)/((#REF!*(#REF!+1))/2)),0)</f>
        <v>#REF!</v>
      </c>
      <c r="AW88" s="23" t="e">
        <f>IF((INDEX($F$50:$BD$50,AW50))&lt;((INDEX($F$50:$BD$50,$N$50)+(INDEX($F$50:$BD$50,#REF!)))),$M$79*((#REF!-Option_7!AN50)/((#REF!*(#REF!+1))/2)),0)</f>
        <v>#REF!</v>
      </c>
      <c r="AX88" s="23" t="e">
        <f>IF((INDEX($F$50:$BD$50,AX50))&lt;((INDEX($F$50:$BD$50,$N$50)+(INDEX($F$50:$BD$50,#REF!)))),$M$79*((#REF!-Option_7!AO50)/((#REF!*(#REF!+1))/2)),0)</f>
        <v>#REF!</v>
      </c>
      <c r="AY88" s="23" t="e">
        <f>IF((INDEX($F$50:$BD$50,AY50))&lt;((INDEX($F$50:$BD$50,$N$50)+(INDEX($F$50:$BD$50,#REF!)))),$M$79*((#REF!-Option_7!AP50)/((#REF!*(#REF!+1))/2)),0)</f>
        <v>#REF!</v>
      </c>
      <c r="AZ88" s="23" t="e">
        <f>IF((INDEX($F$50:$BD$50,AZ50))&lt;((INDEX($F$50:$BD$50,$N$50)+(INDEX($F$50:$BD$50,#REF!)))),$M$79*((#REF!-Option_7!AQ50)/((#REF!*(#REF!+1))/2)),0)</f>
        <v>#REF!</v>
      </c>
      <c r="BA88" s="23" t="e">
        <f>IF((INDEX($F$50:$BD$50,BA50))&lt;((INDEX($F$50:$BD$50,$N$50)+(INDEX($F$50:$BD$50,#REF!)))),$M$79*((#REF!-Option_7!AR50)/((#REF!*(#REF!+1))/2)),0)</f>
        <v>#REF!</v>
      </c>
      <c r="BB88" s="23" t="e">
        <f>IF((INDEX($F$50:$BD$50,BB50))&lt;((INDEX($F$50:$BD$50,$N$50)+(INDEX($F$50:$BD$50,#REF!)))),$M$79*((#REF!-Option_7!AS50)/((#REF!*(#REF!+1))/2)),0)</f>
        <v>#REF!</v>
      </c>
      <c r="BC88" s="23" t="e">
        <f>IF((INDEX($F$50:$BD$50,BC50))&lt;((INDEX($F$50:$BD$50,$N$50)+(INDEX($F$50:$BD$50,#REF!)))),$M$79*((#REF!-Option_7!AT50)/((#REF!*(#REF!+1))/2)),0)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IF((INDEX($F$50:$BD$50,O50))&lt;((INDEX($F$50:$BD$50,$O$50)+(INDEX($F$50:$BD$50,#REF!)))),$N$79*((#REF!-Option_7!E50)/((#REF!*(#REF!+1))/2)),0)</f>
        <v>#REF!</v>
      </c>
      <c r="P89" s="23" t="e">
        <f>IF((INDEX($F$50:$BD$50,P50))&lt;((INDEX($F$50:$BD$50,$O$50)+(INDEX($F$50:$BD$50,#REF!)))),$N$79*((#REF!-Option_7!F50)/((#REF!*(#REF!+1))/2)),0)</f>
        <v>#REF!</v>
      </c>
      <c r="Q89" s="23" t="e">
        <f>IF((INDEX($F$50:$BD$50,Q50))&lt;((INDEX($F$50:$BD$50,$O$50)+(INDEX($F$50:$BD$50,#REF!)))),$N$79*((#REF!-Option_7!G50)/((#REF!*(#REF!+1))/2)),0)</f>
        <v>#REF!</v>
      </c>
      <c r="R89" s="23" t="e">
        <f>IF((INDEX($F$50:$BD$50,R50))&lt;((INDEX($F$50:$BD$50,$O$50)+(INDEX($F$50:$BD$50,#REF!)))),$N$79*((#REF!-Option_7!H50)/((#REF!*(#REF!+1))/2)),0)</f>
        <v>#REF!</v>
      </c>
      <c r="S89" s="23" t="e">
        <f>IF((INDEX($F$50:$BD$50,S50))&lt;((INDEX($F$50:$BD$50,$O$50)+(INDEX($F$50:$BD$50,#REF!)))),$N$79*((#REF!-Option_7!I50)/((#REF!*(#REF!+1))/2)),0)</f>
        <v>#REF!</v>
      </c>
      <c r="T89" s="23" t="e">
        <f>IF((INDEX($F$50:$BD$50,T50))&lt;((INDEX($F$50:$BD$50,$O$50)+(INDEX($F$50:$BD$50,#REF!)))),$N$79*((#REF!-Option_7!J50)/((#REF!*(#REF!+1))/2)),0)</f>
        <v>#REF!</v>
      </c>
      <c r="U89" s="23" t="e">
        <f>IF((INDEX($F$50:$BD$50,U50))&lt;((INDEX($F$50:$BD$50,$O$50)+(INDEX($F$50:$BD$50,#REF!)))),$N$79*((#REF!-Option_7!K50)/((#REF!*(#REF!+1))/2)),0)</f>
        <v>#REF!</v>
      </c>
      <c r="V89" s="23" t="e">
        <f>IF((INDEX($F$50:$BD$50,V50))&lt;((INDEX($F$50:$BD$50,$O$50)+(INDEX($F$50:$BD$50,#REF!)))),$N$79*((#REF!-Option_7!L50)/((#REF!*(#REF!+1))/2)),0)</f>
        <v>#REF!</v>
      </c>
      <c r="W89" s="23" t="e">
        <f>IF((INDEX($F$50:$BD$50,W50))&lt;((INDEX($F$50:$BD$50,$O$50)+(INDEX($F$50:$BD$50,#REF!)))),$N$79*((#REF!-Option_7!M50)/((#REF!*(#REF!+1))/2)),0)</f>
        <v>#REF!</v>
      </c>
      <c r="X89" s="23" t="e">
        <f>IF((INDEX($F$50:$BD$50,X50))&lt;((INDEX($F$50:$BD$50,$O$50)+(INDEX($F$50:$BD$50,#REF!)))),$N$79*((#REF!-Option_7!N50)/((#REF!*(#REF!+1))/2)),0)</f>
        <v>#REF!</v>
      </c>
      <c r="Y89" s="23" t="e">
        <f>IF((INDEX($F$50:$BD$50,Y50))&lt;((INDEX($F$50:$BD$50,$O$50)+(INDEX($F$50:$BD$50,#REF!)))),$N$79*((#REF!-Option_7!O50)/((#REF!*(#REF!+1))/2)),0)</f>
        <v>#REF!</v>
      </c>
      <c r="Z89" s="23" t="e">
        <f>IF((INDEX($F$50:$BD$50,Z50))&lt;((INDEX($F$50:$BD$50,$O$50)+(INDEX($F$50:$BD$50,#REF!)))),$N$79*((#REF!-Option_7!P50)/((#REF!*(#REF!+1))/2)),0)</f>
        <v>#REF!</v>
      </c>
      <c r="AA89" s="23" t="e">
        <f>IF((INDEX($F$50:$BD$50,AA50))&lt;((INDEX($F$50:$BD$50,$O$50)+(INDEX($F$50:$BD$50,#REF!)))),$N$79*((#REF!-Option_7!Q50)/((#REF!*(#REF!+1))/2)),0)</f>
        <v>#REF!</v>
      </c>
      <c r="AB89" s="23" t="e">
        <f>IF((INDEX($F$50:$BD$50,AB50))&lt;((INDEX($F$50:$BD$50,$O$50)+(INDEX($F$50:$BD$50,#REF!)))),$N$79*((#REF!-Option_7!R50)/((#REF!*(#REF!+1))/2)),0)</f>
        <v>#REF!</v>
      </c>
      <c r="AC89" s="23" t="e">
        <f>IF((INDEX($F$50:$BD$50,AC50))&lt;((INDEX($F$50:$BD$50,$O$50)+(INDEX($F$50:$BD$50,#REF!)))),$N$79*((#REF!-Option_7!S50)/((#REF!*(#REF!+1))/2)),0)</f>
        <v>#REF!</v>
      </c>
      <c r="AD89" s="23" t="e">
        <f>IF((INDEX($F$50:$BD$50,AD50))&lt;((INDEX($F$50:$BD$50,$O$50)+(INDEX($F$50:$BD$50,#REF!)))),$N$79*((#REF!-Option_7!T50)/((#REF!*(#REF!+1))/2)),0)</f>
        <v>#REF!</v>
      </c>
      <c r="AE89" s="23" t="e">
        <f>IF((INDEX($F$50:$BD$50,AE50))&lt;((INDEX($F$50:$BD$50,$O$50)+(INDEX($F$50:$BD$50,#REF!)))),$N$79*((#REF!-Option_7!U50)/((#REF!*(#REF!+1))/2)),0)</f>
        <v>#REF!</v>
      </c>
      <c r="AF89" s="23" t="e">
        <f>IF((INDEX($F$50:$BD$50,AF50))&lt;((INDEX($F$50:$BD$50,$O$50)+(INDEX($F$50:$BD$50,#REF!)))),$N$79*((#REF!-Option_7!V50)/((#REF!*(#REF!+1))/2)),0)</f>
        <v>#REF!</v>
      </c>
      <c r="AG89" s="23" t="e">
        <f>IF((INDEX($F$50:$BD$50,AG50))&lt;((INDEX($F$50:$BD$50,$O$50)+(INDEX($F$50:$BD$50,#REF!)))),$N$79*((#REF!-Option_7!W50)/((#REF!*(#REF!+1))/2)),0)</f>
        <v>#REF!</v>
      </c>
      <c r="AH89" s="23" t="e">
        <f>IF((INDEX($F$50:$BD$50,AH50))&lt;((INDEX($F$50:$BD$50,$O$50)+(INDEX($F$50:$BD$50,#REF!)))),$N$79*((#REF!-Option_7!X50)/((#REF!*(#REF!+1))/2)),0)</f>
        <v>#REF!</v>
      </c>
      <c r="AI89" s="23" t="e">
        <f>IF((INDEX($F$50:$BD$50,AI50))&lt;((INDEX($F$50:$BD$50,$O$50)+(INDEX($F$50:$BD$50,#REF!)))),$N$79*((#REF!-Option_7!Y50)/((#REF!*(#REF!+1))/2)),0)</f>
        <v>#REF!</v>
      </c>
      <c r="AJ89" s="23" t="e">
        <f>IF((INDEX($F$50:$BD$50,AJ50))&lt;((INDEX($F$50:$BD$50,$O$50)+(INDEX($F$50:$BD$50,#REF!)))),$N$79*((#REF!-Option_7!Z50)/((#REF!*(#REF!+1))/2)),0)</f>
        <v>#REF!</v>
      </c>
      <c r="AK89" s="23" t="e">
        <f>IF((INDEX($F$50:$BD$50,AK50))&lt;((INDEX($F$50:$BD$50,$O$50)+(INDEX($F$50:$BD$50,#REF!)))),$N$79*((#REF!-Option_7!AA50)/((#REF!*(#REF!+1))/2)),0)</f>
        <v>#REF!</v>
      </c>
      <c r="AL89" s="23" t="e">
        <f>IF((INDEX($F$50:$BD$50,AL50))&lt;((INDEX($F$50:$BD$50,$O$50)+(INDEX($F$50:$BD$50,#REF!)))),$N$79*((#REF!-Option_7!AB50)/((#REF!*(#REF!+1))/2)),0)</f>
        <v>#REF!</v>
      </c>
      <c r="AM89" s="23" t="e">
        <f>IF((INDEX($F$50:$BD$50,AM50))&lt;((INDEX($F$50:$BD$50,$O$50)+(INDEX($F$50:$BD$50,#REF!)))),$N$79*((#REF!-Option_7!AC50)/((#REF!*(#REF!+1))/2)),0)</f>
        <v>#REF!</v>
      </c>
      <c r="AN89" s="23" t="e">
        <f>IF((INDEX($F$50:$BD$50,AN50))&lt;((INDEX($F$50:$BD$50,$O$50)+(INDEX($F$50:$BD$50,#REF!)))),$N$79*((#REF!-Option_7!AD50)/((#REF!*(#REF!+1))/2)),0)</f>
        <v>#REF!</v>
      </c>
      <c r="AO89" s="23" t="e">
        <f>IF((INDEX($F$50:$BD$50,AO50))&lt;((INDEX($F$50:$BD$50,$O$50)+(INDEX($F$50:$BD$50,#REF!)))),$N$79*((#REF!-Option_7!AE50)/((#REF!*(#REF!+1))/2)),0)</f>
        <v>#REF!</v>
      </c>
      <c r="AP89" s="23" t="e">
        <f>IF((INDEX($F$50:$BD$50,AP50))&lt;((INDEX($F$50:$BD$50,$O$50)+(INDEX($F$50:$BD$50,#REF!)))),$N$79*((#REF!-Option_7!AF50)/((#REF!*(#REF!+1))/2)),0)</f>
        <v>#REF!</v>
      </c>
      <c r="AQ89" s="23" t="e">
        <f>IF((INDEX($F$50:$BD$50,AQ50))&lt;((INDEX($F$50:$BD$50,$O$50)+(INDEX($F$50:$BD$50,#REF!)))),$N$79*((#REF!-Option_7!AG50)/((#REF!*(#REF!+1))/2)),0)</f>
        <v>#REF!</v>
      </c>
      <c r="AR89" s="23" t="e">
        <f>IF((INDEX($F$50:$BD$50,AR50))&lt;((INDEX($F$50:$BD$50,$O$50)+(INDEX($F$50:$BD$50,#REF!)))),$N$79*((#REF!-Option_7!AH50)/((#REF!*(#REF!+1))/2)),0)</f>
        <v>#REF!</v>
      </c>
      <c r="AS89" s="23" t="e">
        <f>IF((INDEX($F$50:$BD$50,AS50))&lt;((INDEX($F$50:$BD$50,$O$50)+(INDEX($F$50:$BD$50,#REF!)))),$N$79*((#REF!-Option_7!AI50)/((#REF!*(#REF!+1))/2)),0)</f>
        <v>#REF!</v>
      </c>
      <c r="AT89" s="23" t="e">
        <f>IF((INDEX($F$50:$BD$50,AT50))&lt;((INDEX($F$50:$BD$50,$O$50)+(INDEX($F$50:$BD$50,#REF!)))),$N$79*((#REF!-Option_7!AJ50)/((#REF!*(#REF!+1))/2)),0)</f>
        <v>#REF!</v>
      </c>
      <c r="AU89" s="23" t="e">
        <f>IF((INDEX($F$50:$BD$50,AU50))&lt;((INDEX($F$50:$BD$50,$O$50)+(INDEX($F$50:$BD$50,#REF!)))),$N$79*((#REF!-Option_7!AK50)/((#REF!*(#REF!+1))/2)),0)</f>
        <v>#REF!</v>
      </c>
      <c r="AV89" s="23" t="e">
        <f>IF((INDEX($F$50:$BD$50,AV50))&lt;((INDEX($F$50:$BD$50,$O$50)+(INDEX($F$50:$BD$50,#REF!)))),$N$79*((#REF!-Option_7!AL50)/((#REF!*(#REF!+1))/2)),0)</f>
        <v>#REF!</v>
      </c>
      <c r="AW89" s="23" t="e">
        <f>IF((INDEX($F$50:$BD$50,AW50))&lt;((INDEX($F$50:$BD$50,$O$50)+(INDEX($F$50:$BD$50,#REF!)))),$N$79*((#REF!-Option_7!AM50)/((#REF!*(#REF!+1))/2)),0)</f>
        <v>#REF!</v>
      </c>
      <c r="AX89" s="23" t="e">
        <f>IF((INDEX($F$50:$BD$50,AX50))&lt;((INDEX($F$50:$BD$50,$O$50)+(INDEX($F$50:$BD$50,#REF!)))),$N$79*((#REF!-Option_7!AN50)/((#REF!*(#REF!+1))/2)),0)</f>
        <v>#REF!</v>
      </c>
      <c r="AY89" s="23" t="e">
        <f>IF((INDEX($F$50:$BD$50,AY50))&lt;((INDEX($F$50:$BD$50,$O$50)+(INDEX($F$50:$BD$50,#REF!)))),$N$79*((#REF!-Option_7!AO50)/((#REF!*(#REF!+1))/2)),0)</f>
        <v>#REF!</v>
      </c>
      <c r="AZ89" s="23" t="e">
        <f>IF((INDEX($F$50:$BD$50,AZ50))&lt;((INDEX($F$50:$BD$50,$O$50)+(INDEX($F$50:$BD$50,#REF!)))),$N$79*((#REF!-Option_7!AP50)/((#REF!*(#REF!+1))/2)),0)</f>
        <v>#REF!</v>
      </c>
      <c r="BA89" s="23" t="e">
        <f>IF((INDEX($F$50:$BD$50,BA50))&lt;((INDEX($F$50:$BD$50,$O$50)+(INDEX($F$50:$BD$50,#REF!)))),$N$79*((#REF!-Option_7!AQ50)/((#REF!*(#REF!+1))/2)),0)</f>
        <v>#REF!</v>
      </c>
      <c r="BB89" s="23" t="e">
        <f>IF((INDEX($F$50:$BD$50,BB50))&lt;((INDEX($F$50:$BD$50,$O$50)+(INDEX($F$50:$BD$50,#REF!)))),$N$79*((#REF!-Option_7!AR50)/((#REF!*(#REF!+1))/2)),0)</f>
        <v>#REF!</v>
      </c>
      <c r="BC89" s="23" t="e">
        <f>IF((INDEX($F$50:$BD$50,BC50))&lt;((INDEX($F$50:$BD$50,$O$50)+(INDEX($F$50:$BD$50,#REF!)))),$N$79*((#REF!-Option_7!AS50)/((#REF!*(#REF!+1))/2)),0)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IF((INDEX($F$50:$BD$50,P50))&lt;((INDEX($F$50:$BD$50,$P$50)+(INDEX($F$50:$BD$50,#REF!)))),$O$79*((#REF!-Option_7!E50)/((#REF!*(#REF!+1))/2)),0)</f>
        <v>#REF!</v>
      </c>
      <c r="Q90" s="23" t="e">
        <f>IF((INDEX($F$50:$BD$50,Q50))&lt;((INDEX($F$50:$BD$50,$P$50)+(INDEX($F$50:$BD$50,#REF!)))),$O$79*((#REF!-Option_7!F50)/((#REF!*(#REF!+1))/2)),0)</f>
        <v>#REF!</v>
      </c>
      <c r="R90" s="23" t="e">
        <f>IF((INDEX($F$50:$BD$50,R50))&lt;((INDEX($F$50:$BD$50,$P$50)+(INDEX($F$50:$BD$50,#REF!)))),$O$79*((#REF!-Option_7!G50)/((#REF!*(#REF!+1))/2)),0)</f>
        <v>#REF!</v>
      </c>
      <c r="S90" s="23" t="e">
        <f>IF((INDEX($F$50:$BD$50,S50))&lt;((INDEX($F$50:$BD$50,$P$50)+(INDEX($F$50:$BD$50,#REF!)))),$O$79*((#REF!-Option_7!H50)/((#REF!*(#REF!+1))/2)),0)</f>
        <v>#REF!</v>
      </c>
      <c r="T90" s="23" t="e">
        <f>IF((INDEX($F$50:$BD$50,T50))&lt;((INDEX($F$50:$BD$50,$P$50)+(INDEX($F$50:$BD$50,#REF!)))),$O$79*((#REF!-Option_7!I50)/((#REF!*(#REF!+1))/2)),0)</f>
        <v>#REF!</v>
      </c>
      <c r="U90" s="23" t="e">
        <f>IF((INDEX($F$50:$BD$50,U50))&lt;((INDEX($F$50:$BD$50,$P$50)+(INDEX($F$50:$BD$50,#REF!)))),$O$79*((#REF!-Option_7!J50)/((#REF!*(#REF!+1))/2)),0)</f>
        <v>#REF!</v>
      </c>
      <c r="V90" s="23" t="e">
        <f>IF((INDEX($F$50:$BD$50,V50))&lt;((INDEX($F$50:$BD$50,$P$50)+(INDEX($F$50:$BD$50,#REF!)))),$O$79*((#REF!-Option_7!K50)/((#REF!*(#REF!+1))/2)),0)</f>
        <v>#REF!</v>
      </c>
      <c r="W90" s="23" t="e">
        <f>IF((INDEX($F$50:$BD$50,W50))&lt;((INDEX($F$50:$BD$50,$P$50)+(INDEX($F$50:$BD$50,#REF!)))),$O$79*((#REF!-Option_7!L50)/((#REF!*(#REF!+1))/2)),0)</f>
        <v>#REF!</v>
      </c>
      <c r="X90" s="23" t="e">
        <f>IF((INDEX($F$50:$BD$50,X50))&lt;((INDEX($F$50:$BD$50,$P$50)+(INDEX($F$50:$BD$50,#REF!)))),$O$79*((#REF!-Option_7!M50)/((#REF!*(#REF!+1))/2)),0)</f>
        <v>#REF!</v>
      </c>
      <c r="Y90" s="23" t="e">
        <f>IF((INDEX($F$50:$BD$50,Y50))&lt;((INDEX($F$50:$BD$50,$P$50)+(INDEX($F$50:$BD$50,#REF!)))),$O$79*((#REF!-Option_7!N50)/((#REF!*(#REF!+1))/2)),0)</f>
        <v>#REF!</v>
      </c>
      <c r="Z90" s="23" t="e">
        <f>IF((INDEX($F$50:$BD$50,Z50))&lt;((INDEX($F$50:$BD$50,$P$50)+(INDEX($F$50:$BD$50,#REF!)))),$O$79*((#REF!-Option_7!O50)/((#REF!*(#REF!+1))/2)),0)</f>
        <v>#REF!</v>
      </c>
      <c r="AA90" s="23" t="e">
        <f>IF((INDEX($F$50:$BD$50,AA50))&lt;((INDEX($F$50:$BD$50,$P$50)+(INDEX($F$50:$BD$50,#REF!)))),$O$79*((#REF!-Option_7!P50)/((#REF!*(#REF!+1))/2)),0)</f>
        <v>#REF!</v>
      </c>
      <c r="AB90" s="23" t="e">
        <f>IF((INDEX($F$50:$BD$50,AB50))&lt;((INDEX($F$50:$BD$50,$P$50)+(INDEX($F$50:$BD$50,#REF!)))),$O$79*((#REF!-Option_7!Q50)/((#REF!*(#REF!+1))/2)),0)</f>
        <v>#REF!</v>
      </c>
      <c r="AC90" s="23" t="e">
        <f>IF((INDEX($F$50:$BD$50,AC50))&lt;((INDEX($F$50:$BD$50,$P$50)+(INDEX($F$50:$BD$50,#REF!)))),$O$79*((#REF!-Option_7!R50)/((#REF!*(#REF!+1))/2)),0)</f>
        <v>#REF!</v>
      </c>
      <c r="AD90" s="23" t="e">
        <f>IF((INDEX($F$50:$BD$50,AD50))&lt;((INDEX($F$50:$BD$50,$P$50)+(INDEX($F$50:$BD$50,#REF!)))),$O$79*((#REF!-Option_7!S50)/((#REF!*(#REF!+1))/2)),0)</f>
        <v>#REF!</v>
      </c>
      <c r="AE90" s="23" t="e">
        <f>IF((INDEX($F$50:$BD$50,AE50))&lt;((INDEX($F$50:$BD$50,$P$50)+(INDEX($F$50:$BD$50,#REF!)))),$O$79*((#REF!-Option_7!T50)/((#REF!*(#REF!+1))/2)),0)</f>
        <v>#REF!</v>
      </c>
      <c r="AF90" s="23" t="e">
        <f>IF((INDEX($F$50:$BD$50,AF50))&lt;((INDEX($F$50:$BD$50,$P$50)+(INDEX($F$50:$BD$50,#REF!)))),$O$79*((#REF!-Option_7!U50)/((#REF!*(#REF!+1))/2)),0)</f>
        <v>#REF!</v>
      </c>
      <c r="AG90" s="23" t="e">
        <f>IF((INDEX($F$50:$BD$50,AG50))&lt;((INDEX($F$50:$BD$50,$P$50)+(INDEX($F$50:$BD$50,#REF!)))),$O$79*((#REF!-Option_7!V50)/((#REF!*(#REF!+1))/2)),0)</f>
        <v>#REF!</v>
      </c>
      <c r="AH90" s="23" t="e">
        <f>IF((INDEX($F$50:$BD$50,AH50))&lt;((INDEX($F$50:$BD$50,$P$50)+(INDEX($F$50:$BD$50,#REF!)))),$O$79*((#REF!-Option_7!W50)/((#REF!*(#REF!+1))/2)),0)</f>
        <v>#REF!</v>
      </c>
      <c r="AI90" s="23" t="e">
        <f>IF((INDEX($F$50:$BD$50,AI50))&lt;((INDEX($F$50:$BD$50,$P$50)+(INDEX($F$50:$BD$50,#REF!)))),$O$79*((#REF!-Option_7!X50)/((#REF!*(#REF!+1))/2)),0)</f>
        <v>#REF!</v>
      </c>
      <c r="AJ90" s="23" t="e">
        <f>IF((INDEX($F$50:$BD$50,AJ50))&lt;((INDEX($F$50:$BD$50,$P$50)+(INDEX($F$50:$BD$50,#REF!)))),$O$79*((#REF!-Option_7!Y50)/((#REF!*(#REF!+1))/2)),0)</f>
        <v>#REF!</v>
      </c>
      <c r="AK90" s="23" t="e">
        <f>IF((INDEX($F$50:$BD$50,AK50))&lt;((INDEX($F$50:$BD$50,$P$50)+(INDEX($F$50:$BD$50,#REF!)))),$O$79*((#REF!-Option_7!Z50)/((#REF!*(#REF!+1))/2)),0)</f>
        <v>#REF!</v>
      </c>
      <c r="AL90" s="23" t="e">
        <f>IF((INDEX($F$50:$BD$50,AL50))&lt;((INDEX($F$50:$BD$50,$P$50)+(INDEX($F$50:$BD$50,#REF!)))),$O$79*((#REF!-Option_7!AA50)/((#REF!*(#REF!+1))/2)),0)</f>
        <v>#REF!</v>
      </c>
      <c r="AM90" s="23" t="e">
        <f>IF((INDEX($F$50:$BD$50,AM50))&lt;((INDEX($F$50:$BD$50,$P$50)+(INDEX($F$50:$BD$50,#REF!)))),$O$79*((#REF!-Option_7!AB50)/((#REF!*(#REF!+1))/2)),0)</f>
        <v>#REF!</v>
      </c>
      <c r="AN90" s="23" t="e">
        <f>IF((INDEX($F$50:$BD$50,AN50))&lt;((INDEX($F$50:$BD$50,$P$50)+(INDEX($F$50:$BD$50,#REF!)))),$O$79*((#REF!-Option_7!AC50)/((#REF!*(#REF!+1))/2)),0)</f>
        <v>#REF!</v>
      </c>
      <c r="AO90" s="23" t="e">
        <f>IF((INDEX($F$50:$BD$50,AO50))&lt;((INDEX($F$50:$BD$50,$P$50)+(INDEX($F$50:$BD$50,#REF!)))),$O$79*((#REF!-Option_7!AD50)/((#REF!*(#REF!+1))/2)),0)</f>
        <v>#REF!</v>
      </c>
      <c r="AP90" s="23" t="e">
        <f>IF((INDEX($F$50:$BD$50,AP50))&lt;((INDEX($F$50:$BD$50,$P$50)+(INDEX($F$50:$BD$50,#REF!)))),$O$79*((#REF!-Option_7!AE50)/((#REF!*(#REF!+1))/2)),0)</f>
        <v>#REF!</v>
      </c>
      <c r="AQ90" s="23" t="e">
        <f>IF((INDEX($F$50:$BD$50,AQ50))&lt;((INDEX($F$50:$BD$50,$P$50)+(INDEX($F$50:$BD$50,#REF!)))),$O$79*((#REF!-Option_7!AF50)/((#REF!*(#REF!+1))/2)),0)</f>
        <v>#REF!</v>
      </c>
      <c r="AR90" s="23" t="e">
        <f>IF((INDEX($F$50:$BD$50,AR50))&lt;((INDEX($F$50:$BD$50,$P$50)+(INDEX($F$50:$BD$50,#REF!)))),$O$79*((#REF!-Option_7!AG50)/((#REF!*(#REF!+1))/2)),0)</f>
        <v>#REF!</v>
      </c>
      <c r="AS90" s="23" t="e">
        <f>IF((INDEX($F$50:$BD$50,AS50))&lt;((INDEX($F$50:$BD$50,$P$50)+(INDEX($F$50:$BD$50,#REF!)))),$O$79*((#REF!-Option_7!AH50)/((#REF!*(#REF!+1))/2)),0)</f>
        <v>#REF!</v>
      </c>
      <c r="AT90" s="23" t="e">
        <f>IF((INDEX($F$50:$BD$50,AT50))&lt;((INDEX($F$50:$BD$50,$P$50)+(INDEX($F$50:$BD$50,#REF!)))),$O$79*((#REF!-Option_7!AI50)/((#REF!*(#REF!+1))/2)),0)</f>
        <v>#REF!</v>
      </c>
      <c r="AU90" s="23" t="e">
        <f>IF((INDEX($F$50:$BD$50,AU50))&lt;((INDEX($F$50:$BD$50,$P$50)+(INDEX($F$50:$BD$50,#REF!)))),$O$79*((#REF!-Option_7!AJ50)/((#REF!*(#REF!+1))/2)),0)</f>
        <v>#REF!</v>
      </c>
      <c r="AV90" s="23" t="e">
        <f>IF((INDEX($F$50:$BD$50,AV50))&lt;((INDEX($F$50:$BD$50,$P$50)+(INDEX($F$50:$BD$50,#REF!)))),$O$79*((#REF!-Option_7!AK50)/((#REF!*(#REF!+1))/2)),0)</f>
        <v>#REF!</v>
      </c>
      <c r="AW90" s="23" t="e">
        <f>IF((INDEX($F$50:$BD$50,AW50))&lt;((INDEX($F$50:$BD$50,$P$50)+(INDEX($F$50:$BD$50,#REF!)))),$O$79*((#REF!-Option_7!AL50)/((#REF!*(#REF!+1))/2)),0)</f>
        <v>#REF!</v>
      </c>
      <c r="AX90" s="23" t="e">
        <f>IF((INDEX($F$50:$BD$50,AX50))&lt;((INDEX($F$50:$BD$50,$P$50)+(INDEX($F$50:$BD$50,#REF!)))),$O$79*((#REF!-Option_7!AM50)/((#REF!*(#REF!+1))/2)),0)</f>
        <v>#REF!</v>
      </c>
      <c r="AY90" s="23" t="e">
        <f>IF((INDEX($F$50:$BD$50,AY50))&lt;((INDEX($F$50:$BD$50,$P$50)+(INDEX($F$50:$BD$50,#REF!)))),$O$79*((#REF!-Option_7!AN50)/((#REF!*(#REF!+1))/2)),0)</f>
        <v>#REF!</v>
      </c>
      <c r="AZ90" s="23" t="e">
        <f>IF((INDEX($F$50:$BD$50,AZ50))&lt;((INDEX($F$50:$BD$50,$P$50)+(INDEX($F$50:$BD$50,#REF!)))),$O$79*((#REF!-Option_7!AO50)/((#REF!*(#REF!+1))/2)),0)</f>
        <v>#REF!</v>
      </c>
      <c r="BA90" s="23" t="e">
        <f>IF((INDEX($F$50:$BD$50,BA50))&lt;((INDEX($F$50:$BD$50,$P$50)+(INDEX($F$50:$BD$50,#REF!)))),$O$79*((#REF!-Option_7!AP50)/((#REF!*(#REF!+1))/2)),0)</f>
        <v>#REF!</v>
      </c>
      <c r="BB90" s="23" t="e">
        <f>IF((INDEX($F$50:$BD$50,BB50))&lt;((INDEX($F$50:$BD$50,$P$50)+(INDEX($F$50:$BD$50,#REF!)))),$O$79*((#REF!-Option_7!AQ50)/((#REF!*(#REF!+1))/2)),0)</f>
        <v>#REF!</v>
      </c>
      <c r="BC90" s="23" t="e">
        <f>IF((INDEX($F$50:$BD$50,BC50))&lt;((INDEX($F$50:$BD$50,$P$50)+(INDEX($F$50:$BD$50,#REF!)))),$O$79*((#REF!-Option_7!AR50)/((#REF!*(#REF!+1))/2)),0)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IF((INDEX($F$50:$BD$50,Q50))&lt;((INDEX($F$50:$BD$50,$Q$50)+(INDEX($F$50:$BD$50,#REF!)))),$P$79*((#REF!-Option_7!E50)/((#REF!*(#REF!+1))/2)),0)</f>
        <v>#REF!</v>
      </c>
      <c r="R91" s="23" t="e">
        <f>IF((INDEX($F$50:$BD$50,R50))&lt;((INDEX($F$50:$BD$50,$Q$50)+(INDEX($F$50:$BD$50,#REF!)))),$P$79*((#REF!-Option_7!F50)/((#REF!*(#REF!+1))/2)),0)</f>
        <v>#REF!</v>
      </c>
      <c r="S91" s="23" t="e">
        <f>IF((INDEX($F$50:$BD$50,S50))&lt;((INDEX($F$50:$BD$50,$Q$50)+(INDEX($F$50:$BD$50,#REF!)))),$P$79*((#REF!-Option_7!G50)/((#REF!*(#REF!+1))/2)),0)</f>
        <v>#REF!</v>
      </c>
      <c r="T91" s="23" t="e">
        <f>IF((INDEX($F$50:$BD$50,T50))&lt;((INDEX($F$50:$BD$50,$Q$50)+(INDEX($F$50:$BD$50,#REF!)))),$P$79*((#REF!-Option_7!H50)/((#REF!*(#REF!+1))/2)),0)</f>
        <v>#REF!</v>
      </c>
      <c r="U91" s="23" t="e">
        <f>IF((INDEX($F$50:$BD$50,U50))&lt;((INDEX($F$50:$BD$50,$Q$50)+(INDEX($F$50:$BD$50,#REF!)))),$P$79*((#REF!-Option_7!I50)/((#REF!*(#REF!+1))/2)),0)</f>
        <v>#REF!</v>
      </c>
      <c r="V91" s="23" t="e">
        <f>IF((INDEX($F$50:$BD$50,V50))&lt;((INDEX($F$50:$BD$50,$Q$50)+(INDEX($F$50:$BD$50,#REF!)))),$P$79*((#REF!-Option_7!J50)/((#REF!*(#REF!+1))/2)),0)</f>
        <v>#REF!</v>
      </c>
      <c r="W91" s="23" t="e">
        <f>IF((INDEX($F$50:$BD$50,W50))&lt;((INDEX($F$50:$BD$50,$Q$50)+(INDEX($F$50:$BD$50,#REF!)))),$P$79*((#REF!-Option_7!K50)/((#REF!*(#REF!+1))/2)),0)</f>
        <v>#REF!</v>
      </c>
      <c r="X91" s="23" t="e">
        <f>IF((INDEX($F$50:$BD$50,X50))&lt;((INDEX($F$50:$BD$50,$Q$50)+(INDEX($F$50:$BD$50,#REF!)))),$P$79*((#REF!-Option_7!L50)/((#REF!*(#REF!+1))/2)),0)</f>
        <v>#REF!</v>
      </c>
      <c r="Y91" s="23" t="e">
        <f>IF((INDEX($F$50:$BD$50,Y50))&lt;((INDEX($F$50:$BD$50,$Q$50)+(INDEX($F$50:$BD$50,#REF!)))),$P$79*((#REF!-Option_7!M50)/((#REF!*(#REF!+1))/2)),0)</f>
        <v>#REF!</v>
      </c>
      <c r="Z91" s="23" t="e">
        <f>IF((INDEX($F$50:$BD$50,Z50))&lt;((INDEX($F$50:$BD$50,$Q$50)+(INDEX($F$50:$BD$50,#REF!)))),$P$79*((#REF!-Option_7!N50)/((#REF!*(#REF!+1))/2)),0)</f>
        <v>#REF!</v>
      </c>
      <c r="AA91" s="23" t="e">
        <f>IF((INDEX($F$50:$BD$50,AA50))&lt;((INDEX($F$50:$BD$50,$Q$50)+(INDEX($F$50:$BD$50,#REF!)))),$P$79*((#REF!-Option_7!O50)/((#REF!*(#REF!+1))/2)),0)</f>
        <v>#REF!</v>
      </c>
      <c r="AB91" s="23" t="e">
        <f>IF((INDEX($F$50:$BD$50,AB50))&lt;((INDEX($F$50:$BD$50,$Q$50)+(INDEX($F$50:$BD$50,#REF!)))),$P$79*((#REF!-Option_7!P50)/((#REF!*(#REF!+1))/2)),0)</f>
        <v>#REF!</v>
      </c>
      <c r="AC91" s="23" t="e">
        <f>IF((INDEX($F$50:$BD$50,AC50))&lt;((INDEX($F$50:$BD$50,$Q$50)+(INDEX($F$50:$BD$50,#REF!)))),$P$79*((#REF!-Option_7!Q50)/((#REF!*(#REF!+1))/2)),0)</f>
        <v>#REF!</v>
      </c>
      <c r="AD91" s="23" t="e">
        <f>IF((INDEX($F$50:$BD$50,AD50))&lt;((INDEX($F$50:$BD$50,$Q$50)+(INDEX($F$50:$BD$50,#REF!)))),$P$79*((#REF!-Option_7!R50)/((#REF!*(#REF!+1))/2)),0)</f>
        <v>#REF!</v>
      </c>
      <c r="AE91" s="23" t="e">
        <f>IF((INDEX($F$50:$BD$50,AE50))&lt;((INDEX($F$50:$BD$50,$Q$50)+(INDEX($F$50:$BD$50,#REF!)))),$P$79*((#REF!-Option_7!S50)/((#REF!*(#REF!+1))/2)),0)</f>
        <v>#REF!</v>
      </c>
      <c r="AF91" s="23" t="e">
        <f>IF((INDEX($F$50:$BD$50,AF50))&lt;((INDEX($F$50:$BD$50,$Q$50)+(INDEX($F$50:$BD$50,#REF!)))),$P$79*((#REF!-Option_7!T50)/((#REF!*(#REF!+1))/2)),0)</f>
        <v>#REF!</v>
      </c>
      <c r="AG91" s="23" t="e">
        <f>IF((INDEX($F$50:$BD$50,AG50))&lt;((INDEX($F$50:$BD$50,$Q$50)+(INDEX($F$50:$BD$50,#REF!)))),$P$79*((#REF!-Option_7!U50)/((#REF!*(#REF!+1))/2)),0)</f>
        <v>#REF!</v>
      </c>
      <c r="AH91" s="23" t="e">
        <f>IF((INDEX($F$50:$BD$50,AH50))&lt;((INDEX($F$50:$BD$50,$Q$50)+(INDEX($F$50:$BD$50,#REF!)))),$P$79*((#REF!-Option_7!V50)/((#REF!*(#REF!+1))/2)),0)</f>
        <v>#REF!</v>
      </c>
      <c r="AI91" s="23" t="e">
        <f>IF((INDEX($F$50:$BD$50,AI50))&lt;((INDEX($F$50:$BD$50,$Q$50)+(INDEX($F$50:$BD$50,#REF!)))),$P$79*((#REF!-Option_7!W50)/((#REF!*(#REF!+1))/2)),0)</f>
        <v>#REF!</v>
      </c>
      <c r="AJ91" s="23" t="e">
        <f>IF((INDEX($F$50:$BD$50,AJ50))&lt;((INDEX($F$50:$BD$50,$Q$50)+(INDEX($F$50:$BD$50,#REF!)))),$P$79*((#REF!-Option_7!X50)/((#REF!*(#REF!+1))/2)),0)</f>
        <v>#REF!</v>
      </c>
      <c r="AK91" s="23" t="e">
        <f>IF((INDEX($F$50:$BD$50,AK50))&lt;((INDEX($F$50:$BD$50,$Q$50)+(INDEX($F$50:$BD$50,#REF!)))),$P$79*((#REF!-Option_7!Y50)/((#REF!*(#REF!+1))/2)),0)</f>
        <v>#REF!</v>
      </c>
      <c r="AL91" s="23" t="e">
        <f>IF((INDEX($F$50:$BD$50,AL50))&lt;((INDEX($F$50:$BD$50,$Q$50)+(INDEX($F$50:$BD$50,#REF!)))),$P$79*((#REF!-Option_7!Z50)/((#REF!*(#REF!+1))/2)),0)</f>
        <v>#REF!</v>
      </c>
      <c r="AM91" s="23" t="e">
        <f>IF((INDEX($F$50:$BD$50,AM50))&lt;((INDEX($F$50:$BD$50,$Q$50)+(INDEX($F$50:$BD$50,#REF!)))),$P$79*((#REF!-Option_7!AA50)/((#REF!*(#REF!+1))/2)),0)</f>
        <v>#REF!</v>
      </c>
      <c r="AN91" s="23" t="e">
        <f>IF((INDEX($F$50:$BD$50,AN50))&lt;((INDEX($F$50:$BD$50,$Q$50)+(INDEX($F$50:$BD$50,#REF!)))),$P$79*((#REF!-Option_7!AB50)/((#REF!*(#REF!+1))/2)),0)</f>
        <v>#REF!</v>
      </c>
      <c r="AO91" s="23" t="e">
        <f>IF((INDEX($F$50:$BD$50,AO50))&lt;((INDEX($F$50:$BD$50,$Q$50)+(INDEX($F$50:$BD$50,#REF!)))),$P$79*((#REF!-Option_7!AC50)/((#REF!*(#REF!+1))/2)),0)</f>
        <v>#REF!</v>
      </c>
      <c r="AP91" s="23" t="e">
        <f>IF((INDEX($F$50:$BD$50,AP50))&lt;((INDEX($F$50:$BD$50,$Q$50)+(INDEX($F$50:$BD$50,#REF!)))),$P$79*((#REF!-Option_7!AD50)/((#REF!*(#REF!+1))/2)),0)</f>
        <v>#REF!</v>
      </c>
      <c r="AQ91" s="23" t="e">
        <f>IF((INDEX($F$50:$BD$50,AQ50))&lt;((INDEX($F$50:$BD$50,$Q$50)+(INDEX($F$50:$BD$50,#REF!)))),$P$79*((#REF!-Option_7!AE50)/((#REF!*(#REF!+1))/2)),0)</f>
        <v>#REF!</v>
      </c>
      <c r="AR91" s="23" t="e">
        <f>IF((INDEX($F$50:$BD$50,AR50))&lt;((INDEX($F$50:$BD$50,$Q$50)+(INDEX($F$50:$BD$50,#REF!)))),$P$79*((#REF!-Option_7!AF50)/((#REF!*(#REF!+1))/2)),0)</f>
        <v>#REF!</v>
      </c>
      <c r="AS91" s="23" t="e">
        <f>IF((INDEX($F$50:$BD$50,AS50))&lt;((INDEX($F$50:$BD$50,$Q$50)+(INDEX($F$50:$BD$50,#REF!)))),$P$79*((#REF!-Option_7!AG50)/((#REF!*(#REF!+1))/2)),0)</f>
        <v>#REF!</v>
      </c>
      <c r="AT91" s="23" t="e">
        <f>IF((INDEX($F$50:$BD$50,AT50))&lt;((INDEX($F$50:$BD$50,$Q$50)+(INDEX($F$50:$BD$50,#REF!)))),$P$79*((#REF!-Option_7!AH50)/((#REF!*(#REF!+1))/2)),0)</f>
        <v>#REF!</v>
      </c>
      <c r="AU91" s="23" t="e">
        <f>IF((INDEX($F$50:$BD$50,AU50))&lt;((INDEX($F$50:$BD$50,$Q$50)+(INDEX($F$50:$BD$50,#REF!)))),$P$79*((#REF!-Option_7!AI50)/((#REF!*(#REF!+1))/2)),0)</f>
        <v>#REF!</v>
      </c>
      <c r="AV91" s="23" t="e">
        <f>IF((INDEX($F$50:$BD$50,AV50))&lt;((INDEX($F$50:$BD$50,$Q$50)+(INDEX($F$50:$BD$50,#REF!)))),$P$79*((#REF!-Option_7!AJ50)/((#REF!*(#REF!+1))/2)),0)</f>
        <v>#REF!</v>
      </c>
      <c r="AW91" s="23" t="e">
        <f>IF((INDEX($F$50:$BD$50,AW50))&lt;((INDEX($F$50:$BD$50,$Q$50)+(INDEX($F$50:$BD$50,#REF!)))),$P$79*((#REF!-Option_7!AK50)/((#REF!*(#REF!+1))/2)),0)</f>
        <v>#REF!</v>
      </c>
      <c r="AX91" s="23" t="e">
        <f>IF((INDEX($F$50:$BD$50,AX50))&lt;((INDEX($F$50:$BD$50,$Q$50)+(INDEX($F$50:$BD$50,#REF!)))),$P$79*((#REF!-Option_7!AL50)/((#REF!*(#REF!+1))/2)),0)</f>
        <v>#REF!</v>
      </c>
      <c r="AY91" s="23" t="e">
        <f>IF((INDEX($F$50:$BD$50,AY50))&lt;((INDEX($F$50:$BD$50,$Q$50)+(INDEX($F$50:$BD$50,#REF!)))),$P$79*((#REF!-Option_7!AM50)/((#REF!*(#REF!+1))/2)),0)</f>
        <v>#REF!</v>
      </c>
      <c r="AZ91" s="23" t="e">
        <f>IF((INDEX($F$50:$BD$50,AZ50))&lt;((INDEX($F$50:$BD$50,$Q$50)+(INDEX($F$50:$BD$50,#REF!)))),$P$79*((#REF!-Option_7!AN50)/((#REF!*(#REF!+1))/2)),0)</f>
        <v>#REF!</v>
      </c>
      <c r="BA91" s="23" t="e">
        <f>IF((INDEX($F$50:$BD$50,BA50))&lt;((INDEX($F$50:$BD$50,$Q$50)+(INDEX($F$50:$BD$50,#REF!)))),$P$79*((#REF!-Option_7!AO50)/((#REF!*(#REF!+1))/2)),0)</f>
        <v>#REF!</v>
      </c>
      <c r="BB91" s="23" t="e">
        <f>IF((INDEX($F$50:$BD$50,BB50))&lt;((INDEX($F$50:$BD$50,$Q$50)+(INDEX($F$50:$BD$50,#REF!)))),$P$79*((#REF!-Option_7!AP50)/((#REF!*(#REF!+1))/2)),0)</f>
        <v>#REF!</v>
      </c>
      <c r="BC91" s="23" t="e">
        <f>IF((INDEX($F$50:$BD$50,BC50))&lt;((INDEX($F$50:$BD$50,$Q$50)+(INDEX($F$50:$BD$50,#REF!)))),$P$79*((#REF!-Option_7!AQ50)/((#REF!*(#REF!+1))/2)),0)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IF((INDEX($F$50:$BD$50,R50))&lt;((INDEX($F$50:$BD$50,$R$50)+(INDEX($F$50:$BD$50,#REF!)))),$Q$79*((#REF!-Option_7!E50)/((#REF!*(#REF!+1))/2)),0)</f>
        <v>#REF!</v>
      </c>
      <c r="S92" s="23" t="e">
        <f>IF((INDEX($F$50:$BD$50,S50))&lt;((INDEX($F$50:$BD$50,$R$50)+(INDEX($F$50:$BD$50,#REF!)))),$Q$79*((#REF!-Option_7!F50)/((#REF!*(#REF!+1))/2)),0)</f>
        <v>#REF!</v>
      </c>
      <c r="T92" s="23" t="e">
        <f>IF((INDEX($F$50:$BD$50,T50))&lt;((INDEX($F$50:$BD$50,$R$50)+(INDEX($F$50:$BD$50,#REF!)))),$Q$79*((#REF!-Option_7!G50)/((#REF!*(#REF!+1))/2)),0)</f>
        <v>#REF!</v>
      </c>
      <c r="U92" s="23" t="e">
        <f>IF((INDEX($F$50:$BD$50,U50))&lt;((INDEX($F$50:$BD$50,$R$50)+(INDEX($F$50:$BD$50,#REF!)))),$Q$79*((#REF!-Option_7!H50)/((#REF!*(#REF!+1))/2)),0)</f>
        <v>#REF!</v>
      </c>
      <c r="V92" s="23" t="e">
        <f>IF((INDEX($F$50:$BD$50,V50))&lt;((INDEX($F$50:$BD$50,$R$50)+(INDEX($F$50:$BD$50,#REF!)))),$Q$79*((#REF!-Option_7!I50)/((#REF!*(#REF!+1))/2)),0)</f>
        <v>#REF!</v>
      </c>
      <c r="W92" s="23" t="e">
        <f>IF((INDEX($F$50:$BD$50,W50))&lt;((INDEX($F$50:$BD$50,$R$50)+(INDEX($F$50:$BD$50,#REF!)))),$Q$79*((#REF!-Option_7!J50)/((#REF!*(#REF!+1))/2)),0)</f>
        <v>#REF!</v>
      </c>
      <c r="X92" s="23" t="e">
        <f>IF((INDEX($F$50:$BD$50,X50))&lt;((INDEX($F$50:$BD$50,$R$50)+(INDEX($F$50:$BD$50,#REF!)))),$Q$79*((#REF!-Option_7!K50)/((#REF!*(#REF!+1))/2)),0)</f>
        <v>#REF!</v>
      </c>
      <c r="Y92" s="23" t="e">
        <f>IF((INDEX($F$50:$BD$50,Y50))&lt;((INDEX($F$50:$BD$50,$R$50)+(INDEX($F$50:$BD$50,#REF!)))),$Q$79*((#REF!-Option_7!L50)/((#REF!*(#REF!+1))/2)),0)</f>
        <v>#REF!</v>
      </c>
      <c r="Z92" s="23" t="e">
        <f>IF((INDEX($F$50:$BD$50,Z50))&lt;((INDEX($F$50:$BD$50,$R$50)+(INDEX($F$50:$BD$50,#REF!)))),$Q$79*((#REF!-Option_7!M50)/((#REF!*(#REF!+1))/2)),0)</f>
        <v>#REF!</v>
      </c>
      <c r="AA92" s="23" t="e">
        <f>IF((INDEX($F$50:$BD$50,AA50))&lt;((INDEX($F$50:$BD$50,$R$50)+(INDEX($F$50:$BD$50,#REF!)))),$Q$79*((#REF!-Option_7!N50)/((#REF!*(#REF!+1))/2)),0)</f>
        <v>#REF!</v>
      </c>
      <c r="AB92" s="23" t="e">
        <f>IF((INDEX($F$50:$BD$50,AB50))&lt;((INDEX($F$50:$BD$50,$R$50)+(INDEX($F$50:$BD$50,#REF!)))),$Q$79*((#REF!-Option_7!O50)/((#REF!*(#REF!+1))/2)),0)</f>
        <v>#REF!</v>
      </c>
      <c r="AC92" s="23" t="e">
        <f>IF((INDEX($F$50:$BD$50,AC50))&lt;((INDEX($F$50:$BD$50,$R$50)+(INDEX($F$50:$BD$50,#REF!)))),$Q$79*((#REF!-Option_7!P50)/((#REF!*(#REF!+1))/2)),0)</f>
        <v>#REF!</v>
      </c>
      <c r="AD92" s="23" t="e">
        <f>IF((INDEX($F$50:$BD$50,AD50))&lt;((INDEX($F$50:$BD$50,$R$50)+(INDEX($F$50:$BD$50,#REF!)))),$Q$79*((#REF!-Option_7!Q50)/((#REF!*(#REF!+1))/2)),0)</f>
        <v>#REF!</v>
      </c>
      <c r="AE92" s="23" t="e">
        <f>IF((INDEX($F$50:$BD$50,AE50))&lt;((INDEX($F$50:$BD$50,$R$50)+(INDEX($F$50:$BD$50,#REF!)))),$Q$79*((#REF!-Option_7!R50)/((#REF!*(#REF!+1))/2)),0)</f>
        <v>#REF!</v>
      </c>
      <c r="AF92" s="23" t="e">
        <f>IF((INDEX($F$50:$BD$50,AF50))&lt;((INDEX($F$50:$BD$50,$R$50)+(INDEX($F$50:$BD$50,#REF!)))),$Q$79*((#REF!-Option_7!S50)/((#REF!*(#REF!+1))/2)),0)</f>
        <v>#REF!</v>
      </c>
      <c r="AG92" s="23" t="e">
        <f>IF((INDEX($F$50:$BD$50,AG50))&lt;((INDEX($F$50:$BD$50,$R$50)+(INDEX($F$50:$BD$50,#REF!)))),$Q$79*((#REF!-Option_7!T50)/((#REF!*(#REF!+1))/2)),0)</f>
        <v>#REF!</v>
      </c>
      <c r="AH92" s="23" t="e">
        <f>IF((INDEX($F$50:$BD$50,AH50))&lt;((INDEX($F$50:$BD$50,$R$50)+(INDEX($F$50:$BD$50,#REF!)))),$Q$79*((#REF!-Option_7!U50)/((#REF!*(#REF!+1))/2)),0)</f>
        <v>#REF!</v>
      </c>
      <c r="AI92" s="23" t="e">
        <f>IF((INDEX($F$50:$BD$50,AI50))&lt;((INDEX($F$50:$BD$50,$R$50)+(INDEX($F$50:$BD$50,#REF!)))),$Q$79*((#REF!-Option_7!V50)/((#REF!*(#REF!+1))/2)),0)</f>
        <v>#REF!</v>
      </c>
      <c r="AJ92" s="23" t="e">
        <f>IF((INDEX($F$50:$BD$50,AJ50))&lt;((INDEX($F$50:$BD$50,$R$50)+(INDEX($F$50:$BD$50,#REF!)))),$Q$79*((#REF!-Option_7!W50)/((#REF!*(#REF!+1))/2)),0)</f>
        <v>#REF!</v>
      </c>
      <c r="AK92" s="23" t="e">
        <f>IF((INDEX($F$50:$BD$50,AK50))&lt;((INDEX($F$50:$BD$50,$R$50)+(INDEX($F$50:$BD$50,#REF!)))),$Q$79*((#REF!-Option_7!X50)/((#REF!*(#REF!+1))/2)),0)</f>
        <v>#REF!</v>
      </c>
      <c r="AL92" s="23" t="e">
        <f>IF((INDEX($F$50:$BD$50,AL50))&lt;((INDEX($F$50:$BD$50,$R$50)+(INDEX($F$50:$BD$50,#REF!)))),$Q$79*((#REF!-Option_7!Y50)/((#REF!*(#REF!+1))/2)),0)</f>
        <v>#REF!</v>
      </c>
      <c r="AM92" s="23" t="e">
        <f>IF((INDEX($F$50:$BD$50,AM50))&lt;((INDEX($F$50:$BD$50,$R$50)+(INDEX($F$50:$BD$50,#REF!)))),$Q$79*((#REF!-Option_7!Z50)/((#REF!*(#REF!+1))/2)),0)</f>
        <v>#REF!</v>
      </c>
      <c r="AN92" s="23" t="e">
        <f>IF((INDEX($F$50:$BD$50,AN50))&lt;((INDEX($F$50:$BD$50,$R$50)+(INDEX($F$50:$BD$50,#REF!)))),$Q$79*((#REF!-Option_7!AA50)/((#REF!*(#REF!+1))/2)),0)</f>
        <v>#REF!</v>
      </c>
      <c r="AO92" s="23" t="e">
        <f>IF((INDEX($F$50:$BD$50,AO50))&lt;((INDEX($F$50:$BD$50,$R$50)+(INDEX($F$50:$BD$50,#REF!)))),$Q$79*((#REF!-Option_7!AB50)/((#REF!*(#REF!+1))/2)),0)</f>
        <v>#REF!</v>
      </c>
      <c r="AP92" s="23" t="e">
        <f>IF((INDEX($F$50:$BD$50,AP50))&lt;((INDEX($F$50:$BD$50,$R$50)+(INDEX($F$50:$BD$50,#REF!)))),$Q$79*((#REF!-Option_7!AC50)/((#REF!*(#REF!+1))/2)),0)</f>
        <v>#REF!</v>
      </c>
      <c r="AQ92" s="23" t="e">
        <f>IF((INDEX($F$50:$BD$50,AQ50))&lt;((INDEX($F$50:$BD$50,$R$50)+(INDEX($F$50:$BD$50,#REF!)))),$Q$79*((#REF!-Option_7!AD50)/((#REF!*(#REF!+1))/2)),0)</f>
        <v>#REF!</v>
      </c>
      <c r="AR92" s="23" t="e">
        <f>IF((INDEX($F$50:$BD$50,AR50))&lt;((INDEX($F$50:$BD$50,$R$50)+(INDEX($F$50:$BD$50,#REF!)))),$Q$79*((#REF!-Option_7!AE50)/((#REF!*(#REF!+1))/2)),0)</f>
        <v>#REF!</v>
      </c>
      <c r="AS92" s="23" t="e">
        <f>IF((INDEX($F$50:$BD$50,AS50))&lt;((INDEX($F$50:$BD$50,$R$50)+(INDEX($F$50:$BD$50,#REF!)))),$Q$79*((#REF!-Option_7!AF50)/((#REF!*(#REF!+1))/2)),0)</f>
        <v>#REF!</v>
      </c>
      <c r="AT92" s="23" t="e">
        <f>IF((INDEX($F$50:$BD$50,AT50))&lt;((INDEX($F$50:$BD$50,$R$50)+(INDEX($F$50:$BD$50,#REF!)))),$Q$79*((#REF!-Option_7!AG50)/((#REF!*(#REF!+1))/2)),0)</f>
        <v>#REF!</v>
      </c>
      <c r="AU92" s="23" t="e">
        <f>IF((INDEX($F$50:$BD$50,AU50))&lt;((INDEX($F$50:$BD$50,$R$50)+(INDEX($F$50:$BD$50,#REF!)))),$Q$79*((#REF!-Option_7!AH50)/((#REF!*(#REF!+1))/2)),0)</f>
        <v>#REF!</v>
      </c>
      <c r="AV92" s="23" t="e">
        <f>IF((INDEX($F$50:$BD$50,AV50))&lt;((INDEX($F$50:$BD$50,$R$50)+(INDEX($F$50:$BD$50,#REF!)))),$Q$79*((#REF!-Option_7!AI50)/((#REF!*(#REF!+1))/2)),0)</f>
        <v>#REF!</v>
      </c>
      <c r="AW92" s="23" t="e">
        <f>IF((INDEX($F$50:$BD$50,AW50))&lt;((INDEX($F$50:$BD$50,$R$50)+(INDEX($F$50:$BD$50,#REF!)))),$Q$79*((#REF!-Option_7!AJ50)/((#REF!*(#REF!+1))/2)),0)</f>
        <v>#REF!</v>
      </c>
      <c r="AX92" s="23" t="e">
        <f>IF((INDEX($F$50:$BD$50,AX50))&lt;((INDEX($F$50:$BD$50,$R$50)+(INDEX($F$50:$BD$50,#REF!)))),$Q$79*((#REF!-Option_7!AK50)/((#REF!*(#REF!+1))/2)),0)</f>
        <v>#REF!</v>
      </c>
      <c r="AY92" s="23" t="e">
        <f>IF((INDEX($F$50:$BD$50,AY50))&lt;((INDEX($F$50:$BD$50,$R$50)+(INDEX($F$50:$BD$50,#REF!)))),$Q$79*((#REF!-Option_7!AL50)/((#REF!*(#REF!+1))/2)),0)</f>
        <v>#REF!</v>
      </c>
      <c r="AZ92" s="23" t="e">
        <f>IF((INDEX($F$50:$BD$50,AZ50))&lt;((INDEX($F$50:$BD$50,$R$50)+(INDEX($F$50:$BD$50,#REF!)))),$Q$79*((#REF!-Option_7!AM50)/((#REF!*(#REF!+1))/2)),0)</f>
        <v>#REF!</v>
      </c>
      <c r="BA92" s="23" t="e">
        <f>IF((INDEX($F$50:$BD$50,BA50))&lt;((INDEX($F$50:$BD$50,$R$50)+(INDEX($F$50:$BD$50,#REF!)))),$Q$79*((#REF!-Option_7!AN50)/((#REF!*(#REF!+1))/2)),0)</f>
        <v>#REF!</v>
      </c>
      <c r="BB92" s="23" t="e">
        <f>IF((INDEX($F$50:$BD$50,BB50))&lt;((INDEX($F$50:$BD$50,$R$50)+(INDEX($F$50:$BD$50,#REF!)))),$Q$79*((#REF!-Option_7!AO50)/((#REF!*(#REF!+1))/2)),0)</f>
        <v>#REF!</v>
      </c>
      <c r="BC92" s="23" t="e">
        <f>IF((INDEX($F$50:$BD$50,BC50))&lt;((INDEX($F$50:$BD$50,$R$50)+(INDEX($F$50:$BD$50,#REF!)))),$Q$79*((#REF!-Option_7!AP50)/((#REF!*(#REF!+1))/2)),0)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IF((INDEX($F$50:$BD$50,S50))&lt;((INDEX($F$50:$BD$50,$S$50)+(INDEX($F$50:$BD$50,#REF!)))),$R$79*((#REF!-Option_7!E50)/((#REF!*(#REF!+1))/2)),0)</f>
        <v>#REF!</v>
      </c>
      <c r="T93" s="23" t="e">
        <f>IF((INDEX($F$50:$BD$50,T50))&lt;((INDEX($F$50:$BD$50,$S$50)+(INDEX($F$50:$BD$50,#REF!)))),$R$79*((#REF!-Option_7!F50)/((#REF!*(#REF!+1))/2)),0)</f>
        <v>#REF!</v>
      </c>
      <c r="U93" s="23" t="e">
        <f>IF((INDEX($F$50:$BD$50,U50))&lt;((INDEX($F$50:$BD$50,$S$50)+(INDEX($F$50:$BD$50,#REF!)))),$R$79*((#REF!-Option_7!G50)/((#REF!*(#REF!+1))/2)),0)</f>
        <v>#REF!</v>
      </c>
      <c r="V93" s="23" t="e">
        <f>IF((INDEX($F$50:$BD$50,V50))&lt;((INDEX($F$50:$BD$50,$S$50)+(INDEX($F$50:$BD$50,#REF!)))),$R$79*((#REF!-Option_7!H50)/((#REF!*(#REF!+1))/2)),0)</f>
        <v>#REF!</v>
      </c>
      <c r="W93" s="23" t="e">
        <f>IF((INDEX($F$50:$BD$50,W50))&lt;((INDEX($F$50:$BD$50,$S$50)+(INDEX($F$50:$BD$50,#REF!)))),$R$79*((#REF!-Option_7!I50)/((#REF!*(#REF!+1))/2)),0)</f>
        <v>#REF!</v>
      </c>
      <c r="X93" s="23" t="e">
        <f>IF((INDEX($F$50:$BD$50,X50))&lt;((INDEX($F$50:$BD$50,$S$50)+(INDEX($F$50:$BD$50,#REF!)))),$R$79*((#REF!-Option_7!J50)/((#REF!*(#REF!+1))/2)),0)</f>
        <v>#REF!</v>
      </c>
      <c r="Y93" s="23" t="e">
        <f>IF((INDEX($F$50:$BD$50,Y50))&lt;((INDEX($F$50:$BD$50,$S$50)+(INDEX($F$50:$BD$50,#REF!)))),$R$79*((#REF!-Option_7!K50)/((#REF!*(#REF!+1))/2)),0)</f>
        <v>#REF!</v>
      </c>
      <c r="Z93" s="23" t="e">
        <f>IF((INDEX($F$50:$BD$50,Z50))&lt;((INDEX($F$50:$BD$50,$S$50)+(INDEX($F$50:$BD$50,#REF!)))),$R$79*((#REF!-Option_7!L50)/((#REF!*(#REF!+1))/2)),0)</f>
        <v>#REF!</v>
      </c>
      <c r="AA93" s="23" t="e">
        <f>IF((INDEX($F$50:$BD$50,AA50))&lt;((INDEX($F$50:$BD$50,$S$50)+(INDEX($F$50:$BD$50,#REF!)))),$R$79*((#REF!-Option_7!M50)/((#REF!*(#REF!+1))/2)),0)</f>
        <v>#REF!</v>
      </c>
      <c r="AB93" s="23" t="e">
        <f>IF((INDEX($F$50:$BD$50,AB50))&lt;((INDEX($F$50:$BD$50,$S$50)+(INDEX($F$50:$BD$50,#REF!)))),$R$79*((#REF!-Option_7!N50)/((#REF!*(#REF!+1))/2)),0)</f>
        <v>#REF!</v>
      </c>
      <c r="AC93" s="23" t="e">
        <f>IF((INDEX($F$50:$BD$50,AC50))&lt;((INDEX($F$50:$BD$50,$S$50)+(INDEX($F$50:$BD$50,#REF!)))),$R$79*((#REF!-Option_7!O50)/((#REF!*(#REF!+1))/2)),0)</f>
        <v>#REF!</v>
      </c>
      <c r="AD93" s="23" t="e">
        <f>IF((INDEX($F$50:$BD$50,AD50))&lt;((INDEX($F$50:$BD$50,$S$50)+(INDEX($F$50:$BD$50,#REF!)))),$R$79*((#REF!-Option_7!P50)/((#REF!*(#REF!+1))/2)),0)</f>
        <v>#REF!</v>
      </c>
      <c r="AE93" s="23" t="e">
        <f>IF((INDEX($F$50:$BD$50,AE50))&lt;((INDEX($F$50:$BD$50,$S$50)+(INDEX($F$50:$BD$50,#REF!)))),$R$79*((#REF!-Option_7!Q50)/((#REF!*(#REF!+1))/2)),0)</f>
        <v>#REF!</v>
      </c>
      <c r="AF93" s="23" t="e">
        <f>IF((INDEX($F$50:$BD$50,AF50))&lt;((INDEX($F$50:$BD$50,$S$50)+(INDEX($F$50:$BD$50,#REF!)))),$R$79*((#REF!-Option_7!R50)/((#REF!*(#REF!+1))/2)),0)</f>
        <v>#REF!</v>
      </c>
      <c r="AG93" s="23" t="e">
        <f>IF((INDEX($F$50:$BD$50,AG50))&lt;((INDEX($F$50:$BD$50,$S$50)+(INDEX($F$50:$BD$50,#REF!)))),$R$79*((#REF!-Option_7!S50)/((#REF!*(#REF!+1))/2)),0)</f>
        <v>#REF!</v>
      </c>
      <c r="AH93" s="23" t="e">
        <f>IF((INDEX($F$50:$BD$50,AH50))&lt;((INDEX($F$50:$BD$50,$S$50)+(INDEX($F$50:$BD$50,#REF!)))),$R$79*((#REF!-Option_7!T50)/((#REF!*(#REF!+1))/2)),0)</f>
        <v>#REF!</v>
      </c>
      <c r="AI93" s="23" t="e">
        <f>IF((INDEX($F$50:$BD$50,AI50))&lt;((INDEX($F$50:$BD$50,$S$50)+(INDEX($F$50:$BD$50,#REF!)))),$R$79*((#REF!-Option_7!U50)/((#REF!*(#REF!+1))/2)),0)</f>
        <v>#REF!</v>
      </c>
      <c r="AJ93" s="23" t="e">
        <f>IF((INDEX($F$50:$BD$50,AJ50))&lt;((INDEX($F$50:$BD$50,$S$50)+(INDEX($F$50:$BD$50,#REF!)))),$R$79*((#REF!-Option_7!V50)/((#REF!*(#REF!+1))/2)),0)</f>
        <v>#REF!</v>
      </c>
      <c r="AK93" s="23" t="e">
        <f>IF((INDEX($F$50:$BD$50,AK50))&lt;((INDEX($F$50:$BD$50,$S$50)+(INDEX($F$50:$BD$50,#REF!)))),$R$79*((#REF!-Option_7!W50)/((#REF!*(#REF!+1))/2)),0)</f>
        <v>#REF!</v>
      </c>
      <c r="AL93" s="23" t="e">
        <f>IF((INDEX($F$50:$BD$50,AL50))&lt;((INDEX($F$50:$BD$50,$S$50)+(INDEX($F$50:$BD$50,#REF!)))),$R$79*((#REF!-Option_7!X50)/((#REF!*(#REF!+1))/2)),0)</f>
        <v>#REF!</v>
      </c>
      <c r="AM93" s="23" t="e">
        <f>IF((INDEX($F$50:$BD$50,AM50))&lt;((INDEX($F$50:$BD$50,$S$50)+(INDEX($F$50:$BD$50,#REF!)))),$R$79*((#REF!-Option_7!Y50)/((#REF!*(#REF!+1))/2)),0)</f>
        <v>#REF!</v>
      </c>
      <c r="AN93" s="23" t="e">
        <f>IF((INDEX($F$50:$BD$50,AN50))&lt;((INDEX($F$50:$BD$50,$S$50)+(INDEX($F$50:$BD$50,#REF!)))),$R$79*((#REF!-Option_7!Z50)/((#REF!*(#REF!+1))/2)),0)</f>
        <v>#REF!</v>
      </c>
      <c r="AO93" s="23" t="e">
        <f>IF((INDEX($F$50:$BD$50,AO50))&lt;((INDEX($F$50:$BD$50,$S$50)+(INDEX($F$50:$BD$50,#REF!)))),$R$79*((#REF!-Option_7!AA50)/((#REF!*(#REF!+1))/2)),0)</f>
        <v>#REF!</v>
      </c>
      <c r="AP93" s="23" t="e">
        <f>IF((INDEX($F$50:$BD$50,AP50))&lt;((INDEX($F$50:$BD$50,$S$50)+(INDEX($F$50:$BD$50,#REF!)))),$R$79*((#REF!-Option_7!AB50)/((#REF!*(#REF!+1))/2)),0)</f>
        <v>#REF!</v>
      </c>
      <c r="AQ93" s="23" t="e">
        <f>IF((INDEX($F$50:$BD$50,AQ50))&lt;((INDEX($F$50:$BD$50,$S$50)+(INDEX($F$50:$BD$50,#REF!)))),$R$79*((#REF!-Option_7!AC50)/((#REF!*(#REF!+1))/2)),0)</f>
        <v>#REF!</v>
      </c>
      <c r="AR93" s="23" t="e">
        <f>IF((INDEX($F$50:$BD$50,AR50))&lt;((INDEX($F$50:$BD$50,$S$50)+(INDEX($F$50:$BD$50,#REF!)))),$R$79*((#REF!-Option_7!AD50)/((#REF!*(#REF!+1))/2)),0)</f>
        <v>#REF!</v>
      </c>
      <c r="AS93" s="23" t="e">
        <f>IF((INDEX($F$50:$BD$50,AS50))&lt;((INDEX($F$50:$BD$50,$S$50)+(INDEX($F$50:$BD$50,#REF!)))),$R$79*((#REF!-Option_7!AE50)/((#REF!*(#REF!+1))/2)),0)</f>
        <v>#REF!</v>
      </c>
      <c r="AT93" s="23" t="e">
        <f>IF((INDEX($F$50:$BD$50,AT50))&lt;((INDEX($F$50:$BD$50,$S$50)+(INDEX($F$50:$BD$50,#REF!)))),$R$79*((#REF!-Option_7!AF50)/((#REF!*(#REF!+1))/2)),0)</f>
        <v>#REF!</v>
      </c>
      <c r="AU93" s="23" t="e">
        <f>IF((INDEX($F$50:$BD$50,AU50))&lt;((INDEX($F$50:$BD$50,$S$50)+(INDEX($F$50:$BD$50,#REF!)))),$R$79*((#REF!-Option_7!AG50)/((#REF!*(#REF!+1))/2)),0)</f>
        <v>#REF!</v>
      </c>
      <c r="AV93" s="23" t="e">
        <f>IF((INDEX($F$50:$BD$50,AV50))&lt;((INDEX($F$50:$BD$50,$S$50)+(INDEX($F$50:$BD$50,#REF!)))),$R$79*((#REF!-Option_7!AH50)/((#REF!*(#REF!+1))/2)),0)</f>
        <v>#REF!</v>
      </c>
      <c r="AW93" s="23" t="e">
        <f>IF((INDEX($F$50:$BD$50,AW50))&lt;((INDEX($F$50:$BD$50,$S$50)+(INDEX($F$50:$BD$50,#REF!)))),$R$79*((#REF!-Option_7!AI50)/((#REF!*(#REF!+1))/2)),0)</f>
        <v>#REF!</v>
      </c>
      <c r="AX93" s="23" t="e">
        <f>IF((INDEX($F$50:$BD$50,AX50))&lt;((INDEX($F$50:$BD$50,$S$50)+(INDEX($F$50:$BD$50,#REF!)))),$R$79*((#REF!-Option_7!AJ50)/((#REF!*(#REF!+1))/2)),0)</f>
        <v>#REF!</v>
      </c>
      <c r="AY93" s="23" t="e">
        <f>IF((INDEX($F$50:$BD$50,AY50))&lt;((INDEX($F$50:$BD$50,$S$50)+(INDEX($F$50:$BD$50,#REF!)))),$R$79*((#REF!-Option_7!AK50)/((#REF!*(#REF!+1))/2)),0)</f>
        <v>#REF!</v>
      </c>
      <c r="AZ93" s="23" t="e">
        <f>IF((INDEX($F$50:$BD$50,AZ50))&lt;((INDEX($F$50:$BD$50,$S$50)+(INDEX($F$50:$BD$50,#REF!)))),$R$79*((#REF!-Option_7!AL50)/((#REF!*(#REF!+1))/2)),0)</f>
        <v>#REF!</v>
      </c>
      <c r="BA93" s="23" t="e">
        <f>IF((INDEX($F$50:$BD$50,BA50))&lt;((INDEX($F$50:$BD$50,$S$50)+(INDEX($F$50:$BD$50,#REF!)))),$R$79*((#REF!-Option_7!AM50)/((#REF!*(#REF!+1))/2)),0)</f>
        <v>#REF!</v>
      </c>
      <c r="BB93" s="23" t="e">
        <f>IF((INDEX($F$50:$BD$50,BB50))&lt;((INDEX($F$50:$BD$50,$S$50)+(INDEX($F$50:$BD$50,#REF!)))),$R$79*((#REF!-Option_7!AN50)/((#REF!*(#REF!+1))/2)),0)</f>
        <v>#REF!</v>
      </c>
      <c r="BC93" s="23" t="e">
        <f>IF((INDEX($F$50:$BD$50,BC50))&lt;((INDEX($F$50:$BD$50,$S$50)+(INDEX($F$50:$BD$50,#REF!)))),$R$79*((#REF!-Option_7!AO50)/((#REF!*(#REF!+1))/2)),0)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IF((INDEX($F$50:$BD$50,T50))&lt;((INDEX($F$50:$BD$50,$T$50)+(INDEX($F$50:$BD$50,#REF!)))),$S$79*((#REF!-Option_7!E50)/((#REF!*(#REF!+1))/2)),0)</f>
        <v>#REF!</v>
      </c>
      <c r="U94" s="23" t="e">
        <f>IF((INDEX($F$50:$BD$50,U50))&lt;((INDEX($F$50:$BD$50,$T$50)+(INDEX($F$50:$BD$50,#REF!)))),$S$79*((#REF!-Option_7!F50)/((#REF!*(#REF!+1))/2)),0)</f>
        <v>#REF!</v>
      </c>
      <c r="V94" s="23" t="e">
        <f>IF((INDEX($F$50:$BD$50,V50))&lt;((INDEX($F$50:$BD$50,$T$50)+(INDEX($F$50:$BD$50,#REF!)))),$S$79*((#REF!-Option_7!G50)/((#REF!*(#REF!+1))/2)),0)</f>
        <v>#REF!</v>
      </c>
      <c r="W94" s="23" t="e">
        <f>IF((INDEX($F$50:$BD$50,W50))&lt;((INDEX($F$50:$BD$50,$T$50)+(INDEX($F$50:$BD$50,#REF!)))),$S$79*((#REF!-Option_7!H50)/((#REF!*(#REF!+1))/2)),0)</f>
        <v>#REF!</v>
      </c>
      <c r="X94" s="23" t="e">
        <f>IF((INDEX($F$50:$BD$50,X50))&lt;((INDEX($F$50:$BD$50,$T$50)+(INDEX($F$50:$BD$50,#REF!)))),$S$79*((#REF!-Option_7!I50)/((#REF!*(#REF!+1))/2)),0)</f>
        <v>#REF!</v>
      </c>
      <c r="Y94" s="23" t="e">
        <f>IF((INDEX($F$50:$BD$50,Y50))&lt;((INDEX($F$50:$BD$50,$T$50)+(INDEX($F$50:$BD$50,#REF!)))),$S$79*((#REF!-Option_7!J50)/((#REF!*(#REF!+1))/2)),0)</f>
        <v>#REF!</v>
      </c>
      <c r="Z94" s="23" t="e">
        <f>IF((INDEX($F$50:$BD$50,Z50))&lt;((INDEX($F$50:$BD$50,$T$50)+(INDEX($F$50:$BD$50,#REF!)))),$S$79*((#REF!-Option_7!K50)/((#REF!*(#REF!+1))/2)),0)</f>
        <v>#REF!</v>
      </c>
      <c r="AA94" s="23" t="e">
        <f>IF((INDEX($F$50:$BD$50,AA50))&lt;((INDEX($F$50:$BD$50,$T$50)+(INDEX($F$50:$BD$50,#REF!)))),$S$79*((#REF!-Option_7!L50)/((#REF!*(#REF!+1))/2)),0)</f>
        <v>#REF!</v>
      </c>
      <c r="AB94" s="23" t="e">
        <f>IF((INDEX($F$50:$BD$50,AB50))&lt;((INDEX($F$50:$BD$50,$T$50)+(INDEX($F$50:$BD$50,#REF!)))),$S$79*((#REF!-Option_7!M50)/((#REF!*(#REF!+1))/2)),0)</f>
        <v>#REF!</v>
      </c>
      <c r="AC94" s="23" t="e">
        <f>IF((INDEX($F$50:$BD$50,AC50))&lt;((INDEX($F$50:$BD$50,$T$50)+(INDEX($F$50:$BD$50,#REF!)))),$S$79*((#REF!-Option_7!N50)/((#REF!*(#REF!+1))/2)),0)</f>
        <v>#REF!</v>
      </c>
      <c r="AD94" s="23" t="e">
        <f>IF((INDEX($F$50:$BD$50,AD50))&lt;((INDEX($F$50:$BD$50,$T$50)+(INDEX($F$50:$BD$50,#REF!)))),$S$79*((#REF!-Option_7!O50)/((#REF!*(#REF!+1))/2)),0)</f>
        <v>#REF!</v>
      </c>
      <c r="AE94" s="23" t="e">
        <f>IF((INDEX($F$50:$BD$50,AE50))&lt;((INDEX($F$50:$BD$50,$T$50)+(INDEX($F$50:$BD$50,#REF!)))),$S$79*((#REF!-Option_7!P50)/((#REF!*(#REF!+1))/2)),0)</f>
        <v>#REF!</v>
      </c>
      <c r="AF94" s="23" t="e">
        <f>IF((INDEX($F$50:$BD$50,AF50))&lt;((INDEX($F$50:$BD$50,$T$50)+(INDEX($F$50:$BD$50,#REF!)))),$S$79*((#REF!-Option_7!Q50)/((#REF!*(#REF!+1))/2)),0)</f>
        <v>#REF!</v>
      </c>
      <c r="AG94" s="23" t="e">
        <f>IF((INDEX($F$50:$BD$50,AG50))&lt;((INDEX($F$50:$BD$50,$T$50)+(INDEX($F$50:$BD$50,#REF!)))),$S$79*((#REF!-Option_7!R50)/((#REF!*(#REF!+1))/2)),0)</f>
        <v>#REF!</v>
      </c>
      <c r="AH94" s="23" t="e">
        <f>IF((INDEX($F$50:$BD$50,AH50))&lt;((INDEX($F$50:$BD$50,$T$50)+(INDEX($F$50:$BD$50,#REF!)))),$S$79*((#REF!-Option_7!S50)/((#REF!*(#REF!+1))/2)),0)</f>
        <v>#REF!</v>
      </c>
      <c r="AI94" s="23" t="e">
        <f>IF((INDEX($F$50:$BD$50,AI50))&lt;((INDEX($F$50:$BD$50,$T$50)+(INDEX($F$50:$BD$50,#REF!)))),$S$79*((#REF!-Option_7!T50)/((#REF!*(#REF!+1))/2)),0)</f>
        <v>#REF!</v>
      </c>
      <c r="AJ94" s="23" t="e">
        <f>IF((INDEX($F$50:$BD$50,AJ50))&lt;((INDEX($F$50:$BD$50,$T$50)+(INDEX($F$50:$BD$50,#REF!)))),$S$79*((#REF!-Option_7!U50)/((#REF!*(#REF!+1))/2)),0)</f>
        <v>#REF!</v>
      </c>
      <c r="AK94" s="23" t="e">
        <f>IF((INDEX($F$50:$BD$50,AK50))&lt;((INDEX($F$50:$BD$50,$T$50)+(INDEX($F$50:$BD$50,#REF!)))),$S$79*((#REF!-Option_7!V50)/((#REF!*(#REF!+1))/2)),0)</f>
        <v>#REF!</v>
      </c>
      <c r="AL94" s="23" t="e">
        <f>IF((INDEX($F$50:$BD$50,AL50))&lt;((INDEX($F$50:$BD$50,$T$50)+(INDEX($F$50:$BD$50,#REF!)))),$S$79*((#REF!-Option_7!W50)/((#REF!*(#REF!+1))/2)),0)</f>
        <v>#REF!</v>
      </c>
      <c r="AM94" s="23" t="e">
        <f>IF((INDEX($F$50:$BD$50,AM50))&lt;((INDEX($F$50:$BD$50,$T$50)+(INDEX($F$50:$BD$50,#REF!)))),$S$79*((#REF!-Option_7!X50)/((#REF!*(#REF!+1))/2)),0)</f>
        <v>#REF!</v>
      </c>
      <c r="AN94" s="23" t="e">
        <f>IF((INDEX($F$50:$BD$50,AN50))&lt;((INDEX($F$50:$BD$50,$T$50)+(INDEX($F$50:$BD$50,#REF!)))),$S$79*((#REF!-Option_7!Y50)/((#REF!*(#REF!+1))/2)),0)</f>
        <v>#REF!</v>
      </c>
      <c r="AO94" s="23" t="e">
        <f>IF((INDEX($F$50:$BD$50,AO50))&lt;((INDEX($F$50:$BD$50,$T$50)+(INDEX($F$50:$BD$50,#REF!)))),$S$79*((#REF!-Option_7!Z50)/((#REF!*(#REF!+1))/2)),0)</f>
        <v>#REF!</v>
      </c>
      <c r="AP94" s="23" t="e">
        <f>IF((INDEX($F$50:$BD$50,AP50))&lt;((INDEX($F$50:$BD$50,$T$50)+(INDEX($F$50:$BD$50,#REF!)))),$S$79*((#REF!-Option_7!AA50)/((#REF!*(#REF!+1))/2)),0)</f>
        <v>#REF!</v>
      </c>
      <c r="AQ94" s="23" t="e">
        <f>IF((INDEX($F$50:$BD$50,AQ50))&lt;((INDEX($F$50:$BD$50,$T$50)+(INDEX($F$50:$BD$50,#REF!)))),$S$79*((#REF!-Option_7!AB50)/((#REF!*(#REF!+1))/2)),0)</f>
        <v>#REF!</v>
      </c>
      <c r="AR94" s="23" t="e">
        <f>IF((INDEX($F$50:$BD$50,AR50))&lt;((INDEX($F$50:$BD$50,$T$50)+(INDEX($F$50:$BD$50,#REF!)))),$S$79*((#REF!-Option_7!AC50)/((#REF!*(#REF!+1))/2)),0)</f>
        <v>#REF!</v>
      </c>
      <c r="AS94" s="23" t="e">
        <f>IF((INDEX($F$50:$BD$50,AS50))&lt;((INDEX($F$50:$BD$50,$T$50)+(INDEX($F$50:$BD$50,#REF!)))),$S$79*((#REF!-Option_7!AD50)/((#REF!*(#REF!+1))/2)),0)</f>
        <v>#REF!</v>
      </c>
      <c r="AT94" s="23" t="e">
        <f>IF((INDEX($F$50:$BD$50,AT50))&lt;((INDEX($F$50:$BD$50,$T$50)+(INDEX($F$50:$BD$50,#REF!)))),$S$79*((#REF!-Option_7!AE50)/((#REF!*(#REF!+1))/2)),0)</f>
        <v>#REF!</v>
      </c>
      <c r="AU94" s="23" t="e">
        <f>IF((INDEX($F$50:$BD$50,AU50))&lt;((INDEX($F$50:$BD$50,$T$50)+(INDEX($F$50:$BD$50,#REF!)))),$S$79*((#REF!-Option_7!AF50)/((#REF!*(#REF!+1))/2)),0)</f>
        <v>#REF!</v>
      </c>
      <c r="AV94" s="23" t="e">
        <f>IF((INDEX($F$50:$BD$50,AV50))&lt;((INDEX($F$50:$BD$50,$T$50)+(INDEX($F$50:$BD$50,#REF!)))),$S$79*((#REF!-Option_7!AG50)/((#REF!*(#REF!+1))/2)),0)</f>
        <v>#REF!</v>
      </c>
      <c r="AW94" s="23" t="e">
        <f>IF((INDEX($F$50:$BD$50,AW50))&lt;((INDEX($F$50:$BD$50,$T$50)+(INDEX($F$50:$BD$50,#REF!)))),$S$79*((#REF!-Option_7!AH50)/((#REF!*(#REF!+1))/2)),0)</f>
        <v>#REF!</v>
      </c>
      <c r="AX94" s="23" t="e">
        <f>IF((INDEX($F$50:$BD$50,AX50))&lt;((INDEX($F$50:$BD$50,$T$50)+(INDEX($F$50:$BD$50,#REF!)))),$S$79*((#REF!-Option_7!AI50)/((#REF!*(#REF!+1))/2)),0)</f>
        <v>#REF!</v>
      </c>
      <c r="AY94" s="23" t="e">
        <f>IF((INDEX($F$50:$BD$50,AY50))&lt;((INDEX($F$50:$BD$50,$T$50)+(INDEX($F$50:$BD$50,#REF!)))),$S$79*((#REF!-Option_7!AJ50)/((#REF!*(#REF!+1))/2)),0)</f>
        <v>#REF!</v>
      </c>
      <c r="AZ94" s="23" t="e">
        <f>IF((INDEX($F$50:$BD$50,AZ50))&lt;((INDEX($F$50:$BD$50,$T$50)+(INDEX($F$50:$BD$50,#REF!)))),$S$79*((#REF!-Option_7!AK50)/((#REF!*(#REF!+1))/2)),0)</f>
        <v>#REF!</v>
      </c>
      <c r="BA94" s="23" t="e">
        <f>IF((INDEX($F$50:$BD$50,BA50))&lt;((INDEX($F$50:$BD$50,$T$50)+(INDEX($F$50:$BD$50,#REF!)))),$S$79*((#REF!-Option_7!AL50)/((#REF!*(#REF!+1))/2)),0)</f>
        <v>#REF!</v>
      </c>
      <c r="BB94" s="23" t="e">
        <f>IF((INDEX($F$50:$BD$50,BB50))&lt;((INDEX($F$50:$BD$50,$T$50)+(INDEX($F$50:$BD$50,#REF!)))),$S$79*((#REF!-Option_7!AM50)/((#REF!*(#REF!+1))/2)),0)</f>
        <v>#REF!</v>
      </c>
      <c r="BC94" s="23" t="e">
        <f>IF((INDEX($F$50:$BD$50,BC50))&lt;((INDEX($F$50:$BD$50,$T$50)+(INDEX($F$50:$BD$50,#REF!)))),$S$79*((#REF!-Option_7!AN50)/((#REF!*(#REF!+1))/2)),0)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IF((INDEX($F$50:$BD$50,U50))&lt;((INDEX($F$50:$BD$50,$U$50)+(INDEX($F$50:$BD$50,#REF!)))),$T$79*((#REF!-Option_7!E50)/((#REF!*(#REF!+1))/2)),0)</f>
        <v>#REF!</v>
      </c>
      <c r="V95" s="23" t="e">
        <f>IF((INDEX($F$50:$BD$50,V50))&lt;((INDEX($F$50:$BD$50,$U$50)+(INDEX($F$50:$BD$50,#REF!)))),$T$79*((#REF!-Option_7!F50)/((#REF!*(#REF!+1))/2)),0)</f>
        <v>#REF!</v>
      </c>
      <c r="W95" s="23" t="e">
        <f>IF((INDEX($F$50:$BD$50,W50))&lt;((INDEX($F$50:$BD$50,$U$50)+(INDEX($F$50:$BD$50,#REF!)))),$T$79*((#REF!-Option_7!G50)/((#REF!*(#REF!+1))/2)),0)</f>
        <v>#REF!</v>
      </c>
      <c r="X95" s="23" t="e">
        <f>IF((INDEX($F$50:$BD$50,X50))&lt;((INDEX($F$50:$BD$50,$U$50)+(INDEX($F$50:$BD$50,#REF!)))),$T$79*((#REF!-Option_7!H50)/((#REF!*(#REF!+1))/2)),0)</f>
        <v>#REF!</v>
      </c>
      <c r="Y95" s="23" t="e">
        <f>IF((INDEX($F$50:$BD$50,Y50))&lt;((INDEX($F$50:$BD$50,$U$50)+(INDEX($F$50:$BD$50,#REF!)))),$T$79*((#REF!-Option_7!I50)/((#REF!*(#REF!+1))/2)),0)</f>
        <v>#REF!</v>
      </c>
      <c r="Z95" s="23" t="e">
        <f>IF((INDEX($F$50:$BD$50,Z50))&lt;((INDEX($F$50:$BD$50,$U$50)+(INDEX($F$50:$BD$50,#REF!)))),$T$79*((#REF!-Option_7!J50)/((#REF!*(#REF!+1))/2)),0)</f>
        <v>#REF!</v>
      </c>
      <c r="AA95" s="23" t="e">
        <f>IF((INDEX($F$50:$BD$50,AA50))&lt;((INDEX($F$50:$BD$50,$U$50)+(INDEX($F$50:$BD$50,#REF!)))),$T$79*((#REF!-Option_7!K50)/((#REF!*(#REF!+1))/2)),0)</f>
        <v>#REF!</v>
      </c>
      <c r="AB95" s="23" t="e">
        <f>IF((INDEX($F$50:$BD$50,AB50))&lt;((INDEX($F$50:$BD$50,$U$50)+(INDEX($F$50:$BD$50,#REF!)))),$T$79*((#REF!-Option_7!L50)/((#REF!*(#REF!+1))/2)),0)</f>
        <v>#REF!</v>
      </c>
      <c r="AC95" s="23" t="e">
        <f>IF((INDEX($F$50:$BD$50,AC50))&lt;((INDEX($F$50:$BD$50,$U$50)+(INDEX($F$50:$BD$50,#REF!)))),$T$79*((#REF!-Option_7!M50)/((#REF!*(#REF!+1))/2)),0)</f>
        <v>#REF!</v>
      </c>
      <c r="AD95" s="23" t="e">
        <f>IF((INDEX($F$50:$BD$50,AD50))&lt;((INDEX($F$50:$BD$50,$U$50)+(INDEX($F$50:$BD$50,#REF!)))),$T$79*((#REF!-Option_7!N50)/((#REF!*(#REF!+1))/2)),0)</f>
        <v>#REF!</v>
      </c>
      <c r="AE95" s="23" t="e">
        <f>IF((INDEX($F$50:$BD$50,AE50))&lt;((INDEX($F$50:$BD$50,$U$50)+(INDEX($F$50:$BD$50,#REF!)))),$T$79*((#REF!-Option_7!O50)/((#REF!*(#REF!+1))/2)),0)</f>
        <v>#REF!</v>
      </c>
      <c r="AF95" s="23" t="e">
        <f>IF((INDEX($F$50:$BD$50,AF50))&lt;((INDEX($F$50:$BD$50,$U$50)+(INDEX($F$50:$BD$50,#REF!)))),$T$79*((#REF!-Option_7!P50)/((#REF!*(#REF!+1))/2)),0)</f>
        <v>#REF!</v>
      </c>
      <c r="AG95" s="23" t="e">
        <f>IF((INDEX($F$50:$BD$50,AG50))&lt;((INDEX($F$50:$BD$50,$U$50)+(INDEX($F$50:$BD$50,#REF!)))),$T$79*((#REF!-Option_7!Q50)/((#REF!*(#REF!+1))/2)),0)</f>
        <v>#REF!</v>
      </c>
      <c r="AH95" s="23" t="e">
        <f>IF((INDEX($F$50:$BD$50,AH50))&lt;((INDEX($F$50:$BD$50,$U$50)+(INDEX($F$50:$BD$50,#REF!)))),$T$79*((#REF!-Option_7!R50)/((#REF!*(#REF!+1))/2)),0)</f>
        <v>#REF!</v>
      </c>
      <c r="AI95" s="23" t="e">
        <f>IF((INDEX($F$50:$BD$50,AI50))&lt;((INDEX($F$50:$BD$50,$U$50)+(INDEX($F$50:$BD$50,#REF!)))),$T$79*((#REF!-Option_7!S50)/((#REF!*(#REF!+1))/2)),0)</f>
        <v>#REF!</v>
      </c>
      <c r="AJ95" s="23" t="e">
        <f>IF((INDEX($F$50:$BD$50,AJ50))&lt;((INDEX($F$50:$BD$50,$U$50)+(INDEX($F$50:$BD$50,#REF!)))),$T$79*((#REF!-Option_7!T50)/((#REF!*(#REF!+1))/2)),0)</f>
        <v>#REF!</v>
      </c>
      <c r="AK95" s="23" t="e">
        <f>IF((INDEX($F$50:$BD$50,AK50))&lt;((INDEX($F$50:$BD$50,$U$50)+(INDEX($F$50:$BD$50,#REF!)))),$T$79*((#REF!-Option_7!U50)/((#REF!*(#REF!+1))/2)),0)</f>
        <v>#REF!</v>
      </c>
      <c r="AL95" s="23" t="e">
        <f>IF((INDEX($F$50:$BD$50,AL50))&lt;((INDEX($F$50:$BD$50,$U$50)+(INDEX($F$50:$BD$50,#REF!)))),$T$79*((#REF!-Option_7!V50)/((#REF!*(#REF!+1))/2)),0)</f>
        <v>#REF!</v>
      </c>
      <c r="AM95" s="23" t="e">
        <f>IF((INDEX($F$50:$BD$50,AM50))&lt;((INDEX($F$50:$BD$50,$U$50)+(INDEX($F$50:$BD$50,#REF!)))),$T$79*((#REF!-Option_7!W50)/((#REF!*(#REF!+1))/2)),0)</f>
        <v>#REF!</v>
      </c>
      <c r="AN95" s="23" t="e">
        <f>IF((INDEX($F$50:$BD$50,AN50))&lt;((INDEX($F$50:$BD$50,$U$50)+(INDEX($F$50:$BD$50,#REF!)))),$T$79*((#REF!-Option_7!X50)/((#REF!*(#REF!+1))/2)),0)</f>
        <v>#REF!</v>
      </c>
      <c r="AO95" s="23" t="e">
        <f>IF((INDEX($F$50:$BD$50,AO50))&lt;((INDEX($F$50:$BD$50,$U$50)+(INDEX($F$50:$BD$50,#REF!)))),$T$79*((#REF!-Option_7!Y50)/((#REF!*(#REF!+1))/2)),0)</f>
        <v>#REF!</v>
      </c>
      <c r="AP95" s="23" t="e">
        <f>IF((INDEX($F$50:$BD$50,AP50))&lt;((INDEX($F$50:$BD$50,$U$50)+(INDEX($F$50:$BD$50,#REF!)))),$T$79*((#REF!-Option_7!Z50)/((#REF!*(#REF!+1))/2)),0)</f>
        <v>#REF!</v>
      </c>
      <c r="AQ95" s="23" t="e">
        <f>IF((INDEX($F$50:$BD$50,AQ50))&lt;((INDEX($F$50:$BD$50,$U$50)+(INDEX($F$50:$BD$50,#REF!)))),$T$79*((#REF!-Option_7!AA50)/((#REF!*(#REF!+1))/2)),0)</f>
        <v>#REF!</v>
      </c>
      <c r="AR95" s="23" t="e">
        <f>IF((INDEX($F$50:$BD$50,AR50))&lt;((INDEX($F$50:$BD$50,$U$50)+(INDEX($F$50:$BD$50,#REF!)))),$T$79*((#REF!-Option_7!AB50)/((#REF!*(#REF!+1))/2)),0)</f>
        <v>#REF!</v>
      </c>
      <c r="AS95" s="23" t="e">
        <f>IF((INDEX($F$50:$BD$50,AS50))&lt;((INDEX($F$50:$BD$50,$U$50)+(INDEX($F$50:$BD$50,#REF!)))),$T$79*((#REF!-Option_7!AC50)/((#REF!*(#REF!+1))/2)),0)</f>
        <v>#REF!</v>
      </c>
      <c r="AT95" s="23" t="e">
        <f>IF((INDEX($F$50:$BD$50,AT50))&lt;((INDEX($F$50:$BD$50,$U$50)+(INDEX($F$50:$BD$50,#REF!)))),$T$79*((#REF!-Option_7!AD50)/((#REF!*(#REF!+1))/2)),0)</f>
        <v>#REF!</v>
      </c>
      <c r="AU95" s="23" t="e">
        <f>IF((INDEX($F$50:$BD$50,AU50))&lt;((INDEX($F$50:$BD$50,$U$50)+(INDEX($F$50:$BD$50,#REF!)))),$T$79*((#REF!-Option_7!AE50)/((#REF!*(#REF!+1))/2)),0)</f>
        <v>#REF!</v>
      </c>
      <c r="AV95" s="23" t="e">
        <f>IF((INDEX($F$50:$BD$50,AV50))&lt;((INDEX($F$50:$BD$50,$U$50)+(INDEX($F$50:$BD$50,#REF!)))),$T$79*((#REF!-Option_7!AF50)/((#REF!*(#REF!+1))/2)),0)</f>
        <v>#REF!</v>
      </c>
      <c r="AW95" s="23" t="e">
        <f>IF((INDEX($F$50:$BD$50,AW50))&lt;((INDEX($F$50:$BD$50,$U$50)+(INDEX($F$50:$BD$50,#REF!)))),$T$79*((#REF!-Option_7!AG50)/((#REF!*(#REF!+1))/2)),0)</f>
        <v>#REF!</v>
      </c>
      <c r="AX95" s="23" t="e">
        <f>IF((INDEX($F$50:$BD$50,AX50))&lt;((INDEX($F$50:$BD$50,$U$50)+(INDEX($F$50:$BD$50,#REF!)))),$T$79*((#REF!-Option_7!AH50)/((#REF!*(#REF!+1))/2)),0)</f>
        <v>#REF!</v>
      </c>
      <c r="AY95" s="23" t="e">
        <f>IF((INDEX($F$50:$BD$50,AY50))&lt;((INDEX($F$50:$BD$50,$U$50)+(INDEX($F$50:$BD$50,#REF!)))),$T$79*((#REF!-Option_7!AI50)/((#REF!*(#REF!+1))/2)),0)</f>
        <v>#REF!</v>
      </c>
      <c r="AZ95" s="23" t="e">
        <f>IF((INDEX($F$50:$BD$50,AZ50))&lt;((INDEX($F$50:$BD$50,$U$50)+(INDEX($F$50:$BD$50,#REF!)))),$T$79*((#REF!-Option_7!AJ50)/((#REF!*(#REF!+1))/2)),0)</f>
        <v>#REF!</v>
      </c>
      <c r="BA95" s="23" t="e">
        <f>IF((INDEX($F$50:$BD$50,BA50))&lt;((INDEX($F$50:$BD$50,$U$50)+(INDEX($F$50:$BD$50,#REF!)))),$T$79*((#REF!-Option_7!AK50)/((#REF!*(#REF!+1))/2)),0)</f>
        <v>#REF!</v>
      </c>
      <c r="BB95" s="23" t="e">
        <f>IF((INDEX($F$50:$BD$50,BB50))&lt;((INDEX($F$50:$BD$50,$U$50)+(INDEX($F$50:$BD$50,#REF!)))),$T$79*((#REF!-Option_7!AL50)/((#REF!*(#REF!+1))/2)),0)</f>
        <v>#REF!</v>
      </c>
      <c r="BC95" s="23" t="e">
        <f>IF((INDEX($F$50:$BD$50,BC50))&lt;((INDEX($F$50:$BD$50,$U$50)+(INDEX($F$50:$BD$50,#REF!)))),$T$79*((#REF!-Option_7!AM50)/((#REF!*(#REF!+1))/2)),0)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IF((INDEX($F$50:$BD$50,V50))&lt;((INDEX($F$50:$BD$50,$V$50)+(INDEX($F$50:$BD$50,#REF!)))),$U$79*((#REF!-Option_7!E50)/((#REF!*(#REF!+1))/2)),0)</f>
        <v>#REF!</v>
      </c>
      <c r="W96" s="23" t="e">
        <f>IF((INDEX($F$50:$BD$50,W50))&lt;((INDEX($F$50:$BD$50,$V$50)+(INDEX($F$50:$BD$50,#REF!)))),$U$79*((#REF!-Option_7!F50)/((#REF!*(#REF!+1))/2)),0)</f>
        <v>#REF!</v>
      </c>
      <c r="X96" s="23" t="e">
        <f>IF((INDEX($F$50:$BD$50,X50))&lt;((INDEX($F$50:$BD$50,$V$50)+(INDEX($F$50:$BD$50,#REF!)))),$U$79*((#REF!-Option_7!G50)/((#REF!*(#REF!+1))/2)),0)</f>
        <v>#REF!</v>
      </c>
      <c r="Y96" s="23" t="e">
        <f>IF((INDEX($F$50:$BD$50,Y50))&lt;((INDEX($F$50:$BD$50,$V$50)+(INDEX($F$50:$BD$50,#REF!)))),$U$79*((#REF!-Option_7!H50)/((#REF!*(#REF!+1))/2)),0)</f>
        <v>#REF!</v>
      </c>
      <c r="Z96" s="23" t="e">
        <f>IF((INDEX($F$50:$BD$50,Z50))&lt;((INDEX($F$50:$BD$50,$V$50)+(INDEX($F$50:$BD$50,#REF!)))),$U$79*((#REF!-Option_7!I50)/((#REF!*(#REF!+1))/2)),0)</f>
        <v>#REF!</v>
      </c>
      <c r="AA96" s="23" t="e">
        <f>IF((INDEX($F$50:$BD$50,AA50))&lt;((INDEX($F$50:$BD$50,$V$50)+(INDEX($F$50:$BD$50,#REF!)))),$U$79*((#REF!-Option_7!J50)/((#REF!*(#REF!+1))/2)),0)</f>
        <v>#REF!</v>
      </c>
      <c r="AB96" s="23" t="e">
        <f>IF((INDEX($F$50:$BD$50,AB50))&lt;((INDEX($F$50:$BD$50,$V$50)+(INDEX($F$50:$BD$50,#REF!)))),$U$79*((#REF!-Option_7!K50)/((#REF!*(#REF!+1))/2)),0)</f>
        <v>#REF!</v>
      </c>
      <c r="AC96" s="23" t="e">
        <f>IF((INDEX($F$50:$BD$50,AC50))&lt;((INDEX($F$50:$BD$50,$V$50)+(INDEX($F$50:$BD$50,#REF!)))),$U$79*((#REF!-Option_7!L50)/((#REF!*(#REF!+1))/2)),0)</f>
        <v>#REF!</v>
      </c>
      <c r="AD96" s="23" t="e">
        <f>IF((INDEX($F$50:$BD$50,AD50))&lt;((INDEX($F$50:$BD$50,$V$50)+(INDEX($F$50:$BD$50,#REF!)))),$U$79*((#REF!-Option_7!M50)/((#REF!*(#REF!+1))/2)),0)</f>
        <v>#REF!</v>
      </c>
      <c r="AE96" s="23" t="e">
        <f>IF((INDEX($F$50:$BD$50,AE50))&lt;((INDEX($F$50:$BD$50,$V$50)+(INDEX($F$50:$BD$50,#REF!)))),$U$79*((#REF!-Option_7!N50)/((#REF!*(#REF!+1))/2)),0)</f>
        <v>#REF!</v>
      </c>
      <c r="AF96" s="23" t="e">
        <f>IF((INDEX($F$50:$BD$50,AF50))&lt;((INDEX($F$50:$BD$50,$V$50)+(INDEX($F$50:$BD$50,#REF!)))),$U$79*((#REF!-Option_7!O50)/((#REF!*(#REF!+1))/2)),0)</f>
        <v>#REF!</v>
      </c>
      <c r="AG96" s="23" t="e">
        <f>IF((INDEX($F$50:$BD$50,AG50))&lt;((INDEX($F$50:$BD$50,$V$50)+(INDEX($F$50:$BD$50,#REF!)))),$U$79*((#REF!-Option_7!P50)/((#REF!*(#REF!+1))/2)),0)</f>
        <v>#REF!</v>
      </c>
      <c r="AH96" s="23" t="e">
        <f>IF((INDEX($F$50:$BD$50,AH50))&lt;((INDEX($F$50:$BD$50,$V$50)+(INDEX($F$50:$BD$50,#REF!)))),$U$79*((#REF!-Option_7!Q50)/((#REF!*(#REF!+1))/2)),0)</f>
        <v>#REF!</v>
      </c>
      <c r="AI96" s="23" t="e">
        <f>IF((INDEX($F$50:$BD$50,AI50))&lt;((INDEX($F$50:$BD$50,$V$50)+(INDEX($F$50:$BD$50,#REF!)))),$U$79*((#REF!-Option_7!R50)/((#REF!*(#REF!+1))/2)),0)</f>
        <v>#REF!</v>
      </c>
      <c r="AJ96" s="23" t="e">
        <f>IF((INDEX($F$50:$BD$50,AJ50))&lt;((INDEX($F$50:$BD$50,$V$50)+(INDEX($F$50:$BD$50,#REF!)))),$U$79*((#REF!-Option_7!S50)/((#REF!*(#REF!+1))/2)),0)</f>
        <v>#REF!</v>
      </c>
      <c r="AK96" s="23" t="e">
        <f>IF((INDEX($F$50:$BD$50,AK50))&lt;((INDEX($F$50:$BD$50,$V$50)+(INDEX($F$50:$BD$50,#REF!)))),$U$79*((#REF!-Option_7!T50)/((#REF!*(#REF!+1))/2)),0)</f>
        <v>#REF!</v>
      </c>
      <c r="AL96" s="23" t="e">
        <f>IF((INDEX($F$50:$BD$50,AL50))&lt;((INDEX($F$50:$BD$50,$V$50)+(INDEX($F$50:$BD$50,#REF!)))),$U$79*((#REF!-Option_7!U50)/((#REF!*(#REF!+1))/2)),0)</f>
        <v>#REF!</v>
      </c>
      <c r="AM96" s="23" t="e">
        <f>IF((INDEX($F$50:$BD$50,AM50))&lt;((INDEX($F$50:$BD$50,$V$50)+(INDEX($F$50:$BD$50,#REF!)))),$U$79*((#REF!-Option_7!V50)/((#REF!*(#REF!+1))/2)),0)</f>
        <v>#REF!</v>
      </c>
      <c r="AN96" s="23" t="e">
        <f>IF((INDEX($F$50:$BD$50,AN50))&lt;((INDEX($F$50:$BD$50,$V$50)+(INDEX($F$50:$BD$50,#REF!)))),$U$79*((#REF!-Option_7!W50)/((#REF!*(#REF!+1))/2)),0)</f>
        <v>#REF!</v>
      </c>
      <c r="AO96" s="23" t="e">
        <f>IF((INDEX($F$50:$BD$50,AO50))&lt;((INDEX($F$50:$BD$50,$V$50)+(INDEX($F$50:$BD$50,#REF!)))),$U$79*((#REF!-Option_7!X50)/((#REF!*(#REF!+1))/2)),0)</f>
        <v>#REF!</v>
      </c>
      <c r="AP96" s="23" t="e">
        <f>IF((INDEX($F$50:$BD$50,AP50))&lt;((INDEX($F$50:$BD$50,$V$50)+(INDEX($F$50:$BD$50,#REF!)))),$U$79*((#REF!-Option_7!Y50)/((#REF!*(#REF!+1))/2)),0)</f>
        <v>#REF!</v>
      </c>
      <c r="AQ96" s="23" t="e">
        <f>IF((INDEX($F$50:$BD$50,AQ50))&lt;((INDEX($F$50:$BD$50,$V$50)+(INDEX($F$50:$BD$50,#REF!)))),$U$79*((#REF!-Option_7!Z50)/((#REF!*(#REF!+1))/2)),0)</f>
        <v>#REF!</v>
      </c>
      <c r="AR96" s="23" t="e">
        <f>IF((INDEX($F$50:$BD$50,AR50))&lt;((INDEX($F$50:$BD$50,$V$50)+(INDEX($F$50:$BD$50,#REF!)))),$U$79*((#REF!-Option_7!AA50)/((#REF!*(#REF!+1))/2)),0)</f>
        <v>#REF!</v>
      </c>
      <c r="AS96" s="23" t="e">
        <f>IF((INDEX($F$50:$BD$50,AS50))&lt;((INDEX($F$50:$BD$50,$V$50)+(INDEX($F$50:$BD$50,#REF!)))),$U$79*((#REF!-Option_7!AB50)/((#REF!*(#REF!+1))/2)),0)</f>
        <v>#REF!</v>
      </c>
      <c r="AT96" s="23" t="e">
        <f>IF((INDEX($F$50:$BD$50,AT50))&lt;((INDEX($F$50:$BD$50,$V$50)+(INDEX($F$50:$BD$50,#REF!)))),$U$79*((#REF!-Option_7!AC50)/((#REF!*(#REF!+1))/2)),0)</f>
        <v>#REF!</v>
      </c>
      <c r="AU96" s="23" t="e">
        <f>IF((INDEX($F$50:$BD$50,AU50))&lt;((INDEX($F$50:$BD$50,$V$50)+(INDEX($F$50:$BD$50,#REF!)))),$U$79*((#REF!-Option_7!AD50)/((#REF!*(#REF!+1))/2)),0)</f>
        <v>#REF!</v>
      </c>
      <c r="AV96" s="23" t="e">
        <f>IF((INDEX($F$50:$BD$50,AV50))&lt;((INDEX($F$50:$BD$50,$V$50)+(INDEX($F$50:$BD$50,#REF!)))),$U$79*((#REF!-Option_7!AE50)/((#REF!*(#REF!+1))/2)),0)</f>
        <v>#REF!</v>
      </c>
      <c r="AW96" s="23" t="e">
        <f>IF((INDEX($F$50:$BD$50,AW50))&lt;((INDEX($F$50:$BD$50,$V$50)+(INDEX($F$50:$BD$50,#REF!)))),$U$79*((#REF!-Option_7!AF50)/((#REF!*(#REF!+1))/2)),0)</f>
        <v>#REF!</v>
      </c>
      <c r="AX96" s="23" t="e">
        <f>IF((INDEX($F$50:$BD$50,AX50))&lt;((INDEX($F$50:$BD$50,$V$50)+(INDEX($F$50:$BD$50,#REF!)))),$U$79*((#REF!-Option_7!AG50)/((#REF!*(#REF!+1))/2)),0)</f>
        <v>#REF!</v>
      </c>
      <c r="AY96" s="23" t="e">
        <f>IF((INDEX($F$50:$BD$50,AY50))&lt;((INDEX($F$50:$BD$50,$V$50)+(INDEX($F$50:$BD$50,#REF!)))),$U$79*((#REF!-Option_7!AH50)/((#REF!*(#REF!+1))/2)),0)</f>
        <v>#REF!</v>
      </c>
      <c r="AZ96" s="23" t="e">
        <f>IF((INDEX($F$50:$BD$50,AZ50))&lt;((INDEX($F$50:$BD$50,$V$50)+(INDEX($F$50:$BD$50,#REF!)))),$U$79*((#REF!-Option_7!AI50)/((#REF!*(#REF!+1))/2)),0)</f>
        <v>#REF!</v>
      </c>
      <c r="BA96" s="23" t="e">
        <f>IF((INDEX($F$50:$BD$50,BA50))&lt;((INDEX($F$50:$BD$50,$V$50)+(INDEX($F$50:$BD$50,#REF!)))),$U$79*((#REF!-Option_7!AJ50)/((#REF!*(#REF!+1))/2)),0)</f>
        <v>#REF!</v>
      </c>
      <c r="BB96" s="23" t="e">
        <f>IF((INDEX($F$50:$BD$50,BB50))&lt;((INDEX($F$50:$BD$50,$V$50)+(INDEX($F$50:$BD$50,#REF!)))),$U$79*((#REF!-Option_7!AK50)/((#REF!*(#REF!+1))/2)),0)</f>
        <v>#REF!</v>
      </c>
      <c r="BC96" s="23" t="e">
        <f>IF((INDEX($F$50:$BD$50,BC50))&lt;((INDEX($F$50:$BD$50,$V$50)+(INDEX($F$50:$BD$50,#REF!)))),$U$79*((#REF!-Option_7!AL50)/((#REF!*(#REF!+1))/2)),0)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IF((INDEX($F$50:$BD$50,W50))&lt;((INDEX($F$50:$BD$50,$W$50)+(INDEX($F$50:$BD$50,#REF!)))),$V$79*((#REF!-Option_7!E50)/((#REF!*(#REF!+1))/2)),0)</f>
        <v>#REF!</v>
      </c>
      <c r="X97" s="23" t="e">
        <f>IF((INDEX($F$50:$BD$50,X50))&lt;((INDEX($F$50:$BD$50,$W$50)+(INDEX($F$50:$BD$50,#REF!)))),$V$79*((#REF!-Option_7!F50)/((#REF!*(#REF!+1))/2)),0)</f>
        <v>#REF!</v>
      </c>
      <c r="Y97" s="23" t="e">
        <f>IF((INDEX($F$50:$BD$50,Y50))&lt;((INDEX($F$50:$BD$50,$W$50)+(INDEX($F$50:$BD$50,#REF!)))),$V$79*((#REF!-Option_7!G50)/((#REF!*(#REF!+1))/2)),0)</f>
        <v>#REF!</v>
      </c>
      <c r="Z97" s="23" t="e">
        <f>IF((INDEX($F$50:$BD$50,Z50))&lt;((INDEX($F$50:$BD$50,$W$50)+(INDEX($F$50:$BD$50,#REF!)))),$V$79*((#REF!-Option_7!H50)/((#REF!*(#REF!+1))/2)),0)</f>
        <v>#REF!</v>
      </c>
      <c r="AA97" s="23" t="e">
        <f>IF((INDEX($F$50:$BD$50,AA50))&lt;((INDEX($F$50:$BD$50,$W$50)+(INDEX($F$50:$BD$50,#REF!)))),$V$79*((#REF!-Option_7!I50)/((#REF!*(#REF!+1))/2)),0)</f>
        <v>#REF!</v>
      </c>
      <c r="AB97" s="23" t="e">
        <f>IF((INDEX($F$50:$BD$50,AB50))&lt;((INDEX($F$50:$BD$50,$W$50)+(INDEX($F$50:$BD$50,#REF!)))),$V$79*((#REF!-Option_7!J50)/((#REF!*(#REF!+1))/2)),0)</f>
        <v>#REF!</v>
      </c>
      <c r="AC97" s="23" t="e">
        <f>IF((INDEX($F$50:$BD$50,AC50))&lt;((INDEX($F$50:$BD$50,$W$50)+(INDEX($F$50:$BD$50,#REF!)))),$V$79*((#REF!-Option_7!K50)/((#REF!*(#REF!+1))/2)),0)</f>
        <v>#REF!</v>
      </c>
      <c r="AD97" s="23" t="e">
        <f>IF((INDEX($F$50:$BD$50,AD50))&lt;((INDEX($F$50:$BD$50,$W$50)+(INDEX($F$50:$BD$50,#REF!)))),$V$79*((#REF!-Option_7!L50)/((#REF!*(#REF!+1))/2)),0)</f>
        <v>#REF!</v>
      </c>
      <c r="AE97" s="23" t="e">
        <f>IF((INDEX($F$50:$BD$50,AE50))&lt;((INDEX($F$50:$BD$50,$W$50)+(INDEX($F$50:$BD$50,#REF!)))),$V$79*((#REF!-Option_7!M50)/((#REF!*(#REF!+1))/2)),0)</f>
        <v>#REF!</v>
      </c>
      <c r="AF97" s="23" t="e">
        <f>IF((INDEX($F$50:$BD$50,AF50))&lt;((INDEX($F$50:$BD$50,$W$50)+(INDEX($F$50:$BD$50,#REF!)))),$V$79*((#REF!-Option_7!N50)/((#REF!*(#REF!+1))/2)),0)</f>
        <v>#REF!</v>
      </c>
      <c r="AG97" s="23" t="e">
        <f>IF((INDEX($F$50:$BD$50,AG50))&lt;((INDEX($F$50:$BD$50,$W$50)+(INDEX($F$50:$BD$50,#REF!)))),$V$79*((#REF!-Option_7!O50)/((#REF!*(#REF!+1))/2)),0)</f>
        <v>#REF!</v>
      </c>
      <c r="AH97" s="23" t="e">
        <f>IF((INDEX($F$50:$BD$50,AH50))&lt;((INDEX($F$50:$BD$50,$W$50)+(INDEX($F$50:$BD$50,#REF!)))),$V$79*((#REF!-Option_7!P50)/((#REF!*(#REF!+1))/2)),0)</f>
        <v>#REF!</v>
      </c>
      <c r="AI97" s="23" t="e">
        <f>IF((INDEX($F$50:$BD$50,AI50))&lt;((INDEX($F$50:$BD$50,$W$50)+(INDEX($F$50:$BD$50,#REF!)))),$V$79*((#REF!-Option_7!Q50)/((#REF!*(#REF!+1))/2)),0)</f>
        <v>#REF!</v>
      </c>
      <c r="AJ97" s="23" t="e">
        <f>IF((INDEX($F$50:$BD$50,AJ50))&lt;((INDEX($F$50:$BD$50,$W$50)+(INDEX($F$50:$BD$50,#REF!)))),$V$79*((#REF!-Option_7!R50)/((#REF!*(#REF!+1))/2)),0)</f>
        <v>#REF!</v>
      </c>
      <c r="AK97" s="23" t="e">
        <f>IF((INDEX($F$50:$BD$50,AK50))&lt;((INDEX($F$50:$BD$50,$W$50)+(INDEX($F$50:$BD$50,#REF!)))),$V$79*((#REF!-Option_7!S50)/((#REF!*(#REF!+1))/2)),0)</f>
        <v>#REF!</v>
      </c>
      <c r="AL97" s="23" t="e">
        <f>IF((INDEX($F$50:$BD$50,AL50))&lt;((INDEX($F$50:$BD$50,$W$50)+(INDEX($F$50:$BD$50,#REF!)))),$V$79*((#REF!-Option_7!T50)/((#REF!*(#REF!+1))/2)),0)</f>
        <v>#REF!</v>
      </c>
      <c r="AM97" s="23" t="e">
        <f>IF((INDEX($F$50:$BD$50,AM50))&lt;((INDEX($F$50:$BD$50,$W$50)+(INDEX($F$50:$BD$50,#REF!)))),$V$79*((#REF!-Option_7!U50)/((#REF!*(#REF!+1))/2)),0)</f>
        <v>#REF!</v>
      </c>
      <c r="AN97" s="23" t="e">
        <f>IF((INDEX($F$50:$BD$50,AN50))&lt;((INDEX($F$50:$BD$50,$W$50)+(INDEX($F$50:$BD$50,#REF!)))),$V$79*((#REF!-Option_7!V50)/((#REF!*(#REF!+1))/2)),0)</f>
        <v>#REF!</v>
      </c>
      <c r="AO97" s="23" t="e">
        <f>IF((INDEX($F$50:$BD$50,AO50))&lt;((INDEX($F$50:$BD$50,$W$50)+(INDEX($F$50:$BD$50,#REF!)))),$V$79*((#REF!-Option_7!W50)/((#REF!*(#REF!+1))/2)),0)</f>
        <v>#REF!</v>
      </c>
      <c r="AP97" s="23" t="e">
        <f>IF((INDEX($F$50:$BD$50,AP50))&lt;((INDEX($F$50:$BD$50,$W$50)+(INDEX($F$50:$BD$50,#REF!)))),$V$79*((#REF!-Option_7!X50)/((#REF!*(#REF!+1))/2)),0)</f>
        <v>#REF!</v>
      </c>
      <c r="AQ97" s="23" t="e">
        <f>IF((INDEX($F$50:$BD$50,AQ50))&lt;((INDEX($F$50:$BD$50,$W$50)+(INDEX($F$50:$BD$50,#REF!)))),$V$79*((#REF!-Option_7!Y50)/((#REF!*(#REF!+1))/2)),0)</f>
        <v>#REF!</v>
      </c>
      <c r="AR97" s="23" t="e">
        <f>IF((INDEX($F$50:$BD$50,AR50))&lt;((INDEX($F$50:$BD$50,$W$50)+(INDEX($F$50:$BD$50,#REF!)))),$V$79*((#REF!-Option_7!Z50)/((#REF!*(#REF!+1))/2)),0)</f>
        <v>#REF!</v>
      </c>
      <c r="AS97" s="23" t="e">
        <f>IF((INDEX($F$50:$BD$50,AS50))&lt;((INDEX($F$50:$BD$50,$W$50)+(INDEX($F$50:$BD$50,#REF!)))),$V$79*((#REF!-Option_7!AA50)/((#REF!*(#REF!+1))/2)),0)</f>
        <v>#REF!</v>
      </c>
      <c r="AT97" s="23" t="e">
        <f>IF((INDEX($F$50:$BD$50,AT50))&lt;((INDEX($F$50:$BD$50,$W$50)+(INDEX($F$50:$BD$50,#REF!)))),$V$79*((#REF!-Option_7!AB50)/((#REF!*(#REF!+1))/2)),0)</f>
        <v>#REF!</v>
      </c>
      <c r="AU97" s="23" t="e">
        <f>IF((INDEX($F$50:$BD$50,AU50))&lt;((INDEX($F$50:$BD$50,$W$50)+(INDEX($F$50:$BD$50,#REF!)))),$V$79*((#REF!-Option_7!AC50)/((#REF!*(#REF!+1))/2)),0)</f>
        <v>#REF!</v>
      </c>
      <c r="AV97" s="23" t="e">
        <f>IF((INDEX($F$50:$BD$50,AV50))&lt;((INDEX($F$50:$BD$50,$W$50)+(INDEX($F$50:$BD$50,#REF!)))),$V$79*((#REF!-Option_7!AD50)/((#REF!*(#REF!+1))/2)),0)</f>
        <v>#REF!</v>
      </c>
      <c r="AW97" s="23" t="e">
        <f>IF((INDEX($F$50:$BD$50,AW50))&lt;((INDEX($F$50:$BD$50,$W$50)+(INDEX($F$50:$BD$50,#REF!)))),$V$79*((#REF!-Option_7!AE50)/((#REF!*(#REF!+1))/2)),0)</f>
        <v>#REF!</v>
      </c>
      <c r="AX97" s="23" t="e">
        <f>IF((INDEX($F$50:$BD$50,AX50))&lt;((INDEX($F$50:$BD$50,$W$50)+(INDEX($F$50:$BD$50,#REF!)))),$V$79*((#REF!-Option_7!AF50)/((#REF!*(#REF!+1))/2)),0)</f>
        <v>#REF!</v>
      </c>
      <c r="AY97" s="23" t="e">
        <f>IF((INDEX($F$50:$BD$50,AY50))&lt;((INDEX($F$50:$BD$50,$W$50)+(INDEX($F$50:$BD$50,#REF!)))),$V$79*((#REF!-Option_7!AG50)/((#REF!*(#REF!+1))/2)),0)</f>
        <v>#REF!</v>
      </c>
      <c r="AZ97" s="23" t="e">
        <f>IF((INDEX($F$50:$BD$50,AZ50))&lt;((INDEX($F$50:$BD$50,$W$50)+(INDEX($F$50:$BD$50,#REF!)))),$V$79*((#REF!-Option_7!AH50)/((#REF!*(#REF!+1))/2)),0)</f>
        <v>#REF!</v>
      </c>
      <c r="BA97" s="23" t="e">
        <f>IF((INDEX($F$50:$BD$50,BA50))&lt;((INDEX($F$50:$BD$50,$W$50)+(INDEX($F$50:$BD$50,#REF!)))),$V$79*((#REF!-Option_7!AI50)/((#REF!*(#REF!+1))/2)),0)</f>
        <v>#REF!</v>
      </c>
      <c r="BB97" s="23" t="e">
        <f>IF((INDEX($F$50:$BD$50,BB50))&lt;((INDEX($F$50:$BD$50,$W$50)+(INDEX($F$50:$BD$50,#REF!)))),$V$79*((#REF!-Option_7!AJ50)/((#REF!*(#REF!+1))/2)),0)</f>
        <v>#REF!</v>
      </c>
      <c r="BC97" s="23" t="e">
        <f>IF((INDEX($F$50:$BD$50,BC50))&lt;((INDEX($F$50:$BD$50,$W$50)+(INDEX($F$50:$BD$50,#REF!)))),$V$79*((#REF!-Option_7!AK50)/((#REF!*(#REF!+1))/2)),0)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IF((INDEX($F$50:$BD$50,X50))&lt;((INDEX($F$50:$BD$50,$X$50)+(INDEX($F$50:$BD$50,#REF!)))),$W$79*((#REF!-Option_7!E50)/((#REF!*(#REF!+1))/2)),0)</f>
        <v>#REF!</v>
      </c>
      <c r="Y98" s="23" t="e">
        <f>IF((INDEX($F$50:$BD$50,Y50))&lt;((INDEX($F$50:$BD$50,$X$50)+(INDEX($F$50:$BD$50,#REF!)))),$W$79*((#REF!-Option_7!F50)/((#REF!*(#REF!+1))/2)),0)</f>
        <v>#REF!</v>
      </c>
      <c r="Z98" s="23" t="e">
        <f>IF((INDEX($F$50:$BD$50,Z50))&lt;((INDEX($F$50:$BD$50,$X$50)+(INDEX($F$50:$BD$50,#REF!)))),$W$79*((#REF!-Option_7!G50)/((#REF!*(#REF!+1))/2)),0)</f>
        <v>#REF!</v>
      </c>
      <c r="AA98" s="23" t="e">
        <f>IF((INDEX($F$50:$BD$50,AA50))&lt;((INDEX($F$50:$BD$50,$X$50)+(INDEX($F$50:$BD$50,#REF!)))),$W$79*((#REF!-Option_7!H50)/((#REF!*(#REF!+1))/2)),0)</f>
        <v>#REF!</v>
      </c>
      <c r="AB98" s="23" t="e">
        <f>IF((INDEX($F$50:$BD$50,AB50))&lt;((INDEX($F$50:$BD$50,$X$50)+(INDEX($F$50:$BD$50,#REF!)))),$W$79*((#REF!-Option_7!I50)/((#REF!*(#REF!+1))/2)),0)</f>
        <v>#REF!</v>
      </c>
      <c r="AC98" s="23" t="e">
        <f>IF((INDEX($F$50:$BD$50,AC50))&lt;((INDEX($F$50:$BD$50,$X$50)+(INDEX($F$50:$BD$50,#REF!)))),$W$79*((#REF!-Option_7!J50)/((#REF!*(#REF!+1))/2)),0)</f>
        <v>#REF!</v>
      </c>
      <c r="AD98" s="23" t="e">
        <f>IF((INDEX($F$50:$BD$50,AD50))&lt;((INDEX($F$50:$BD$50,$X$50)+(INDEX($F$50:$BD$50,#REF!)))),$W$79*((#REF!-Option_7!K50)/((#REF!*(#REF!+1))/2)),0)</f>
        <v>#REF!</v>
      </c>
      <c r="AE98" s="23" t="e">
        <f>IF((INDEX($F$50:$BD$50,AE50))&lt;((INDEX($F$50:$BD$50,$X$50)+(INDEX($F$50:$BD$50,#REF!)))),$W$79*((#REF!-Option_7!L50)/((#REF!*(#REF!+1))/2)),0)</f>
        <v>#REF!</v>
      </c>
      <c r="AF98" s="23" t="e">
        <f>IF((INDEX($F$50:$BD$50,AF50))&lt;((INDEX($F$50:$BD$50,$X$50)+(INDEX($F$50:$BD$50,#REF!)))),$W$79*((#REF!-Option_7!M50)/((#REF!*(#REF!+1))/2)),0)</f>
        <v>#REF!</v>
      </c>
      <c r="AG98" s="23" t="e">
        <f>IF((INDEX($F$50:$BD$50,AG50))&lt;((INDEX($F$50:$BD$50,$X$50)+(INDEX($F$50:$BD$50,#REF!)))),$W$79*((#REF!-Option_7!N50)/((#REF!*(#REF!+1))/2)),0)</f>
        <v>#REF!</v>
      </c>
      <c r="AH98" s="23" t="e">
        <f>IF((INDEX($F$50:$BD$50,AH50))&lt;((INDEX($F$50:$BD$50,$X$50)+(INDEX($F$50:$BD$50,#REF!)))),$W$79*((#REF!-Option_7!O50)/((#REF!*(#REF!+1))/2)),0)</f>
        <v>#REF!</v>
      </c>
      <c r="AI98" s="23" t="e">
        <f>IF((INDEX($F$50:$BD$50,AI50))&lt;((INDEX($F$50:$BD$50,$X$50)+(INDEX($F$50:$BD$50,#REF!)))),$W$79*((#REF!-Option_7!P50)/((#REF!*(#REF!+1))/2)),0)</f>
        <v>#REF!</v>
      </c>
      <c r="AJ98" s="23" t="e">
        <f>IF((INDEX($F$50:$BD$50,AJ50))&lt;((INDEX($F$50:$BD$50,$X$50)+(INDEX($F$50:$BD$50,#REF!)))),$W$79*((#REF!-Option_7!Q50)/((#REF!*(#REF!+1))/2)),0)</f>
        <v>#REF!</v>
      </c>
      <c r="AK98" s="23" t="e">
        <f>IF((INDEX($F$50:$BD$50,AK50))&lt;((INDEX($F$50:$BD$50,$X$50)+(INDEX($F$50:$BD$50,#REF!)))),$W$79*((#REF!-Option_7!R50)/((#REF!*(#REF!+1))/2)),0)</f>
        <v>#REF!</v>
      </c>
      <c r="AL98" s="23" t="e">
        <f>IF((INDEX($F$50:$BD$50,AL50))&lt;((INDEX($F$50:$BD$50,$X$50)+(INDEX($F$50:$BD$50,#REF!)))),$W$79*((#REF!-Option_7!S50)/((#REF!*(#REF!+1))/2)),0)</f>
        <v>#REF!</v>
      </c>
      <c r="AM98" s="23" t="e">
        <f>IF((INDEX($F$50:$BD$50,AM50))&lt;((INDEX($F$50:$BD$50,$X$50)+(INDEX($F$50:$BD$50,#REF!)))),$W$79*((#REF!-Option_7!T50)/((#REF!*(#REF!+1))/2)),0)</f>
        <v>#REF!</v>
      </c>
      <c r="AN98" s="23" t="e">
        <f>IF((INDEX($F$50:$BD$50,AN50))&lt;((INDEX($F$50:$BD$50,$X$50)+(INDEX($F$50:$BD$50,#REF!)))),$W$79*((#REF!-Option_7!U50)/((#REF!*(#REF!+1))/2)),0)</f>
        <v>#REF!</v>
      </c>
      <c r="AO98" s="23" t="e">
        <f>IF((INDEX($F$50:$BD$50,AO50))&lt;((INDEX($F$50:$BD$50,$X$50)+(INDEX($F$50:$BD$50,#REF!)))),$W$79*((#REF!-Option_7!V50)/((#REF!*(#REF!+1))/2)),0)</f>
        <v>#REF!</v>
      </c>
      <c r="AP98" s="23" t="e">
        <f>IF((INDEX($F$50:$BD$50,AP50))&lt;((INDEX($F$50:$BD$50,$X$50)+(INDEX($F$50:$BD$50,#REF!)))),$W$79*((#REF!-Option_7!W50)/((#REF!*(#REF!+1))/2)),0)</f>
        <v>#REF!</v>
      </c>
      <c r="AQ98" s="23" t="e">
        <f>IF((INDEX($F$50:$BD$50,AQ50))&lt;((INDEX($F$50:$BD$50,$X$50)+(INDEX($F$50:$BD$50,#REF!)))),$W$79*((#REF!-Option_7!X50)/((#REF!*(#REF!+1))/2)),0)</f>
        <v>#REF!</v>
      </c>
      <c r="AR98" s="23" t="e">
        <f>IF((INDEX($F$50:$BD$50,AR50))&lt;((INDEX($F$50:$BD$50,$X$50)+(INDEX($F$50:$BD$50,#REF!)))),$W$79*((#REF!-Option_7!Y50)/((#REF!*(#REF!+1))/2)),0)</f>
        <v>#REF!</v>
      </c>
      <c r="AS98" s="23" t="e">
        <f>IF((INDEX($F$50:$BD$50,AS50))&lt;((INDEX($F$50:$BD$50,$X$50)+(INDEX($F$50:$BD$50,#REF!)))),$W$79*((#REF!-Option_7!Z50)/((#REF!*(#REF!+1))/2)),0)</f>
        <v>#REF!</v>
      </c>
      <c r="AT98" s="23" t="e">
        <f>IF((INDEX($F$50:$BD$50,AT50))&lt;((INDEX($F$50:$BD$50,$X$50)+(INDEX($F$50:$BD$50,#REF!)))),$W$79*((#REF!-Option_7!AA50)/((#REF!*(#REF!+1))/2)),0)</f>
        <v>#REF!</v>
      </c>
      <c r="AU98" s="23" t="e">
        <f>IF((INDEX($F$50:$BD$50,AU50))&lt;((INDEX($F$50:$BD$50,$X$50)+(INDEX($F$50:$BD$50,#REF!)))),$W$79*((#REF!-Option_7!AB50)/((#REF!*(#REF!+1))/2)),0)</f>
        <v>#REF!</v>
      </c>
      <c r="AV98" s="23" t="e">
        <f>IF((INDEX($F$50:$BD$50,AV50))&lt;((INDEX($F$50:$BD$50,$X$50)+(INDEX($F$50:$BD$50,#REF!)))),$W$79*((#REF!-Option_7!AC50)/((#REF!*(#REF!+1))/2)),0)</f>
        <v>#REF!</v>
      </c>
      <c r="AW98" s="23" t="e">
        <f>IF((INDEX($F$50:$BD$50,AW50))&lt;((INDEX($F$50:$BD$50,$X$50)+(INDEX($F$50:$BD$50,#REF!)))),$W$79*((#REF!-Option_7!AD50)/((#REF!*(#REF!+1))/2)),0)</f>
        <v>#REF!</v>
      </c>
      <c r="AX98" s="23" t="e">
        <f>IF((INDEX($F$50:$BD$50,AX50))&lt;((INDEX($F$50:$BD$50,$X$50)+(INDEX($F$50:$BD$50,#REF!)))),$W$79*((#REF!-Option_7!AE50)/((#REF!*(#REF!+1))/2)),0)</f>
        <v>#REF!</v>
      </c>
      <c r="AY98" s="23" t="e">
        <f>IF((INDEX($F$50:$BD$50,AY50))&lt;((INDEX($F$50:$BD$50,$X$50)+(INDEX($F$50:$BD$50,#REF!)))),$W$79*((#REF!-Option_7!AF50)/((#REF!*(#REF!+1))/2)),0)</f>
        <v>#REF!</v>
      </c>
      <c r="AZ98" s="23" t="e">
        <f>IF((INDEX($F$50:$BD$50,AZ50))&lt;((INDEX($F$50:$BD$50,$X$50)+(INDEX($F$50:$BD$50,#REF!)))),$W$79*((#REF!-Option_7!AG50)/((#REF!*(#REF!+1))/2)),0)</f>
        <v>#REF!</v>
      </c>
      <c r="BA98" s="23" t="e">
        <f>IF((INDEX($F$50:$BD$50,BA50))&lt;((INDEX($F$50:$BD$50,$X$50)+(INDEX($F$50:$BD$50,#REF!)))),$W$79*((#REF!-Option_7!AH50)/((#REF!*(#REF!+1))/2)),0)</f>
        <v>#REF!</v>
      </c>
      <c r="BB98" s="23" t="e">
        <f>IF((INDEX($F$50:$BD$50,BB50))&lt;((INDEX($F$50:$BD$50,$X$50)+(INDEX($F$50:$BD$50,#REF!)))),$W$79*((#REF!-Option_7!AI50)/((#REF!*(#REF!+1))/2)),0)</f>
        <v>#REF!</v>
      </c>
      <c r="BC98" s="23" t="e">
        <f>IF((INDEX($F$50:$BD$50,BC50))&lt;((INDEX($F$50:$BD$50,$X$50)+(INDEX($F$50:$BD$50,#REF!)))),$W$79*((#REF!-Option_7!AJ50)/((#REF!*(#REF!+1))/2)),0)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IF((INDEX($F$50:$BD$50,Y50))&lt;((INDEX($F$50:$BD$50,$Y$50)+(INDEX($F$50:$BD$50,#REF!)))),$X$79*((#REF!-Option_7!E50)/((#REF!*(#REF!+1))/2)),0)</f>
        <v>#REF!</v>
      </c>
      <c r="Z99" s="23" t="e">
        <f>IF((INDEX($F$50:$BD$50,Z50))&lt;((INDEX($F$50:$BD$50,$Y$50)+(INDEX($F$50:$BD$50,#REF!)))),$X$79*((#REF!-Option_7!F50)/((#REF!*(#REF!+1))/2)),0)</f>
        <v>#REF!</v>
      </c>
      <c r="AA99" s="23" t="e">
        <f>IF((INDEX($F$50:$BD$50,AA50))&lt;((INDEX($F$50:$BD$50,$Y$50)+(INDEX($F$50:$BD$50,#REF!)))),$X$79*((#REF!-Option_7!G50)/((#REF!*(#REF!+1))/2)),0)</f>
        <v>#REF!</v>
      </c>
      <c r="AB99" s="23" t="e">
        <f>IF((INDEX($F$50:$BD$50,AB50))&lt;((INDEX($F$50:$BD$50,$Y$50)+(INDEX($F$50:$BD$50,#REF!)))),$X$79*((#REF!-Option_7!H50)/((#REF!*(#REF!+1))/2)),0)</f>
        <v>#REF!</v>
      </c>
      <c r="AC99" s="23" t="e">
        <f>IF((INDEX($F$50:$BD$50,AC50))&lt;((INDEX($F$50:$BD$50,$Y$50)+(INDEX($F$50:$BD$50,#REF!)))),$X$79*((#REF!-Option_7!I50)/((#REF!*(#REF!+1))/2)),0)</f>
        <v>#REF!</v>
      </c>
      <c r="AD99" s="23" t="e">
        <f>IF((INDEX($F$50:$BD$50,AD50))&lt;((INDEX($F$50:$BD$50,$Y$50)+(INDEX($F$50:$BD$50,#REF!)))),$X$79*((#REF!-Option_7!J50)/((#REF!*(#REF!+1))/2)),0)</f>
        <v>#REF!</v>
      </c>
      <c r="AE99" s="23" t="e">
        <f>IF((INDEX($F$50:$BD$50,AE50))&lt;((INDEX($F$50:$BD$50,$Y$50)+(INDEX($F$50:$BD$50,#REF!)))),$X$79*((#REF!-Option_7!K50)/((#REF!*(#REF!+1))/2)),0)</f>
        <v>#REF!</v>
      </c>
      <c r="AF99" s="23" t="e">
        <f>IF((INDEX($F$50:$BD$50,AF50))&lt;((INDEX($F$50:$BD$50,$Y$50)+(INDEX($F$50:$BD$50,#REF!)))),$X$79*((#REF!-Option_7!L50)/((#REF!*(#REF!+1))/2)),0)</f>
        <v>#REF!</v>
      </c>
      <c r="AG99" s="23" t="e">
        <f>IF((INDEX($F$50:$BD$50,AG50))&lt;((INDEX($F$50:$BD$50,$Y$50)+(INDEX($F$50:$BD$50,#REF!)))),$X$79*((#REF!-Option_7!M50)/((#REF!*(#REF!+1))/2)),0)</f>
        <v>#REF!</v>
      </c>
      <c r="AH99" s="23" t="e">
        <f>IF((INDEX($F$50:$BD$50,AH50))&lt;((INDEX($F$50:$BD$50,$Y$50)+(INDEX($F$50:$BD$50,#REF!)))),$X$79*((#REF!-Option_7!N50)/((#REF!*(#REF!+1))/2)),0)</f>
        <v>#REF!</v>
      </c>
      <c r="AI99" s="23" t="e">
        <f>IF((INDEX($F$50:$BD$50,AI50))&lt;((INDEX($F$50:$BD$50,$Y$50)+(INDEX($F$50:$BD$50,#REF!)))),$X$79*((#REF!-Option_7!O50)/((#REF!*(#REF!+1))/2)),0)</f>
        <v>#REF!</v>
      </c>
      <c r="AJ99" s="23" t="e">
        <f>IF((INDEX($F$50:$BD$50,AJ50))&lt;((INDEX($F$50:$BD$50,$Y$50)+(INDEX($F$50:$BD$50,#REF!)))),$X$79*((#REF!-Option_7!P50)/((#REF!*(#REF!+1))/2)),0)</f>
        <v>#REF!</v>
      </c>
      <c r="AK99" s="23" t="e">
        <f>IF((INDEX($F$50:$BD$50,AK50))&lt;((INDEX($F$50:$BD$50,$Y$50)+(INDEX($F$50:$BD$50,#REF!)))),$X$79*((#REF!-Option_7!Q50)/((#REF!*(#REF!+1))/2)),0)</f>
        <v>#REF!</v>
      </c>
      <c r="AL99" s="23" t="e">
        <f>IF((INDEX($F$50:$BD$50,AL50))&lt;((INDEX($F$50:$BD$50,$Y$50)+(INDEX($F$50:$BD$50,#REF!)))),$X$79*((#REF!-Option_7!R50)/((#REF!*(#REF!+1))/2)),0)</f>
        <v>#REF!</v>
      </c>
      <c r="AM99" s="23" t="e">
        <f>IF((INDEX($F$50:$BD$50,AM50))&lt;((INDEX($F$50:$BD$50,$Y$50)+(INDEX($F$50:$BD$50,#REF!)))),$X$79*((#REF!-Option_7!S50)/((#REF!*(#REF!+1))/2)),0)</f>
        <v>#REF!</v>
      </c>
      <c r="AN99" s="23" t="e">
        <f>IF((INDEX($F$50:$BD$50,AN50))&lt;((INDEX($F$50:$BD$50,$Y$50)+(INDEX($F$50:$BD$50,#REF!)))),$X$79*((#REF!-Option_7!T50)/((#REF!*(#REF!+1))/2)),0)</f>
        <v>#REF!</v>
      </c>
      <c r="AO99" s="23" t="e">
        <f>IF((INDEX($F$50:$BD$50,AO50))&lt;((INDEX($F$50:$BD$50,$Y$50)+(INDEX($F$50:$BD$50,#REF!)))),$X$79*((#REF!-Option_7!U50)/((#REF!*(#REF!+1))/2)),0)</f>
        <v>#REF!</v>
      </c>
      <c r="AP99" s="23" t="e">
        <f>IF((INDEX($F$50:$BD$50,AP50))&lt;((INDEX($F$50:$BD$50,$Y$50)+(INDEX($F$50:$BD$50,#REF!)))),$X$79*((#REF!-Option_7!V50)/((#REF!*(#REF!+1))/2)),0)</f>
        <v>#REF!</v>
      </c>
      <c r="AQ99" s="23" t="e">
        <f>IF((INDEX($F$50:$BD$50,AQ50))&lt;((INDEX($F$50:$BD$50,$Y$50)+(INDEX($F$50:$BD$50,#REF!)))),$X$79*((#REF!-Option_7!W50)/((#REF!*(#REF!+1))/2)),0)</f>
        <v>#REF!</v>
      </c>
      <c r="AR99" s="23" t="e">
        <f>IF((INDEX($F$50:$BD$50,AR50))&lt;((INDEX($F$50:$BD$50,$Y$50)+(INDEX($F$50:$BD$50,#REF!)))),$X$79*((#REF!-Option_7!X50)/((#REF!*(#REF!+1))/2)),0)</f>
        <v>#REF!</v>
      </c>
      <c r="AS99" s="23" t="e">
        <f>IF((INDEX($F$50:$BD$50,AS50))&lt;((INDEX($F$50:$BD$50,$Y$50)+(INDEX($F$50:$BD$50,#REF!)))),$X$79*((#REF!-Option_7!Y50)/((#REF!*(#REF!+1))/2)),0)</f>
        <v>#REF!</v>
      </c>
      <c r="AT99" s="23" t="e">
        <f>IF((INDEX($F$50:$BD$50,AT50))&lt;((INDEX($F$50:$BD$50,$Y$50)+(INDEX($F$50:$BD$50,#REF!)))),$X$79*((#REF!-Option_7!Z50)/((#REF!*(#REF!+1))/2)),0)</f>
        <v>#REF!</v>
      </c>
      <c r="AU99" s="23" t="e">
        <f>IF((INDEX($F$50:$BD$50,AU50))&lt;((INDEX($F$50:$BD$50,$Y$50)+(INDEX($F$50:$BD$50,#REF!)))),$X$79*((#REF!-Option_7!AA50)/((#REF!*(#REF!+1))/2)),0)</f>
        <v>#REF!</v>
      </c>
      <c r="AV99" s="23" t="e">
        <f>IF((INDEX($F$50:$BD$50,AV50))&lt;((INDEX($F$50:$BD$50,$Y$50)+(INDEX($F$50:$BD$50,#REF!)))),$X$79*((#REF!-Option_7!AB50)/((#REF!*(#REF!+1))/2)),0)</f>
        <v>#REF!</v>
      </c>
      <c r="AW99" s="23" t="e">
        <f>IF((INDEX($F$50:$BD$50,AW50))&lt;((INDEX($F$50:$BD$50,$Y$50)+(INDEX($F$50:$BD$50,#REF!)))),$X$79*((#REF!-Option_7!AC50)/((#REF!*(#REF!+1))/2)),0)</f>
        <v>#REF!</v>
      </c>
      <c r="AX99" s="23" t="e">
        <f>IF((INDEX($F$50:$BD$50,AX50))&lt;((INDEX($F$50:$BD$50,$Y$50)+(INDEX($F$50:$BD$50,#REF!)))),$X$79*((#REF!-Option_7!AD50)/((#REF!*(#REF!+1))/2)),0)</f>
        <v>#REF!</v>
      </c>
      <c r="AY99" s="23" t="e">
        <f>IF((INDEX($F$50:$BD$50,AY50))&lt;((INDEX($F$50:$BD$50,$Y$50)+(INDEX($F$50:$BD$50,#REF!)))),$X$79*((#REF!-Option_7!AE50)/((#REF!*(#REF!+1))/2)),0)</f>
        <v>#REF!</v>
      </c>
      <c r="AZ99" s="23" t="e">
        <f>IF((INDEX($F$50:$BD$50,AZ50))&lt;((INDEX($F$50:$BD$50,$Y$50)+(INDEX($F$50:$BD$50,#REF!)))),$X$79*((#REF!-Option_7!AF50)/((#REF!*(#REF!+1))/2)),0)</f>
        <v>#REF!</v>
      </c>
      <c r="BA99" s="23" t="e">
        <f>IF((INDEX($F$50:$BD$50,BA50))&lt;((INDEX($F$50:$BD$50,$Y$50)+(INDEX($F$50:$BD$50,#REF!)))),$X$79*((#REF!-Option_7!AG50)/((#REF!*(#REF!+1))/2)),0)</f>
        <v>#REF!</v>
      </c>
      <c r="BB99" s="23" t="e">
        <f>IF((INDEX($F$50:$BD$50,BB50))&lt;((INDEX($F$50:$BD$50,$Y$50)+(INDEX($F$50:$BD$50,#REF!)))),$X$79*((#REF!-Option_7!AH50)/((#REF!*(#REF!+1))/2)),0)</f>
        <v>#REF!</v>
      </c>
      <c r="BC99" s="23" t="e">
        <f>IF((INDEX($F$50:$BD$50,BC50))&lt;((INDEX($F$50:$BD$50,$Y$50)+(INDEX($F$50:$BD$50,#REF!)))),$X$79*((#REF!-Option_7!AI50)/((#REF!*(#REF!+1))/2)),0)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IF((INDEX($F$50:$BD$50,Z50))&lt;((INDEX($F$50:$BD$50,$Z$50)+(INDEX($F$50:$BD$50,#REF!)))),$Y$79*((#REF!-Option_7!E50)/((#REF!*(#REF!+1))/2)),0)</f>
        <v>#REF!</v>
      </c>
      <c r="AA100" s="23" t="e">
        <f>IF((INDEX($F$50:$BD$50,AA50))&lt;((INDEX($F$50:$BD$50,$Z$50)+(INDEX($F$50:$BD$50,#REF!)))),$Y$79*((#REF!-Option_7!F50)/((#REF!*(#REF!+1))/2)),0)</f>
        <v>#REF!</v>
      </c>
      <c r="AB100" s="23" t="e">
        <f>IF((INDEX($F$50:$BD$50,AB50))&lt;((INDEX($F$50:$BD$50,$Z$50)+(INDEX($F$50:$BD$50,#REF!)))),$Y$79*((#REF!-Option_7!G50)/((#REF!*(#REF!+1))/2)),0)</f>
        <v>#REF!</v>
      </c>
      <c r="AC100" s="23" t="e">
        <f>IF((INDEX($F$50:$BD$50,AC50))&lt;((INDEX($F$50:$BD$50,$Z$50)+(INDEX($F$50:$BD$50,#REF!)))),$Y$79*((#REF!-Option_7!H50)/((#REF!*(#REF!+1))/2)),0)</f>
        <v>#REF!</v>
      </c>
      <c r="AD100" s="23" t="e">
        <f>IF((INDEX($F$50:$BD$50,AD50))&lt;((INDEX($F$50:$BD$50,$Z$50)+(INDEX($F$50:$BD$50,#REF!)))),$Y$79*((#REF!-Option_7!I50)/((#REF!*(#REF!+1))/2)),0)</f>
        <v>#REF!</v>
      </c>
      <c r="AE100" s="23" t="e">
        <f>IF((INDEX($F$50:$BD$50,AE50))&lt;((INDEX($F$50:$BD$50,$Z$50)+(INDEX($F$50:$BD$50,#REF!)))),$Y$79*((#REF!-Option_7!J50)/((#REF!*(#REF!+1))/2)),0)</f>
        <v>#REF!</v>
      </c>
      <c r="AF100" s="23" t="e">
        <f>IF((INDEX($F$50:$BD$50,AF50))&lt;((INDEX($F$50:$BD$50,$Z$50)+(INDEX($F$50:$BD$50,#REF!)))),$Y$79*((#REF!-Option_7!K50)/((#REF!*(#REF!+1))/2)),0)</f>
        <v>#REF!</v>
      </c>
      <c r="AG100" s="23" t="e">
        <f>IF((INDEX($F$50:$BD$50,AG50))&lt;((INDEX($F$50:$BD$50,$Z$50)+(INDEX($F$50:$BD$50,#REF!)))),$Y$79*((#REF!-Option_7!L50)/((#REF!*(#REF!+1))/2)),0)</f>
        <v>#REF!</v>
      </c>
      <c r="AH100" s="23" t="e">
        <f>IF((INDEX($F$50:$BD$50,AH50))&lt;((INDEX($F$50:$BD$50,$Z$50)+(INDEX($F$50:$BD$50,#REF!)))),$Y$79*((#REF!-Option_7!M50)/((#REF!*(#REF!+1))/2)),0)</f>
        <v>#REF!</v>
      </c>
      <c r="AI100" s="23" t="e">
        <f>IF((INDEX($F$50:$BD$50,AI50))&lt;((INDEX($F$50:$BD$50,$Z$50)+(INDEX($F$50:$BD$50,#REF!)))),$Y$79*((#REF!-Option_7!N50)/((#REF!*(#REF!+1))/2)),0)</f>
        <v>#REF!</v>
      </c>
      <c r="AJ100" s="23" t="e">
        <f>IF((INDEX($F$50:$BD$50,AJ50))&lt;((INDEX($F$50:$BD$50,$Z$50)+(INDEX($F$50:$BD$50,#REF!)))),$Y$79*((#REF!-Option_7!O50)/((#REF!*(#REF!+1))/2)),0)</f>
        <v>#REF!</v>
      </c>
      <c r="AK100" s="23" t="e">
        <f>IF((INDEX($F$50:$BD$50,AK50))&lt;((INDEX($F$50:$BD$50,$Z$50)+(INDEX($F$50:$BD$50,#REF!)))),$Y$79*((#REF!-Option_7!P50)/((#REF!*(#REF!+1))/2)),0)</f>
        <v>#REF!</v>
      </c>
      <c r="AL100" s="23" t="e">
        <f>IF((INDEX($F$50:$BD$50,AL50))&lt;((INDEX($F$50:$BD$50,$Z$50)+(INDEX($F$50:$BD$50,#REF!)))),$Y$79*((#REF!-Option_7!Q50)/((#REF!*(#REF!+1))/2)),0)</f>
        <v>#REF!</v>
      </c>
      <c r="AM100" s="23" t="e">
        <f>IF((INDEX($F$50:$BD$50,AM50))&lt;((INDEX($F$50:$BD$50,$Z$50)+(INDEX($F$50:$BD$50,#REF!)))),$Y$79*((#REF!-Option_7!R50)/((#REF!*(#REF!+1))/2)),0)</f>
        <v>#REF!</v>
      </c>
      <c r="AN100" s="23" t="e">
        <f>IF((INDEX($F$50:$BD$50,AN50))&lt;((INDEX($F$50:$BD$50,$Z$50)+(INDEX($F$50:$BD$50,#REF!)))),$Y$79*((#REF!-Option_7!S50)/((#REF!*(#REF!+1))/2)),0)</f>
        <v>#REF!</v>
      </c>
      <c r="AO100" s="23" t="e">
        <f>IF((INDEX($F$50:$BD$50,AO50))&lt;((INDEX($F$50:$BD$50,$Z$50)+(INDEX($F$50:$BD$50,#REF!)))),$Y$79*((#REF!-Option_7!T50)/((#REF!*(#REF!+1))/2)),0)</f>
        <v>#REF!</v>
      </c>
      <c r="AP100" s="23" t="e">
        <f>IF((INDEX($F$50:$BD$50,AP50))&lt;((INDEX($F$50:$BD$50,$Z$50)+(INDEX($F$50:$BD$50,#REF!)))),$Y$79*((#REF!-Option_7!U50)/((#REF!*(#REF!+1))/2)),0)</f>
        <v>#REF!</v>
      </c>
      <c r="AQ100" s="23" t="e">
        <f>IF((INDEX($F$50:$BD$50,AQ50))&lt;((INDEX($F$50:$BD$50,$Z$50)+(INDEX($F$50:$BD$50,#REF!)))),$Y$79*((#REF!-Option_7!V50)/((#REF!*(#REF!+1))/2)),0)</f>
        <v>#REF!</v>
      </c>
      <c r="AR100" s="23" t="e">
        <f>IF((INDEX($F$50:$BD$50,AR50))&lt;((INDEX($F$50:$BD$50,$Z$50)+(INDEX($F$50:$BD$50,#REF!)))),$Y$79*((#REF!-Option_7!W50)/((#REF!*(#REF!+1))/2)),0)</f>
        <v>#REF!</v>
      </c>
      <c r="AS100" s="23" t="e">
        <f>IF((INDEX($F$50:$BD$50,AS50))&lt;((INDEX($F$50:$BD$50,$Z$50)+(INDEX($F$50:$BD$50,#REF!)))),$Y$79*((#REF!-Option_7!X50)/((#REF!*(#REF!+1))/2)),0)</f>
        <v>#REF!</v>
      </c>
      <c r="AT100" s="23" t="e">
        <f>IF((INDEX($F$50:$BD$50,AT50))&lt;((INDEX($F$50:$BD$50,$Z$50)+(INDEX($F$50:$BD$50,#REF!)))),$Y$79*((#REF!-Option_7!Y50)/((#REF!*(#REF!+1))/2)),0)</f>
        <v>#REF!</v>
      </c>
      <c r="AU100" s="23" t="e">
        <f>IF((INDEX($F$50:$BD$50,AU50))&lt;((INDEX($F$50:$BD$50,$Z$50)+(INDEX($F$50:$BD$50,#REF!)))),$Y$79*((#REF!-Option_7!Z50)/((#REF!*(#REF!+1))/2)),0)</f>
        <v>#REF!</v>
      </c>
      <c r="AV100" s="23" t="e">
        <f>IF((INDEX($F$50:$BD$50,AV50))&lt;((INDEX($F$50:$BD$50,$Z$50)+(INDEX($F$50:$BD$50,#REF!)))),$Y$79*((#REF!-Option_7!AA50)/((#REF!*(#REF!+1))/2)),0)</f>
        <v>#REF!</v>
      </c>
      <c r="AW100" s="23" t="e">
        <f>IF((INDEX($F$50:$BD$50,AW50))&lt;((INDEX($F$50:$BD$50,$Z$50)+(INDEX($F$50:$BD$50,#REF!)))),$Y$79*((#REF!-Option_7!AB50)/((#REF!*(#REF!+1))/2)),0)</f>
        <v>#REF!</v>
      </c>
      <c r="AX100" s="23" t="e">
        <f>IF((INDEX($F$50:$BD$50,AX50))&lt;((INDEX($F$50:$BD$50,$Z$50)+(INDEX($F$50:$BD$50,#REF!)))),$Y$79*((#REF!-Option_7!AC50)/((#REF!*(#REF!+1))/2)),0)</f>
        <v>#REF!</v>
      </c>
      <c r="AY100" s="23" t="e">
        <f>IF((INDEX($F$50:$BD$50,AY50))&lt;((INDEX($F$50:$BD$50,$Z$50)+(INDEX($F$50:$BD$50,#REF!)))),$Y$79*((#REF!-Option_7!AD50)/((#REF!*(#REF!+1))/2)),0)</f>
        <v>#REF!</v>
      </c>
      <c r="AZ100" s="23" t="e">
        <f>IF((INDEX($F$50:$BD$50,AZ50))&lt;((INDEX($F$50:$BD$50,$Z$50)+(INDEX($F$50:$BD$50,#REF!)))),$Y$79*((#REF!-Option_7!AE50)/((#REF!*(#REF!+1))/2)),0)</f>
        <v>#REF!</v>
      </c>
      <c r="BA100" s="23" t="e">
        <f>IF((INDEX($F$50:$BD$50,BA50))&lt;((INDEX($F$50:$BD$50,$Z$50)+(INDEX($F$50:$BD$50,#REF!)))),$Y$79*((#REF!-Option_7!AF50)/((#REF!*(#REF!+1))/2)),0)</f>
        <v>#REF!</v>
      </c>
      <c r="BB100" s="23" t="e">
        <f>IF((INDEX($F$50:$BD$50,BB50))&lt;((INDEX($F$50:$BD$50,$Z$50)+(INDEX($F$50:$BD$50,#REF!)))),$Y$79*((#REF!-Option_7!AG50)/((#REF!*(#REF!+1))/2)),0)</f>
        <v>#REF!</v>
      </c>
      <c r="BC100" s="23" t="e">
        <f>IF((INDEX($F$50:$BD$50,BC50))&lt;((INDEX($F$50:$BD$50,$Z$50)+(INDEX($F$50:$BD$50,#REF!)))),$Y$79*((#REF!-Option_7!AH50)/((#REF!*(#REF!+1))/2)),0)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IF((INDEX($F$50:$BD$50,AA50))&lt;((INDEX($F$50:$BD$50,$AA$50)+(INDEX($F$50:$BD$50,#REF!)))),$Z$79*((#REF!-Option_7!E50)/((#REF!*(#REF!+1))/2)),0)</f>
        <v>#REF!</v>
      </c>
      <c r="AB101" s="23" t="e">
        <f>IF((INDEX($F$50:$BD$50,AB50))&lt;((INDEX($F$50:$BD$50,$AA$50)+(INDEX($F$50:$BD$50,#REF!)))),$Z$79*((#REF!-Option_7!F50)/((#REF!*(#REF!+1))/2)),0)</f>
        <v>#REF!</v>
      </c>
      <c r="AC101" s="23" t="e">
        <f>IF((INDEX($F$50:$BD$50,AC50))&lt;((INDEX($F$50:$BD$50,$AA$50)+(INDEX($F$50:$BD$50,#REF!)))),$Z$79*((#REF!-Option_7!G50)/((#REF!*(#REF!+1))/2)),0)</f>
        <v>#REF!</v>
      </c>
      <c r="AD101" s="23" t="e">
        <f>IF((INDEX($F$50:$BD$50,AD50))&lt;((INDEX($F$50:$BD$50,$AA$50)+(INDEX($F$50:$BD$50,#REF!)))),$Z$79*((#REF!-Option_7!H50)/((#REF!*(#REF!+1))/2)),0)</f>
        <v>#REF!</v>
      </c>
      <c r="AE101" s="23" t="e">
        <f>IF((INDEX($F$50:$BD$50,AE50))&lt;((INDEX($F$50:$BD$50,$AA$50)+(INDEX($F$50:$BD$50,#REF!)))),$Z$79*((#REF!-Option_7!I50)/((#REF!*(#REF!+1))/2)),0)</f>
        <v>#REF!</v>
      </c>
      <c r="AF101" s="23" t="e">
        <f>IF((INDEX($F$50:$BD$50,AF50))&lt;((INDEX($F$50:$BD$50,$AA$50)+(INDEX($F$50:$BD$50,#REF!)))),$Z$79*((#REF!-Option_7!J50)/((#REF!*(#REF!+1))/2)),0)</f>
        <v>#REF!</v>
      </c>
      <c r="AG101" s="23" t="e">
        <f>IF((INDEX($F$50:$BD$50,AG50))&lt;((INDEX($F$50:$BD$50,$AA$50)+(INDEX($F$50:$BD$50,#REF!)))),$Z$79*((#REF!-Option_7!K50)/((#REF!*(#REF!+1))/2)),0)</f>
        <v>#REF!</v>
      </c>
      <c r="AH101" s="23" t="e">
        <f>IF((INDEX($F$50:$BD$50,AH50))&lt;((INDEX($F$50:$BD$50,$AA$50)+(INDEX($F$50:$BD$50,#REF!)))),$Z$79*((#REF!-Option_7!L50)/((#REF!*(#REF!+1))/2)),0)</f>
        <v>#REF!</v>
      </c>
      <c r="AI101" s="23" t="e">
        <f>IF((INDEX($F$50:$BD$50,AI50))&lt;((INDEX($F$50:$BD$50,$AA$50)+(INDEX($F$50:$BD$50,#REF!)))),$Z$79*((#REF!-Option_7!M50)/((#REF!*(#REF!+1))/2)),0)</f>
        <v>#REF!</v>
      </c>
      <c r="AJ101" s="23" t="e">
        <f>IF((INDEX($F$50:$BD$50,AJ50))&lt;((INDEX($F$50:$BD$50,$AA$50)+(INDEX($F$50:$BD$50,#REF!)))),$Z$79*((#REF!-Option_7!N50)/((#REF!*(#REF!+1))/2)),0)</f>
        <v>#REF!</v>
      </c>
      <c r="AK101" s="23" t="e">
        <f>IF((INDEX($F$50:$BD$50,AK50))&lt;((INDEX($F$50:$BD$50,$AA$50)+(INDEX($F$50:$BD$50,#REF!)))),$Z$79*((#REF!-Option_7!O50)/((#REF!*(#REF!+1))/2)),0)</f>
        <v>#REF!</v>
      </c>
      <c r="AL101" s="23" t="e">
        <f>IF((INDEX($F$50:$BD$50,AL50))&lt;((INDEX($F$50:$BD$50,$AA$50)+(INDEX($F$50:$BD$50,#REF!)))),$Z$79*((#REF!-Option_7!P50)/((#REF!*(#REF!+1))/2)),0)</f>
        <v>#REF!</v>
      </c>
      <c r="AM101" s="23" t="e">
        <f>IF((INDEX($F$50:$BD$50,AM50))&lt;((INDEX($F$50:$BD$50,$AA$50)+(INDEX($F$50:$BD$50,#REF!)))),$Z$79*((#REF!-Option_7!Q50)/((#REF!*(#REF!+1))/2)),0)</f>
        <v>#REF!</v>
      </c>
      <c r="AN101" s="23" t="e">
        <f>IF((INDEX($F$50:$BD$50,AN50))&lt;((INDEX($F$50:$BD$50,$AA$50)+(INDEX($F$50:$BD$50,#REF!)))),$Z$79*((#REF!-Option_7!R50)/((#REF!*(#REF!+1))/2)),0)</f>
        <v>#REF!</v>
      </c>
      <c r="AO101" s="23" t="e">
        <f>IF((INDEX($F$50:$BD$50,AO50))&lt;((INDEX($F$50:$BD$50,$AA$50)+(INDEX($F$50:$BD$50,#REF!)))),$Z$79*((#REF!-Option_7!S50)/((#REF!*(#REF!+1))/2)),0)</f>
        <v>#REF!</v>
      </c>
      <c r="AP101" s="23" t="e">
        <f>IF((INDEX($F$50:$BD$50,AP50))&lt;((INDEX($F$50:$BD$50,$AA$50)+(INDEX($F$50:$BD$50,#REF!)))),$Z$79*((#REF!-Option_7!T50)/((#REF!*(#REF!+1))/2)),0)</f>
        <v>#REF!</v>
      </c>
      <c r="AQ101" s="23" t="e">
        <f>IF((INDEX($F$50:$BD$50,AQ50))&lt;((INDEX($F$50:$BD$50,$AA$50)+(INDEX($F$50:$BD$50,#REF!)))),$Z$79*((#REF!-Option_7!U50)/((#REF!*(#REF!+1))/2)),0)</f>
        <v>#REF!</v>
      </c>
      <c r="AR101" s="23" t="e">
        <f>IF((INDEX($F$50:$BD$50,AR50))&lt;((INDEX($F$50:$BD$50,$AA$50)+(INDEX($F$50:$BD$50,#REF!)))),$Z$79*((#REF!-Option_7!V50)/((#REF!*(#REF!+1))/2)),0)</f>
        <v>#REF!</v>
      </c>
      <c r="AS101" s="23" t="e">
        <f>IF((INDEX($F$50:$BD$50,AS50))&lt;((INDEX($F$50:$BD$50,$AA$50)+(INDEX($F$50:$BD$50,#REF!)))),$Z$79*((#REF!-Option_7!W50)/((#REF!*(#REF!+1))/2)),0)</f>
        <v>#REF!</v>
      </c>
      <c r="AT101" s="23" t="e">
        <f>IF((INDEX($F$50:$BD$50,AT50))&lt;((INDEX($F$50:$BD$50,$AA$50)+(INDEX($F$50:$BD$50,#REF!)))),$Z$79*((#REF!-Option_7!X50)/((#REF!*(#REF!+1))/2)),0)</f>
        <v>#REF!</v>
      </c>
      <c r="AU101" s="23" t="e">
        <f>IF((INDEX($F$50:$BD$50,AU50))&lt;((INDEX($F$50:$BD$50,$AA$50)+(INDEX($F$50:$BD$50,#REF!)))),$Z$79*((#REF!-Option_7!Y50)/((#REF!*(#REF!+1))/2)),0)</f>
        <v>#REF!</v>
      </c>
      <c r="AV101" s="23" t="e">
        <f>IF((INDEX($F$50:$BD$50,AV50))&lt;((INDEX($F$50:$BD$50,$AA$50)+(INDEX($F$50:$BD$50,#REF!)))),$Z$79*((#REF!-Option_7!Z50)/((#REF!*(#REF!+1))/2)),0)</f>
        <v>#REF!</v>
      </c>
      <c r="AW101" s="23" t="e">
        <f>IF((INDEX($F$50:$BD$50,AW50))&lt;((INDEX($F$50:$BD$50,$AA$50)+(INDEX($F$50:$BD$50,#REF!)))),$Z$79*((#REF!-Option_7!AA50)/((#REF!*(#REF!+1))/2)),0)</f>
        <v>#REF!</v>
      </c>
      <c r="AX101" s="23" t="e">
        <f>IF((INDEX($F$50:$BD$50,AX50))&lt;((INDEX($F$50:$BD$50,$AA$50)+(INDEX($F$50:$BD$50,#REF!)))),$Z$79*((#REF!-Option_7!AB50)/((#REF!*(#REF!+1))/2)),0)</f>
        <v>#REF!</v>
      </c>
      <c r="AY101" s="23" t="e">
        <f>IF((INDEX($F$50:$BD$50,AY50))&lt;((INDEX($F$50:$BD$50,$AA$50)+(INDEX($F$50:$BD$50,#REF!)))),$Z$79*((#REF!-Option_7!AC50)/((#REF!*(#REF!+1))/2)),0)</f>
        <v>#REF!</v>
      </c>
      <c r="AZ101" s="23" t="e">
        <f>IF((INDEX($F$50:$BD$50,AZ50))&lt;((INDEX($F$50:$BD$50,$AA$50)+(INDEX($F$50:$BD$50,#REF!)))),$Z$79*((#REF!-Option_7!AD50)/((#REF!*(#REF!+1))/2)),0)</f>
        <v>#REF!</v>
      </c>
      <c r="BA101" s="23" t="e">
        <f>IF((INDEX($F$50:$BD$50,BA50))&lt;((INDEX($F$50:$BD$50,$AA$50)+(INDEX($F$50:$BD$50,#REF!)))),$Z$79*((#REF!-Option_7!AE50)/((#REF!*(#REF!+1))/2)),0)</f>
        <v>#REF!</v>
      </c>
      <c r="BB101" s="23" t="e">
        <f>IF((INDEX($F$50:$BD$50,BB50))&lt;((INDEX($F$50:$BD$50,$AA$50)+(INDEX($F$50:$BD$50,#REF!)))),$Z$79*((#REF!-Option_7!AF50)/((#REF!*(#REF!+1))/2)),0)</f>
        <v>#REF!</v>
      </c>
      <c r="BC101" s="23" t="e">
        <f>IF((INDEX($F$50:$BD$50,BC50))&lt;((INDEX($F$50:$BD$50,$AA$50)+(INDEX($F$50:$BD$50,#REF!)))),$Z$79*((#REF!-Option_7!AG50)/((#REF!*(#REF!+1))/2)),0)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IF((INDEX($F$50:$BD$50,AB50))&lt;((INDEX($F$50:$BD$50,$AB$50)+(INDEX($F$50:$BD$50,#REF!)))),$AA$79*((#REF!-Option_7!E50)/((#REF!*(#REF!+1))/2)),0)</f>
        <v>#REF!</v>
      </c>
      <c r="AC102" s="23" t="e">
        <f>IF((INDEX($F$50:$BD$50,AC50))&lt;((INDEX($F$50:$BD$50,$AB$50)+(INDEX($F$50:$BD$50,#REF!)))),$AA$79*((#REF!-Option_7!F50)/((#REF!*(#REF!+1))/2)),0)</f>
        <v>#REF!</v>
      </c>
      <c r="AD102" s="23" t="e">
        <f>IF((INDEX($F$50:$BD$50,AD50))&lt;((INDEX($F$50:$BD$50,$AB$50)+(INDEX($F$50:$BD$50,#REF!)))),$AA$79*((#REF!-Option_7!G50)/((#REF!*(#REF!+1))/2)),0)</f>
        <v>#REF!</v>
      </c>
      <c r="AE102" s="23" t="e">
        <f>IF((INDEX($F$50:$BD$50,AE50))&lt;((INDEX($F$50:$BD$50,$AB$50)+(INDEX($F$50:$BD$50,#REF!)))),$AA$79*((#REF!-Option_7!H50)/((#REF!*(#REF!+1))/2)),0)</f>
        <v>#REF!</v>
      </c>
      <c r="AF102" s="23" t="e">
        <f>IF((INDEX($F$50:$BD$50,AF50))&lt;((INDEX($F$50:$BD$50,$AB$50)+(INDEX($F$50:$BD$50,#REF!)))),$AA$79*((#REF!-Option_7!I50)/((#REF!*(#REF!+1))/2)),0)</f>
        <v>#REF!</v>
      </c>
      <c r="AG102" s="23" t="e">
        <f>IF((INDEX($F$50:$BD$50,AG50))&lt;((INDEX($F$50:$BD$50,$AB$50)+(INDEX($F$50:$BD$50,#REF!)))),$AA$79*((#REF!-Option_7!J50)/((#REF!*(#REF!+1))/2)),0)</f>
        <v>#REF!</v>
      </c>
      <c r="AH102" s="23" t="e">
        <f>IF((INDEX($F$50:$BD$50,AH50))&lt;((INDEX($F$50:$BD$50,$AB$50)+(INDEX($F$50:$BD$50,#REF!)))),$AA$79*((#REF!-Option_7!K50)/((#REF!*(#REF!+1))/2)),0)</f>
        <v>#REF!</v>
      </c>
      <c r="AI102" s="23" t="e">
        <f>IF((INDEX($F$50:$BD$50,AI50))&lt;((INDEX($F$50:$BD$50,$AB$50)+(INDEX($F$50:$BD$50,#REF!)))),$AA$79*((#REF!-Option_7!L50)/((#REF!*(#REF!+1))/2)),0)</f>
        <v>#REF!</v>
      </c>
      <c r="AJ102" s="23" t="e">
        <f>IF((INDEX($F$50:$BD$50,AJ50))&lt;((INDEX($F$50:$BD$50,$AB$50)+(INDEX($F$50:$BD$50,#REF!)))),$AA$79*((#REF!-Option_7!M50)/((#REF!*(#REF!+1))/2)),0)</f>
        <v>#REF!</v>
      </c>
      <c r="AK102" s="23" t="e">
        <f>IF((INDEX($F$50:$BD$50,AK50))&lt;((INDEX($F$50:$BD$50,$AB$50)+(INDEX($F$50:$BD$50,#REF!)))),$AA$79*((#REF!-Option_7!N50)/((#REF!*(#REF!+1))/2)),0)</f>
        <v>#REF!</v>
      </c>
      <c r="AL102" s="23" t="e">
        <f>IF((INDEX($F$50:$BD$50,AL50))&lt;((INDEX($F$50:$BD$50,$AB$50)+(INDEX($F$50:$BD$50,#REF!)))),$AA$79*((#REF!-Option_7!O50)/((#REF!*(#REF!+1))/2)),0)</f>
        <v>#REF!</v>
      </c>
      <c r="AM102" s="23" t="e">
        <f>IF((INDEX($F$50:$BD$50,AM50))&lt;((INDEX($F$50:$BD$50,$AB$50)+(INDEX($F$50:$BD$50,#REF!)))),$AA$79*((#REF!-Option_7!P50)/((#REF!*(#REF!+1))/2)),0)</f>
        <v>#REF!</v>
      </c>
      <c r="AN102" s="23" t="e">
        <f>IF((INDEX($F$50:$BD$50,AN50))&lt;((INDEX($F$50:$BD$50,$AB$50)+(INDEX($F$50:$BD$50,#REF!)))),$AA$79*((#REF!-Option_7!Q50)/((#REF!*(#REF!+1))/2)),0)</f>
        <v>#REF!</v>
      </c>
      <c r="AO102" s="23" t="e">
        <f>IF((INDEX($F$50:$BD$50,AO50))&lt;((INDEX($F$50:$BD$50,$AB$50)+(INDEX($F$50:$BD$50,#REF!)))),$AA$79*((#REF!-Option_7!R50)/((#REF!*(#REF!+1))/2)),0)</f>
        <v>#REF!</v>
      </c>
      <c r="AP102" s="23" t="e">
        <f>IF((INDEX($F$50:$BD$50,AP50))&lt;((INDEX($F$50:$BD$50,$AB$50)+(INDEX($F$50:$BD$50,#REF!)))),$AA$79*((#REF!-Option_7!S50)/((#REF!*(#REF!+1))/2)),0)</f>
        <v>#REF!</v>
      </c>
      <c r="AQ102" s="23" t="e">
        <f>IF((INDEX($F$50:$BD$50,AQ50))&lt;((INDEX($F$50:$BD$50,$AB$50)+(INDEX($F$50:$BD$50,#REF!)))),$AA$79*((#REF!-Option_7!T50)/((#REF!*(#REF!+1))/2)),0)</f>
        <v>#REF!</v>
      </c>
      <c r="AR102" s="23" t="e">
        <f>IF((INDEX($F$50:$BD$50,AR50))&lt;((INDEX($F$50:$BD$50,$AB$50)+(INDEX($F$50:$BD$50,#REF!)))),$AA$79*((#REF!-Option_7!U50)/((#REF!*(#REF!+1))/2)),0)</f>
        <v>#REF!</v>
      </c>
      <c r="AS102" s="23" t="e">
        <f>IF((INDEX($F$50:$BD$50,AS50))&lt;((INDEX($F$50:$BD$50,$AB$50)+(INDEX($F$50:$BD$50,#REF!)))),$AA$79*((#REF!-Option_7!V50)/((#REF!*(#REF!+1))/2)),0)</f>
        <v>#REF!</v>
      </c>
      <c r="AT102" s="23" t="e">
        <f>IF((INDEX($F$50:$BD$50,AT50))&lt;((INDEX($F$50:$BD$50,$AB$50)+(INDEX($F$50:$BD$50,#REF!)))),$AA$79*((#REF!-Option_7!W50)/((#REF!*(#REF!+1))/2)),0)</f>
        <v>#REF!</v>
      </c>
      <c r="AU102" s="23" t="e">
        <f>IF((INDEX($F$50:$BD$50,AU50))&lt;((INDEX($F$50:$BD$50,$AB$50)+(INDEX($F$50:$BD$50,#REF!)))),$AA$79*((#REF!-Option_7!X50)/((#REF!*(#REF!+1))/2)),0)</f>
        <v>#REF!</v>
      </c>
      <c r="AV102" s="23" t="e">
        <f>IF((INDEX($F$50:$BD$50,AV50))&lt;((INDEX($F$50:$BD$50,$AB$50)+(INDEX($F$50:$BD$50,#REF!)))),$AA$79*((#REF!-Option_7!Y50)/((#REF!*(#REF!+1))/2)),0)</f>
        <v>#REF!</v>
      </c>
      <c r="AW102" s="23" t="e">
        <f>IF((INDEX($F$50:$BD$50,AW50))&lt;((INDEX($F$50:$BD$50,$AB$50)+(INDEX($F$50:$BD$50,#REF!)))),$AA$79*((#REF!-Option_7!Z50)/((#REF!*(#REF!+1))/2)),0)</f>
        <v>#REF!</v>
      </c>
      <c r="AX102" s="23" t="e">
        <f>IF((INDEX($F$50:$BD$50,AX50))&lt;((INDEX($F$50:$BD$50,$AB$50)+(INDEX($F$50:$BD$50,#REF!)))),$AA$79*((#REF!-Option_7!AA50)/((#REF!*(#REF!+1))/2)),0)</f>
        <v>#REF!</v>
      </c>
      <c r="AY102" s="23" t="e">
        <f>IF((INDEX($F$50:$BD$50,AY50))&lt;((INDEX($F$50:$BD$50,$AB$50)+(INDEX($F$50:$BD$50,#REF!)))),$AA$79*((#REF!-Option_7!AB50)/((#REF!*(#REF!+1))/2)),0)</f>
        <v>#REF!</v>
      </c>
      <c r="AZ102" s="23" t="e">
        <f>IF((INDEX($F$50:$BD$50,AZ50))&lt;((INDEX($F$50:$BD$50,$AB$50)+(INDEX($F$50:$BD$50,#REF!)))),$AA$79*((#REF!-Option_7!AC50)/((#REF!*(#REF!+1))/2)),0)</f>
        <v>#REF!</v>
      </c>
      <c r="BA102" s="23" t="e">
        <f>IF((INDEX($F$50:$BD$50,BA50))&lt;((INDEX($F$50:$BD$50,$AB$50)+(INDEX($F$50:$BD$50,#REF!)))),$AA$79*((#REF!-Option_7!AD50)/((#REF!*(#REF!+1))/2)),0)</f>
        <v>#REF!</v>
      </c>
      <c r="BB102" s="23" t="e">
        <f>IF((INDEX($F$50:$BD$50,BB50))&lt;((INDEX($F$50:$BD$50,$AB$50)+(INDEX($F$50:$BD$50,#REF!)))),$AA$79*((#REF!-Option_7!AE50)/((#REF!*(#REF!+1))/2)),0)</f>
        <v>#REF!</v>
      </c>
      <c r="BC102" s="23" t="e">
        <f>IF((INDEX($F$50:$BD$50,BC50))&lt;((INDEX($F$50:$BD$50,$AB$50)+(INDEX($F$50:$BD$50,#REF!)))),$AA$79*((#REF!-Option_7!AF50)/((#REF!*(#REF!+1))/2)),0)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IF((INDEX($F$50:$BD$50,AC50))&lt;((INDEX($F$50:$BD$50,$AC$50)+(INDEX($F$50:$BD$50,#REF!)))),$AB$79*((#REF!-Option_7!E50)/((#REF!*(#REF!+1))/2)),0)</f>
        <v>#REF!</v>
      </c>
      <c r="AD103" s="23" t="e">
        <f>IF((INDEX($F$50:$BD$50,AD50))&lt;((INDEX($F$50:$BD$50,$AC$50)+(INDEX($F$50:$BD$50,#REF!)))),$AB$79*((#REF!-Option_7!F50)/((#REF!*(#REF!+1))/2)),0)</f>
        <v>#REF!</v>
      </c>
      <c r="AE103" s="23" t="e">
        <f>IF((INDEX($F$50:$BD$50,AE50))&lt;((INDEX($F$50:$BD$50,$AC$50)+(INDEX($F$50:$BD$50,#REF!)))),$AB$79*((#REF!-Option_7!G50)/((#REF!*(#REF!+1))/2)),0)</f>
        <v>#REF!</v>
      </c>
      <c r="AF103" s="23" t="e">
        <f>IF((INDEX($F$50:$BD$50,AF50))&lt;((INDEX($F$50:$BD$50,$AC$50)+(INDEX($F$50:$BD$50,#REF!)))),$AB$79*((#REF!-Option_7!H50)/((#REF!*(#REF!+1))/2)),0)</f>
        <v>#REF!</v>
      </c>
      <c r="AG103" s="23" t="e">
        <f>IF((INDEX($F$50:$BD$50,AG50))&lt;((INDEX($F$50:$BD$50,$AC$50)+(INDEX($F$50:$BD$50,#REF!)))),$AB$79*((#REF!-Option_7!I50)/((#REF!*(#REF!+1))/2)),0)</f>
        <v>#REF!</v>
      </c>
      <c r="AH103" s="23" t="e">
        <f>IF((INDEX($F$50:$BD$50,AH50))&lt;((INDEX($F$50:$BD$50,$AC$50)+(INDEX($F$50:$BD$50,#REF!)))),$AB$79*((#REF!-Option_7!J50)/((#REF!*(#REF!+1))/2)),0)</f>
        <v>#REF!</v>
      </c>
      <c r="AI103" s="23" t="e">
        <f>IF((INDEX($F$50:$BD$50,AI50))&lt;((INDEX($F$50:$BD$50,$AC$50)+(INDEX($F$50:$BD$50,#REF!)))),$AB$79*((#REF!-Option_7!K50)/((#REF!*(#REF!+1))/2)),0)</f>
        <v>#REF!</v>
      </c>
      <c r="AJ103" s="23" t="e">
        <f>IF((INDEX($F$50:$BD$50,AJ50))&lt;((INDEX($F$50:$BD$50,$AC$50)+(INDEX($F$50:$BD$50,#REF!)))),$AB$79*((#REF!-Option_7!L50)/((#REF!*(#REF!+1))/2)),0)</f>
        <v>#REF!</v>
      </c>
      <c r="AK103" s="23" t="e">
        <f>IF((INDEX($F$50:$BD$50,AK50))&lt;((INDEX($F$50:$BD$50,$AC$50)+(INDEX($F$50:$BD$50,#REF!)))),$AB$79*((#REF!-Option_7!M50)/((#REF!*(#REF!+1))/2)),0)</f>
        <v>#REF!</v>
      </c>
      <c r="AL103" s="23" t="e">
        <f>IF((INDEX($F$50:$BD$50,AL50))&lt;((INDEX($F$50:$BD$50,$AC$50)+(INDEX($F$50:$BD$50,#REF!)))),$AB$79*((#REF!-Option_7!N50)/((#REF!*(#REF!+1))/2)),0)</f>
        <v>#REF!</v>
      </c>
      <c r="AM103" s="23" t="e">
        <f>IF((INDEX($F$50:$BD$50,AM50))&lt;((INDEX($F$50:$BD$50,$AC$50)+(INDEX($F$50:$BD$50,#REF!)))),$AB$79*((#REF!-Option_7!O50)/((#REF!*(#REF!+1))/2)),0)</f>
        <v>#REF!</v>
      </c>
      <c r="AN103" s="23" t="e">
        <f>IF((INDEX($F$50:$BD$50,AN50))&lt;((INDEX($F$50:$BD$50,$AC$50)+(INDEX($F$50:$BD$50,#REF!)))),$AB$79*((#REF!-Option_7!P50)/((#REF!*(#REF!+1))/2)),0)</f>
        <v>#REF!</v>
      </c>
      <c r="AO103" s="23" t="e">
        <f>IF((INDEX($F$50:$BD$50,AO50))&lt;((INDEX($F$50:$BD$50,$AC$50)+(INDEX($F$50:$BD$50,#REF!)))),$AB$79*((#REF!-Option_7!Q50)/((#REF!*(#REF!+1))/2)),0)</f>
        <v>#REF!</v>
      </c>
      <c r="AP103" s="23" t="e">
        <f>IF((INDEX($F$50:$BD$50,AP50))&lt;((INDEX($F$50:$BD$50,$AC$50)+(INDEX($F$50:$BD$50,#REF!)))),$AB$79*((#REF!-Option_7!R50)/((#REF!*(#REF!+1))/2)),0)</f>
        <v>#REF!</v>
      </c>
      <c r="AQ103" s="23" t="e">
        <f>IF((INDEX($F$50:$BD$50,AQ50))&lt;((INDEX($F$50:$BD$50,$AC$50)+(INDEX($F$50:$BD$50,#REF!)))),$AB$79*((#REF!-Option_7!S50)/((#REF!*(#REF!+1))/2)),0)</f>
        <v>#REF!</v>
      </c>
      <c r="AR103" s="23" t="e">
        <f>IF((INDEX($F$50:$BD$50,AR50))&lt;((INDEX($F$50:$BD$50,$AC$50)+(INDEX($F$50:$BD$50,#REF!)))),$AB$79*((#REF!-Option_7!T50)/((#REF!*(#REF!+1))/2)),0)</f>
        <v>#REF!</v>
      </c>
      <c r="AS103" s="23" t="e">
        <f>IF((INDEX($F$50:$BD$50,AS50))&lt;((INDEX($F$50:$BD$50,$AC$50)+(INDEX($F$50:$BD$50,#REF!)))),$AB$79*((#REF!-Option_7!U50)/((#REF!*(#REF!+1))/2)),0)</f>
        <v>#REF!</v>
      </c>
      <c r="AT103" s="23" t="e">
        <f>IF((INDEX($F$50:$BD$50,AT50))&lt;((INDEX($F$50:$BD$50,$AC$50)+(INDEX($F$50:$BD$50,#REF!)))),$AB$79*((#REF!-Option_7!V50)/((#REF!*(#REF!+1))/2)),0)</f>
        <v>#REF!</v>
      </c>
      <c r="AU103" s="23" t="e">
        <f>IF((INDEX($F$50:$BD$50,AU50))&lt;((INDEX($F$50:$BD$50,$AC$50)+(INDEX($F$50:$BD$50,#REF!)))),$AB$79*((#REF!-Option_7!W50)/((#REF!*(#REF!+1))/2)),0)</f>
        <v>#REF!</v>
      </c>
      <c r="AV103" s="23" t="e">
        <f>IF((INDEX($F$50:$BD$50,AV50))&lt;((INDEX($F$50:$BD$50,$AC$50)+(INDEX($F$50:$BD$50,#REF!)))),$AB$79*((#REF!-Option_7!X50)/((#REF!*(#REF!+1))/2)),0)</f>
        <v>#REF!</v>
      </c>
      <c r="AW103" s="23" t="e">
        <f>IF((INDEX($F$50:$BD$50,AW50))&lt;((INDEX($F$50:$BD$50,$AC$50)+(INDEX($F$50:$BD$50,#REF!)))),$AB$79*((#REF!-Option_7!Y50)/((#REF!*(#REF!+1))/2)),0)</f>
        <v>#REF!</v>
      </c>
      <c r="AX103" s="23" t="e">
        <f>IF((INDEX($F$50:$BD$50,AX50))&lt;((INDEX($F$50:$BD$50,$AC$50)+(INDEX($F$50:$BD$50,#REF!)))),$AB$79*((#REF!-Option_7!Z50)/((#REF!*(#REF!+1))/2)),0)</f>
        <v>#REF!</v>
      </c>
      <c r="AY103" s="23" t="e">
        <f>IF((INDEX($F$50:$BD$50,AY50))&lt;((INDEX($F$50:$BD$50,$AC$50)+(INDEX($F$50:$BD$50,#REF!)))),$AB$79*((#REF!-Option_7!AA50)/((#REF!*(#REF!+1))/2)),0)</f>
        <v>#REF!</v>
      </c>
      <c r="AZ103" s="23" t="e">
        <f>IF((INDEX($F$50:$BD$50,AZ50))&lt;((INDEX($F$50:$BD$50,$AC$50)+(INDEX($F$50:$BD$50,#REF!)))),$AB$79*((#REF!-Option_7!AB50)/((#REF!*(#REF!+1))/2)),0)</f>
        <v>#REF!</v>
      </c>
      <c r="BA103" s="23" t="e">
        <f>IF((INDEX($F$50:$BD$50,BA50))&lt;((INDEX($F$50:$BD$50,$AC$50)+(INDEX($F$50:$BD$50,#REF!)))),$AB$79*((#REF!-Option_7!AC50)/((#REF!*(#REF!+1))/2)),0)</f>
        <v>#REF!</v>
      </c>
      <c r="BB103" s="23" t="e">
        <f>IF((INDEX($F$50:$BD$50,BB50))&lt;((INDEX($F$50:$BD$50,$AC$50)+(INDEX($F$50:$BD$50,#REF!)))),$AB$79*((#REF!-Option_7!AD50)/((#REF!*(#REF!+1))/2)),0)</f>
        <v>#REF!</v>
      </c>
      <c r="BC103" s="23" t="e">
        <f>IF((INDEX($F$50:$BD$50,BC50))&lt;((INDEX($F$50:$BD$50,$AC$50)+(INDEX($F$50:$BD$50,#REF!)))),$AB$79*((#REF!-Option_7!AE50)/((#REF!*(#REF!+1))/2)),0)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IF((INDEX($F$50:$BD$50,AD50))&lt;((INDEX($F$50:$BD$50,$AD$50)+(INDEX($F$50:$BD$50,#REF!)))),$AC$79*((#REF!-Option_7!E50)/((#REF!*(#REF!+1))/2)),0)</f>
        <v>#REF!</v>
      </c>
      <c r="AE104" s="23" t="e">
        <f>IF((INDEX($F$50:$BD$50,AE50))&lt;((INDEX($F$50:$BD$50,$AD$50)+(INDEX($F$50:$BD$50,#REF!)))),$AC$79*((#REF!-Option_7!F50)/((#REF!*(#REF!+1))/2)),0)</f>
        <v>#REF!</v>
      </c>
      <c r="AF104" s="23" t="e">
        <f>IF((INDEX($F$50:$BD$50,AF50))&lt;((INDEX($F$50:$BD$50,$AD$50)+(INDEX($F$50:$BD$50,#REF!)))),$AC$79*((#REF!-Option_7!G50)/((#REF!*(#REF!+1))/2)),0)</f>
        <v>#REF!</v>
      </c>
      <c r="AG104" s="23" t="e">
        <f>IF((INDEX($F$50:$BD$50,AG50))&lt;((INDEX($F$50:$BD$50,$AD$50)+(INDEX($F$50:$BD$50,#REF!)))),$AC$79*((#REF!-Option_7!H50)/((#REF!*(#REF!+1))/2)),0)</f>
        <v>#REF!</v>
      </c>
      <c r="AH104" s="23" t="e">
        <f>IF((INDEX($F$50:$BD$50,AH50))&lt;((INDEX($F$50:$BD$50,$AD$50)+(INDEX($F$50:$BD$50,#REF!)))),$AC$79*((#REF!-Option_7!I50)/((#REF!*(#REF!+1))/2)),0)</f>
        <v>#REF!</v>
      </c>
      <c r="AI104" s="23" t="e">
        <f>IF((INDEX($F$50:$BD$50,AI50))&lt;((INDEX($F$50:$BD$50,$AD$50)+(INDEX($F$50:$BD$50,#REF!)))),$AC$79*((#REF!-Option_7!J50)/((#REF!*(#REF!+1))/2)),0)</f>
        <v>#REF!</v>
      </c>
      <c r="AJ104" s="23" t="e">
        <f>IF((INDEX($F$50:$BD$50,AJ50))&lt;((INDEX($F$50:$BD$50,$AD$50)+(INDEX($F$50:$BD$50,#REF!)))),$AC$79*((#REF!-Option_7!K50)/((#REF!*(#REF!+1))/2)),0)</f>
        <v>#REF!</v>
      </c>
      <c r="AK104" s="23" t="e">
        <f>IF((INDEX($F$50:$BD$50,AK50))&lt;((INDEX($F$50:$BD$50,$AD$50)+(INDEX($F$50:$BD$50,#REF!)))),$AC$79*((#REF!-Option_7!L50)/((#REF!*(#REF!+1))/2)),0)</f>
        <v>#REF!</v>
      </c>
      <c r="AL104" s="23" t="e">
        <f>IF((INDEX($F$50:$BD$50,AL50))&lt;((INDEX($F$50:$BD$50,$AD$50)+(INDEX($F$50:$BD$50,#REF!)))),$AC$79*((#REF!-Option_7!M50)/((#REF!*(#REF!+1))/2)),0)</f>
        <v>#REF!</v>
      </c>
      <c r="AM104" s="23" t="e">
        <f>IF((INDEX($F$50:$BD$50,AM50))&lt;((INDEX($F$50:$BD$50,$AD$50)+(INDEX($F$50:$BD$50,#REF!)))),$AC$79*((#REF!-Option_7!N50)/((#REF!*(#REF!+1))/2)),0)</f>
        <v>#REF!</v>
      </c>
      <c r="AN104" s="23" t="e">
        <f>IF((INDEX($F$50:$BD$50,AN50))&lt;((INDEX($F$50:$BD$50,$AD$50)+(INDEX($F$50:$BD$50,#REF!)))),$AC$79*((#REF!-Option_7!O50)/((#REF!*(#REF!+1))/2)),0)</f>
        <v>#REF!</v>
      </c>
      <c r="AO104" s="23" t="e">
        <f>IF((INDEX($F$50:$BD$50,AO50))&lt;((INDEX($F$50:$BD$50,$AD$50)+(INDEX($F$50:$BD$50,#REF!)))),$AC$79*((#REF!-Option_7!P50)/((#REF!*(#REF!+1))/2)),0)</f>
        <v>#REF!</v>
      </c>
      <c r="AP104" s="23" t="e">
        <f>IF((INDEX($F$50:$BD$50,AP50))&lt;((INDEX($F$50:$BD$50,$AD$50)+(INDEX($F$50:$BD$50,#REF!)))),$AC$79*((#REF!-Option_7!Q50)/((#REF!*(#REF!+1))/2)),0)</f>
        <v>#REF!</v>
      </c>
      <c r="AQ104" s="23" t="e">
        <f>IF((INDEX($F$50:$BD$50,AQ50))&lt;((INDEX($F$50:$BD$50,$AD$50)+(INDEX($F$50:$BD$50,#REF!)))),$AC$79*((#REF!-Option_7!R50)/((#REF!*(#REF!+1))/2)),0)</f>
        <v>#REF!</v>
      </c>
      <c r="AR104" s="23" t="e">
        <f>IF((INDEX($F$50:$BD$50,AR50))&lt;((INDEX($F$50:$BD$50,$AD$50)+(INDEX($F$50:$BD$50,#REF!)))),$AC$79*((#REF!-Option_7!S50)/((#REF!*(#REF!+1))/2)),0)</f>
        <v>#REF!</v>
      </c>
      <c r="AS104" s="23" t="e">
        <f>IF((INDEX($F$50:$BD$50,AS50))&lt;((INDEX($F$50:$BD$50,$AD$50)+(INDEX($F$50:$BD$50,#REF!)))),$AC$79*((#REF!-Option_7!T50)/((#REF!*(#REF!+1))/2)),0)</f>
        <v>#REF!</v>
      </c>
      <c r="AT104" s="23" t="e">
        <f>IF((INDEX($F$50:$BD$50,AT50))&lt;((INDEX($F$50:$BD$50,$AD$50)+(INDEX($F$50:$BD$50,#REF!)))),$AC$79*((#REF!-Option_7!U50)/((#REF!*(#REF!+1))/2)),0)</f>
        <v>#REF!</v>
      </c>
      <c r="AU104" s="23" t="e">
        <f>IF((INDEX($F$50:$BD$50,AU50))&lt;((INDEX($F$50:$BD$50,$AD$50)+(INDEX($F$50:$BD$50,#REF!)))),$AC$79*((#REF!-Option_7!V50)/((#REF!*(#REF!+1))/2)),0)</f>
        <v>#REF!</v>
      </c>
      <c r="AV104" s="23" t="e">
        <f>IF((INDEX($F$50:$BD$50,AV50))&lt;((INDEX($F$50:$BD$50,$AD$50)+(INDEX($F$50:$BD$50,#REF!)))),$AC$79*((#REF!-Option_7!W50)/((#REF!*(#REF!+1))/2)),0)</f>
        <v>#REF!</v>
      </c>
      <c r="AW104" s="23" t="e">
        <f>IF((INDEX($F$50:$BD$50,AW50))&lt;((INDEX($F$50:$BD$50,$AD$50)+(INDEX($F$50:$BD$50,#REF!)))),$AC$79*((#REF!-Option_7!X50)/((#REF!*(#REF!+1))/2)),0)</f>
        <v>#REF!</v>
      </c>
      <c r="AX104" s="23" t="e">
        <f>IF((INDEX($F$50:$BD$50,AX50))&lt;((INDEX($F$50:$BD$50,$AD$50)+(INDEX($F$50:$BD$50,#REF!)))),$AC$79*((#REF!-Option_7!Y50)/((#REF!*(#REF!+1))/2)),0)</f>
        <v>#REF!</v>
      </c>
      <c r="AY104" s="23" t="e">
        <f>IF((INDEX($F$50:$BD$50,AY50))&lt;((INDEX($F$50:$BD$50,$AD$50)+(INDEX($F$50:$BD$50,#REF!)))),$AC$79*((#REF!-Option_7!Z50)/((#REF!*(#REF!+1))/2)),0)</f>
        <v>#REF!</v>
      </c>
      <c r="AZ104" s="23" t="e">
        <f>IF((INDEX($F$50:$BD$50,AZ50))&lt;((INDEX($F$50:$BD$50,$AD$50)+(INDEX($F$50:$BD$50,#REF!)))),$AC$79*((#REF!-Option_7!AA50)/((#REF!*(#REF!+1))/2)),0)</f>
        <v>#REF!</v>
      </c>
      <c r="BA104" s="23" t="e">
        <f>IF((INDEX($F$50:$BD$50,BA50))&lt;((INDEX($F$50:$BD$50,$AD$50)+(INDEX($F$50:$BD$50,#REF!)))),$AC$79*((#REF!-Option_7!AB50)/((#REF!*(#REF!+1))/2)),0)</f>
        <v>#REF!</v>
      </c>
      <c r="BB104" s="23" t="e">
        <f>IF((INDEX($F$50:$BD$50,BB50))&lt;((INDEX($F$50:$BD$50,$AD$50)+(INDEX($F$50:$BD$50,#REF!)))),$AC$79*((#REF!-Option_7!AC50)/((#REF!*(#REF!+1))/2)),0)</f>
        <v>#REF!</v>
      </c>
      <c r="BC104" s="23" t="e">
        <f>IF((INDEX($F$50:$BD$50,BC50))&lt;((INDEX($F$50:$BD$50,$AD$50)+(INDEX($F$50:$BD$50,#REF!)))),$AC$79*((#REF!-Option_7!AD50)/((#REF!*(#REF!+1))/2)),0)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IF((INDEX($F$50:$BD$50,AE50))&lt;((INDEX($F$50:$BD$50,$AE$50)+(INDEX($F$50:$BD$50,#REF!)))),$AD$79*((#REF!-Option_7!E50)/((#REF!*(#REF!+1))/2)),0)</f>
        <v>#REF!</v>
      </c>
      <c r="AF105" s="23" t="e">
        <f>IF((INDEX($F$50:$BD$50,AF50))&lt;((INDEX($F$50:$BD$50,$AE$50)+(INDEX($F$50:$BD$50,#REF!)))),$AD$79*((#REF!-Option_7!F50)/((#REF!*(#REF!+1))/2)),0)</f>
        <v>#REF!</v>
      </c>
      <c r="AG105" s="23" t="e">
        <f>IF((INDEX($F$50:$BD$50,AG50))&lt;((INDEX($F$50:$BD$50,$AE$50)+(INDEX($F$50:$BD$50,#REF!)))),$AD$79*((#REF!-Option_7!G50)/((#REF!*(#REF!+1))/2)),0)</f>
        <v>#REF!</v>
      </c>
      <c r="AH105" s="23" t="e">
        <f>IF((INDEX($F$50:$BD$50,AH50))&lt;((INDEX($F$50:$BD$50,$AE$50)+(INDEX($F$50:$BD$50,#REF!)))),$AD$79*((#REF!-Option_7!H50)/((#REF!*(#REF!+1))/2)),0)</f>
        <v>#REF!</v>
      </c>
      <c r="AI105" s="23" t="e">
        <f>IF((INDEX($F$50:$BD$50,AI50))&lt;((INDEX($F$50:$BD$50,$AE$50)+(INDEX($F$50:$BD$50,#REF!)))),$AD$79*((#REF!-Option_7!I50)/((#REF!*(#REF!+1))/2)),0)</f>
        <v>#REF!</v>
      </c>
      <c r="AJ105" s="23" t="e">
        <f>IF((INDEX($F$50:$BD$50,AJ50))&lt;((INDEX($F$50:$BD$50,$AE$50)+(INDEX($F$50:$BD$50,#REF!)))),$AD$79*((#REF!-Option_7!J50)/((#REF!*(#REF!+1))/2)),0)</f>
        <v>#REF!</v>
      </c>
      <c r="AK105" s="23" t="e">
        <f>IF((INDEX($F$50:$BD$50,AK50))&lt;((INDEX($F$50:$BD$50,$AE$50)+(INDEX($F$50:$BD$50,#REF!)))),$AD$79*((#REF!-Option_7!K50)/((#REF!*(#REF!+1))/2)),0)</f>
        <v>#REF!</v>
      </c>
      <c r="AL105" s="23" t="e">
        <f>IF((INDEX($F$50:$BD$50,AL50))&lt;((INDEX($F$50:$BD$50,$AE$50)+(INDEX($F$50:$BD$50,#REF!)))),$AD$79*((#REF!-Option_7!L50)/((#REF!*(#REF!+1))/2)),0)</f>
        <v>#REF!</v>
      </c>
      <c r="AM105" s="23" t="e">
        <f>IF((INDEX($F$50:$BD$50,AM50))&lt;((INDEX($F$50:$BD$50,$AE$50)+(INDEX($F$50:$BD$50,#REF!)))),$AD$79*((#REF!-Option_7!M50)/((#REF!*(#REF!+1))/2)),0)</f>
        <v>#REF!</v>
      </c>
      <c r="AN105" s="23" t="e">
        <f>IF((INDEX($F$50:$BD$50,AN50))&lt;((INDEX($F$50:$BD$50,$AE$50)+(INDEX($F$50:$BD$50,#REF!)))),$AD$79*((#REF!-Option_7!N50)/((#REF!*(#REF!+1))/2)),0)</f>
        <v>#REF!</v>
      </c>
      <c r="AO105" s="23" t="e">
        <f>IF((INDEX($F$50:$BD$50,AO50))&lt;((INDEX($F$50:$BD$50,$AE$50)+(INDEX($F$50:$BD$50,#REF!)))),$AD$79*((#REF!-Option_7!O50)/((#REF!*(#REF!+1))/2)),0)</f>
        <v>#REF!</v>
      </c>
      <c r="AP105" s="23" t="e">
        <f>IF((INDEX($F$50:$BD$50,AP50))&lt;((INDEX($F$50:$BD$50,$AE$50)+(INDEX($F$50:$BD$50,#REF!)))),$AD$79*((#REF!-Option_7!P50)/((#REF!*(#REF!+1))/2)),0)</f>
        <v>#REF!</v>
      </c>
      <c r="AQ105" s="23" t="e">
        <f>IF((INDEX($F$50:$BD$50,AQ50))&lt;((INDEX($F$50:$BD$50,$AE$50)+(INDEX($F$50:$BD$50,#REF!)))),$AD$79*((#REF!-Option_7!Q50)/((#REF!*(#REF!+1))/2)),0)</f>
        <v>#REF!</v>
      </c>
      <c r="AR105" s="23" t="e">
        <f>IF((INDEX($F$50:$BD$50,AR50))&lt;((INDEX($F$50:$BD$50,$AE$50)+(INDEX($F$50:$BD$50,#REF!)))),$AD$79*((#REF!-Option_7!R50)/((#REF!*(#REF!+1))/2)),0)</f>
        <v>#REF!</v>
      </c>
      <c r="AS105" s="23" t="e">
        <f>IF((INDEX($F$50:$BD$50,AS50))&lt;((INDEX($F$50:$BD$50,$AE$50)+(INDEX($F$50:$BD$50,#REF!)))),$AD$79*((#REF!-Option_7!S50)/((#REF!*(#REF!+1))/2)),0)</f>
        <v>#REF!</v>
      </c>
      <c r="AT105" s="23" t="e">
        <f>IF((INDEX($F$50:$BD$50,AT50))&lt;((INDEX($F$50:$BD$50,$AE$50)+(INDEX($F$50:$BD$50,#REF!)))),$AD$79*((#REF!-Option_7!T50)/((#REF!*(#REF!+1))/2)),0)</f>
        <v>#REF!</v>
      </c>
      <c r="AU105" s="23" t="e">
        <f>IF((INDEX($F$50:$BD$50,AU50))&lt;((INDEX($F$50:$BD$50,$AE$50)+(INDEX($F$50:$BD$50,#REF!)))),$AD$79*((#REF!-Option_7!U50)/((#REF!*(#REF!+1))/2)),0)</f>
        <v>#REF!</v>
      </c>
      <c r="AV105" s="23" t="e">
        <f>IF((INDEX($F$50:$BD$50,AV50))&lt;((INDEX($F$50:$BD$50,$AE$50)+(INDEX($F$50:$BD$50,#REF!)))),$AD$79*((#REF!-Option_7!V50)/((#REF!*(#REF!+1))/2)),0)</f>
        <v>#REF!</v>
      </c>
      <c r="AW105" s="23" t="e">
        <f>IF((INDEX($F$50:$BD$50,AW50))&lt;((INDEX($F$50:$BD$50,$AE$50)+(INDEX($F$50:$BD$50,#REF!)))),$AD$79*((#REF!-Option_7!W50)/((#REF!*(#REF!+1))/2)),0)</f>
        <v>#REF!</v>
      </c>
      <c r="AX105" s="23" t="e">
        <f>IF((INDEX($F$50:$BD$50,AX50))&lt;((INDEX($F$50:$BD$50,$AE$50)+(INDEX($F$50:$BD$50,#REF!)))),$AD$79*((#REF!-Option_7!X50)/((#REF!*(#REF!+1))/2)),0)</f>
        <v>#REF!</v>
      </c>
      <c r="AY105" s="23" t="e">
        <f>IF((INDEX($F$50:$BD$50,AY50))&lt;((INDEX($F$50:$BD$50,$AE$50)+(INDEX($F$50:$BD$50,#REF!)))),$AD$79*((#REF!-Option_7!Y50)/((#REF!*(#REF!+1))/2)),0)</f>
        <v>#REF!</v>
      </c>
      <c r="AZ105" s="23" t="e">
        <f>IF((INDEX($F$50:$BD$50,AZ50))&lt;((INDEX($F$50:$BD$50,$AE$50)+(INDEX($F$50:$BD$50,#REF!)))),$AD$79*((#REF!-Option_7!Z50)/((#REF!*(#REF!+1))/2)),0)</f>
        <v>#REF!</v>
      </c>
      <c r="BA105" s="23" t="e">
        <f>IF((INDEX($F$50:$BD$50,BA50))&lt;((INDEX($F$50:$BD$50,$AE$50)+(INDEX($F$50:$BD$50,#REF!)))),$AD$79*((#REF!-Option_7!AA50)/((#REF!*(#REF!+1))/2)),0)</f>
        <v>#REF!</v>
      </c>
      <c r="BB105" s="23" t="e">
        <f>IF((INDEX($F$50:$BD$50,BB50))&lt;((INDEX($F$50:$BD$50,$AE$50)+(INDEX($F$50:$BD$50,#REF!)))),$AD$79*((#REF!-Option_7!AB50)/((#REF!*(#REF!+1))/2)),0)</f>
        <v>#REF!</v>
      </c>
      <c r="BC105" s="23" t="e">
        <f>IF((INDEX($F$50:$BD$50,BC50))&lt;((INDEX($F$50:$BD$50,$AE$50)+(INDEX($F$50:$BD$50,#REF!)))),$AD$79*((#REF!-Option_7!AC50)/((#REF!*(#REF!+1))/2)),0)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IF((INDEX($F$50:$BD$50,AF50))&lt;((INDEX($F$50:$BD$50,$AF$50)+(INDEX($F$50:$BD$50,#REF!)))),$AE$79*((#REF!-Option_7!E50)/((#REF!*(#REF!+1))/2)),0)</f>
        <v>#REF!</v>
      </c>
      <c r="AG106" s="23" t="e">
        <f>IF((INDEX($F$50:$BD$50,AG50))&lt;((INDEX($F$50:$BD$50,$AF$50)+(INDEX($F$50:$BD$50,#REF!)))),$AE$79*((#REF!-Option_7!F50)/((#REF!*(#REF!+1))/2)),0)</f>
        <v>#REF!</v>
      </c>
      <c r="AH106" s="23" t="e">
        <f>IF((INDEX($F$50:$BD$50,AH50))&lt;((INDEX($F$50:$BD$50,$AF$50)+(INDEX($F$50:$BD$50,#REF!)))),$AE$79*((#REF!-Option_7!G50)/((#REF!*(#REF!+1))/2)),0)</f>
        <v>#REF!</v>
      </c>
      <c r="AI106" s="23" t="e">
        <f>IF((INDEX($F$50:$BD$50,AI50))&lt;((INDEX($F$50:$BD$50,$AF$50)+(INDEX($F$50:$BD$50,#REF!)))),$AE$79*((#REF!-Option_7!H50)/((#REF!*(#REF!+1))/2)),0)</f>
        <v>#REF!</v>
      </c>
      <c r="AJ106" s="23" t="e">
        <f>IF((INDEX($F$50:$BD$50,AJ50))&lt;((INDEX($F$50:$BD$50,$AF$50)+(INDEX($F$50:$BD$50,#REF!)))),$AE$79*((#REF!-Option_7!I50)/((#REF!*(#REF!+1))/2)),0)</f>
        <v>#REF!</v>
      </c>
      <c r="AK106" s="23" t="e">
        <f>IF((INDEX($F$50:$BD$50,AK50))&lt;((INDEX($F$50:$BD$50,$AF$50)+(INDEX($F$50:$BD$50,#REF!)))),$AE$79*((#REF!-Option_7!J50)/((#REF!*(#REF!+1))/2)),0)</f>
        <v>#REF!</v>
      </c>
      <c r="AL106" s="23" t="e">
        <f>IF((INDEX($F$50:$BD$50,AL50))&lt;((INDEX($F$50:$BD$50,$AF$50)+(INDEX($F$50:$BD$50,#REF!)))),$AE$79*((#REF!-Option_7!K50)/((#REF!*(#REF!+1))/2)),0)</f>
        <v>#REF!</v>
      </c>
      <c r="AM106" s="23" t="e">
        <f>IF((INDEX($F$50:$BD$50,AM50))&lt;((INDEX($F$50:$BD$50,$AF$50)+(INDEX($F$50:$BD$50,#REF!)))),$AE$79*((#REF!-Option_7!L50)/((#REF!*(#REF!+1))/2)),0)</f>
        <v>#REF!</v>
      </c>
      <c r="AN106" s="23" t="e">
        <f>IF((INDEX($F$50:$BD$50,AN50))&lt;((INDEX($F$50:$BD$50,$AF$50)+(INDEX($F$50:$BD$50,#REF!)))),$AE$79*((#REF!-Option_7!M50)/((#REF!*(#REF!+1))/2)),0)</f>
        <v>#REF!</v>
      </c>
      <c r="AO106" s="23" t="e">
        <f>IF((INDEX($F$50:$BD$50,AO50))&lt;((INDEX($F$50:$BD$50,$AF$50)+(INDEX($F$50:$BD$50,#REF!)))),$AE$79*((#REF!-Option_7!N50)/((#REF!*(#REF!+1))/2)),0)</f>
        <v>#REF!</v>
      </c>
      <c r="AP106" s="23" t="e">
        <f>IF((INDEX($F$50:$BD$50,AP50))&lt;((INDEX($F$50:$BD$50,$AF$50)+(INDEX($F$50:$BD$50,#REF!)))),$AE$79*((#REF!-Option_7!O50)/((#REF!*(#REF!+1))/2)),0)</f>
        <v>#REF!</v>
      </c>
      <c r="AQ106" s="23" t="e">
        <f>IF((INDEX($F$50:$BD$50,AQ50))&lt;((INDEX($F$50:$BD$50,$AF$50)+(INDEX($F$50:$BD$50,#REF!)))),$AE$79*((#REF!-Option_7!P50)/((#REF!*(#REF!+1))/2)),0)</f>
        <v>#REF!</v>
      </c>
      <c r="AR106" s="23" t="e">
        <f>IF((INDEX($F$50:$BD$50,AR50))&lt;((INDEX($F$50:$BD$50,$AF$50)+(INDEX($F$50:$BD$50,#REF!)))),$AE$79*((#REF!-Option_7!Q50)/((#REF!*(#REF!+1))/2)),0)</f>
        <v>#REF!</v>
      </c>
      <c r="AS106" s="23" t="e">
        <f>IF((INDEX($F$50:$BD$50,AS50))&lt;((INDEX($F$50:$BD$50,$AF$50)+(INDEX($F$50:$BD$50,#REF!)))),$AE$79*((#REF!-Option_7!R50)/((#REF!*(#REF!+1))/2)),0)</f>
        <v>#REF!</v>
      </c>
      <c r="AT106" s="23" t="e">
        <f>IF((INDEX($F$50:$BD$50,AT50))&lt;((INDEX($F$50:$BD$50,$AF$50)+(INDEX($F$50:$BD$50,#REF!)))),$AE$79*((#REF!-Option_7!S50)/((#REF!*(#REF!+1))/2)),0)</f>
        <v>#REF!</v>
      </c>
      <c r="AU106" s="23" t="e">
        <f>IF((INDEX($F$50:$BD$50,AU50))&lt;((INDEX($F$50:$BD$50,$AF$50)+(INDEX($F$50:$BD$50,#REF!)))),$AE$79*((#REF!-Option_7!T50)/((#REF!*(#REF!+1))/2)),0)</f>
        <v>#REF!</v>
      </c>
      <c r="AV106" s="23" t="e">
        <f>IF((INDEX($F$50:$BD$50,AV50))&lt;((INDEX($F$50:$BD$50,$AF$50)+(INDEX($F$50:$BD$50,#REF!)))),$AE$79*((#REF!-Option_7!U50)/((#REF!*(#REF!+1))/2)),0)</f>
        <v>#REF!</v>
      </c>
      <c r="AW106" s="23" t="e">
        <f>IF((INDEX($F$50:$BD$50,AW50))&lt;((INDEX($F$50:$BD$50,$AF$50)+(INDEX($F$50:$BD$50,#REF!)))),$AE$79*((#REF!-Option_7!V50)/((#REF!*(#REF!+1))/2)),0)</f>
        <v>#REF!</v>
      </c>
      <c r="AX106" s="23" t="e">
        <f>IF((INDEX($F$50:$BD$50,AX50))&lt;((INDEX($F$50:$BD$50,$AF$50)+(INDEX($F$50:$BD$50,#REF!)))),$AE$79*((#REF!-Option_7!W50)/((#REF!*(#REF!+1))/2)),0)</f>
        <v>#REF!</v>
      </c>
      <c r="AY106" s="23" t="e">
        <f>IF((INDEX($F$50:$BD$50,AY50))&lt;((INDEX($F$50:$BD$50,$AF$50)+(INDEX($F$50:$BD$50,#REF!)))),$AE$79*((#REF!-Option_7!X50)/((#REF!*(#REF!+1))/2)),0)</f>
        <v>#REF!</v>
      </c>
      <c r="AZ106" s="23" t="e">
        <f>IF((INDEX($F$50:$BD$50,AZ50))&lt;((INDEX($F$50:$BD$50,$AF$50)+(INDEX($F$50:$BD$50,#REF!)))),$AE$79*((#REF!-Option_7!Y50)/((#REF!*(#REF!+1))/2)),0)</f>
        <v>#REF!</v>
      </c>
      <c r="BA106" s="23" t="e">
        <f>IF((INDEX($F$50:$BD$50,BA50))&lt;((INDEX($F$50:$BD$50,$AF$50)+(INDEX($F$50:$BD$50,#REF!)))),$AE$79*((#REF!-Option_7!Z50)/((#REF!*(#REF!+1))/2)),0)</f>
        <v>#REF!</v>
      </c>
      <c r="BB106" s="23" t="e">
        <f>IF((INDEX($F$50:$BD$50,BB50))&lt;((INDEX($F$50:$BD$50,$AF$50)+(INDEX($F$50:$BD$50,#REF!)))),$AE$79*((#REF!-Option_7!AA50)/((#REF!*(#REF!+1))/2)),0)</f>
        <v>#REF!</v>
      </c>
      <c r="BC106" s="23" t="e">
        <f>IF((INDEX($F$50:$BD$50,BC50))&lt;((INDEX($F$50:$BD$50,$AF$50)+(INDEX($F$50:$BD$50,#REF!)))),$AE$79*((#REF!-Option_7!AB50)/((#REF!*(#REF!+1))/2)),0)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IF((INDEX($F$50:$BD$50,AG50))&lt;((INDEX($F$50:$BD$50,$AG$50)+(INDEX($F$50:$BD$50,#REF!)))),$AF$79*((#REF!-Option_7!E50)/((#REF!*(#REF!+1))/2)),0)</f>
        <v>#REF!</v>
      </c>
      <c r="AH107" s="23" t="e">
        <f>IF((INDEX($F$50:$BD$50,AH50))&lt;((INDEX($F$50:$BD$50,$AG$50)+(INDEX($F$50:$BD$50,#REF!)))),$AF$79*((#REF!-Option_7!F50)/((#REF!*(#REF!+1))/2)),0)</f>
        <v>#REF!</v>
      </c>
      <c r="AI107" s="23" t="e">
        <f>IF((INDEX($F$50:$BD$50,AI50))&lt;((INDEX($F$50:$BD$50,$AG$50)+(INDEX($F$50:$BD$50,#REF!)))),$AF$79*((#REF!-Option_7!G50)/((#REF!*(#REF!+1))/2)),0)</f>
        <v>#REF!</v>
      </c>
      <c r="AJ107" s="23" t="e">
        <f>IF((INDEX($F$50:$BD$50,AJ50))&lt;((INDEX($F$50:$BD$50,$AG$50)+(INDEX($F$50:$BD$50,#REF!)))),$AF$79*((#REF!-Option_7!H50)/((#REF!*(#REF!+1))/2)),0)</f>
        <v>#REF!</v>
      </c>
      <c r="AK107" s="23" t="e">
        <f>IF((INDEX($F$50:$BD$50,AK50))&lt;((INDEX($F$50:$BD$50,$AG$50)+(INDEX($F$50:$BD$50,#REF!)))),$AF$79*((#REF!-Option_7!I50)/((#REF!*(#REF!+1))/2)),0)</f>
        <v>#REF!</v>
      </c>
      <c r="AL107" s="23" t="e">
        <f>IF((INDEX($F$50:$BD$50,AL50))&lt;((INDEX($F$50:$BD$50,$AG$50)+(INDEX($F$50:$BD$50,#REF!)))),$AF$79*((#REF!-Option_7!J50)/((#REF!*(#REF!+1))/2)),0)</f>
        <v>#REF!</v>
      </c>
      <c r="AM107" s="23" t="e">
        <f>IF((INDEX($F$50:$BD$50,AM50))&lt;((INDEX($F$50:$BD$50,$AG$50)+(INDEX($F$50:$BD$50,#REF!)))),$AF$79*((#REF!-Option_7!K50)/((#REF!*(#REF!+1))/2)),0)</f>
        <v>#REF!</v>
      </c>
      <c r="AN107" s="23" t="e">
        <f>IF((INDEX($F$50:$BD$50,AN50))&lt;((INDEX($F$50:$BD$50,$AG$50)+(INDEX($F$50:$BD$50,#REF!)))),$AF$79*((#REF!-Option_7!L50)/((#REF!*(#REF!+1))/2)),0)</f>
        <v>#REF!</v>
      </c>
      <c r="AO107" s="23" t="e">
        <f>IF((INDEX($F$50:$BD$50,AO50))&lt;((INDEX($F$50:$BD$50,$AG$50)+(INDEX($F$50:$BD$50,#REF!)))),$AF$79*((#REF!-Option_7!M50)/((#REF!*(#REF!+1))/2)),0)</f>
        <v>#REF!</v>
      </c>
      <c r="AP107" s="23" t="e">
        <f>IF((INDEX($F$50:$BD$50,AP50))&lt;((INDEX($F$50:$BD$50,$AG$50)+(INDEX($F$50:$BD$50,#REF!)))),$AF$79*((#REF!-Option_7!N50)/((#REF!*(#REF!+1))/2)),0)</f>
        <v>#REF!</v>
      </c>
      <c r="AQ107" s="23" t="e">
        <f>IF((INDEX($F$50:$BD$50,AQ50))&lt;((INDEX($F$50:$BD$50,$AG$50)+(INDEX($F$50:$BD$50,#REF!)))),$AF$79*((#REF!-Option_7!O50)/((#REF!*(#REF!+1))/2)),0)</f>
        <v>#REF!</v>
      </c>
      <c r="AR107" s="23" t="e">
        <f>IF((INDEX($F$50:$BD$50,AR50))&lt;((INDEX($F$50:$BD$50,$AG$50)+(INDEX($F$50:$BD$50,#REF!)))),$AF$79*((#REF!-Option_7!P50)/((#REF!*(#REF!+1))/2)),0)</f>
        <v>#REF!</v>
      </c>
      <c r="AS107" s="23" t="e">
        <f>IF((INDEX($F$50:$BD$50,AS50))&lt;((INDEX($F$50:$BD$50,$AG$50)+(INDEX($F$50:$BD$50,#REF!)))),$AF$79*((#REF!-Option_7!Q50)/((#REF!*(#REF!+1))/2)),0)</f>
        <v>#REF!</v>
      </c>
      <c r="AT107" s="23" t="e">
        <f>IF((INDEX($F$50:$BD$50,AT50))&lt;((INDEX($F$50:$BD$50,$AG$50)+(INDEX($F$50:$BD$50,#REF!)))),$AF$79*((#REF!-Option_7!R50)/((#REF!*(#REF!+1))/2)),0)</f>
        <v>#REF!</v>
      </c>
      <c r="AU107" s="23" t="e">
        <f>IF((INDEX($F$50:$BD$50,AU50))&lt;((INDEX($F$50:$BD$50,$AG$50)+(INDEX($F$50:$BD$50,#REF!)))),$AF$79*((#REF!-Option_7!S50)/((#REF!*(#REF!+1))/2)),0)</f>
        <v>#REF!</v>
      </c>
      <c r="AV107" s="23" t="e">
        <f>IF((INDEX($F$50:$BD$50,AV50))&lt;((INDEX($F$50:$BD$50,$AG$50)+(INDEX($F$50:$BD$50,#REF!)))),$AF$79*((#REF!-Option_7!T50)/((#REF!*(#REF!+1))/2)),0)</f>
        <v>#REF!</v>
      </c>
      <c r="AW107" s="23" t="e">
        <f>IF((INDEX($F$50:$BD$50,AW50))&lt;((INDEX($F$50:$BD$50,$AG$50)+(INDEX($F$50:$BD$50,#REF!)))),$AF$79*((#REF!-Option_7!U50)/((#REF!*(#REF!+1))/2)),0)</f>
        <v>#REF!</v>
      </c>
      <c r="AX107" s="23" t="e">
        <f>IF((INDEX($F$50:$BD$50,AX50))&lt;((INDEX($F$50:$BD$50,$AG$50)+(INDEX($F$50:$BD$50,#REF!)))),$AF$79*((#REF!-Option_7!V50)/((#REF!*(#REF!+1))/2)),0)</f>
        <v>#REF!</v>
      </c>
      <c r="AY107" s="23" t="e">
        <f>IF((INDEX($F$50:$BD$50,AY50))&lt;((INDEX($F$50:$BD$50,$AG$50)+(INDEX($F$50:$BD$50,#REF!)))),$AF$79*((#REF!-Option_7!W50)/((#REF!*(#REF!+1))/2)),0)</f>
        <v>#REF!</v>
      </c>
      <c r="AZ107" s="23" t="e">
        <f>IF((INDEX($F$50:$BD$50,AZ50))&lt;((INDEX($F$50:$BD$50,$AG$50)+(INDEX($F$50:$BD$50,#REF!)))),$AF$79*((#REF!-Option_7!X50)/((#REF!*(#REF!+1))/2)),0)</f>
        <v>#REF!</v>
      </c>
      <c r="BA107" s="23" t="e">
        <f>IF((INDEX($F$50:$BD$50,BA50))&lt;((INDEX($F$50:$BD$50,$AG$50)+(INDEX($F$50:$BD$50,#REF!)))),$AF$79*((#REF!-Option_7!Y50)/((#REF!*(#REF!+1))/2)),0)</f>
        <v>#REF!</v>
      </c>
      <c r="BB107" s="23" t="e">
        <f>IF((INDEX($F$50:$BD$50,BB50))&lt;((INDEX($F$50:$BD$50,$AG$50)+(INDEX($F$50:$BD$50,#REF!)))),$AF$79*((#REF!-Option_7!Z50)/((#REF!*(#REF!+1))/2)),0)</f>
        <v>#REF!</v>
      </c>
      <c r="BC107" s="23" t="e">
        <f>IF((INDEX($F$50:$BD$50,BC50))&lt;((INDEX($F$50:$BD$50,$AG$50)+(INDEX($F$50:$BD$50,#REF!)))),$AF$79*((#REF!-Option_7!AA50)/((#REF!*(#REF!+1))/2)),0)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IF((INDEX($F$50:$BD$50,AH50))&lt;((INDEX($F$50:$BD$50,$AH$50)+(INDEX($F$50:$BD$50,#REF!)))),$AG$79*((#REF!-Option_7!E50)/((#REF!*(#REF!+1))/2)),0)</f>
        <v>#REF!</v>
      </c>
      <c r="AI108" s="23" t="e">
        <f>IF((INDEX($F$50:$BD$50,AI50))&lt;((INDEX($F$50:$BD$50,$AH$50)+(INDEX($F$50:$BD$50,#REF!)))),$AG$79*((#REF!-Option_7!F50)/((#REF!*(#REF!+1))/2)),0)</f>
        <v>#REF!</v>
      </c>
      <c r="AJ108" s="23" t="e">
        <f>IF((INDEX($F$50:$BD$50,AJ50))&lt;((INDEX($F$50:$BD$50,$AH$50)+(INDEX($F$50:$BD$50,#REF!)))),$AG$79*((#REF!-Option_7!G50)/((#REF!*(#REF!+1))/2)),0)</f>
        <v>#REF!</v>
      </c>
      <c r="AK108" s="23" t="e">
        <f>IF((INDEX($F$50:$BD$50,AK50))&lt;((INDEX($F$50:$BD$50,$AH$50)+(INDEX($F$50:$BD$50,#REF!)))),$AG$79*((#REF!-Option_7!H50)/((#REF!*(#REF!+1))/2)),0)</f>
        <v>#REF!</v>
      </c>
      <c r="AL108" s="23" t="e">
        <f>IF((INDEX($F$50:$BD$50,AL50))&lt;((INDEX($F$50:$BD$50,$AH$50)+(INDEX($F$50:$BD$50,#REF!)))),$AG$79*((#REF!-Option_7!I50)/((#REF!*(#REF!+1))/2)),0)</f>
        <v>#REF!</v>
      </c>
      <c r="AM108" s="23" t="e">
        <f>IF((INDEX($F$50:$BD$50,AM50))&lt;((INDEX($F$50:$BD$50,$AH$50)+(INDEX($F$50:$BD$50,#REF!)))),$AG$79*((#REF!-Option_7!J50)/((#REF!*(#REF!+1))/2)),0)</f>
        <v>#REF!</v>
      </c>
      <c r="AN108" s="23" t="e">
        <f>IF((INDEX($F$50:$BD$50,AN50))&lt;((INDEX($F$50:$BD$50,$AH$50)+(INDEX($F$50:$BD$50,#REF!)))),$AG$79*((#REF!-Option_7!K50)/((#REF!*(#REF!+1))/2)),0)</f>
        <v>#REF!</v>
      </c>
      <c r="AO108" s="23" t="e">
        <f>IF((INDEX($F$50:$BD$50,AO50))&lt;((INDEX($F$50:$BD$50,$AH$50)+(INDEX($F$50:$BD$50,#REF!)))),$AG$79*((#REF!-Option_7!L50)/((#REF!*(#REF!+1))/2)),0)</f>
        <v>#REF!</v>
      </c>
      <c r="AP108" s="23" t="e">
        <f>IF((INDEX($F$50:$BD$50,AP50))&lt;((INDEX($F$50:$BD$50,$AH$50)+(INDEX($F$50:$BD$50,#REF!)))),$AG$79*((#REF!-Option_7!M50)/((#REF!*(#REF!+1))/2)),0)</f>
        <v>#REF!</v>
      </c>
      <c r="AQ108" s="23" t="e">
        <f>IF((INDEX($F$50:$BD$50,AQ50))&lt;((INDEX($F$50:$BD$50,$AH$50)+(INDEX($F$50:$BD$50,#REF!)))),$AG$79*((#REF!-Option_7!N50)/((#REF!*(#REF!+1))/2)),0)</f>
        <v>#REF!</v>
      </c>
      <c r="AR108" s="23" t="e">
        <f>IF((INDEX($F$50:$BD$50,AR50))&lt;((INDEX($F$50:$BD$50,$AH$50)+(INDEX($F$50:$BD$50,#REF!)))),$AG$79*((#REF!-Option_7!O50)/((#REF!*(#REF!+1))/2)),0)</f>
        <v>#REF!</v>
      </c>
      <c r="AS108" s="23" t="e">
        <f>IF((INDEX($F$50:$BD$50,AS50))&lt;((INDEX($F$50:$BD$50,$AH$50)+(INDEX($F$50:$BD$50,#REF!)))),$AG$79*((#REF!-Option_7!P50)/((#REF!*(#REF!+1))/2)),0)</f>
        <v>#REF!</v>
      </c>
      <c r="AT108" s="23" t="e">
        <f>IF((INDEX($F$50:$BD$50,AT50))&lt;((INDEX($F$50:$BD$50,$AH$50)+(INDEX($F$50:$BD$50,#REF!)))),$AG$79*((#REF!-Option_7!Q50)/((#REF!*(#REF!+1))/2)),0)</f>
        <v>#REF!</v>
      </c>
      <c r="AU108" s="23" t="e">
        <f>IF((INDEX($F$50:$BD$50,AU50))&lt;((INDEX($F$50:$BD$50,$AH$50)+(INDEX($F$50:$BD$50,#REF!)))),$AG$79*((#REF!-Option_7!R50)/((#REF!*(#REF!+1))/2)),0)</f>
        <v>#REF!</v>
      </c>
      <c r="AV108" s="23" t="e">
        <f>IF((INDEX($F$50:$BD$50,AV50))&lt;((INDEX($F$50:$BD$50,$AH$50)+(INDEX($F$50:$BD$50,#REF!)))),$AG$79*((#REF!-Option_7!S50)/((#REF!*(#REF!+1))/2)),0)</f>
        <v>#REF!</v>
      </c>
      <c r="AW108" s="23" t="e">
        <f>IF((INDEX($F$50:$BD$50,AW50))&lt;((INDEX($F$50:$BD$50,$AH$50)+(INDEX($F$50:$BD$50,#REF!)))),$AG$79*((#REF!-Option_7!T50)/((#REF!*(#REF!+1))/2)),0)</f>
        <v>#REF!</v>
      </c>
      <c r="AX108" s="23" t="e">
        <f>IF((INDEX($F$50:$BD$50,AX50))&lt;((INDEX($F$50:$BD$50,$AH$50)+(INDEX($F$50:$BD$50,#REF!)))),$AG$79*((#REF!-Option_7!U50)/((#REF!*(#REF!+1))/2)),0)</f>
        <v>#REF!</v>
      </c>
      <c r="AY108" s="23" t="e">
        <f>IF((INDEX($F$50:$BD$50,AY50))&lt;((INDEX($F$50:$BD$50,$AH$50)+(INDEX($F$50:$BD$50,#REF!)))),$AG$79*((#REF!-Option_7!V50)/((#REF!*(#REF!+1))/2)),0)</f>
        <v>#REF!</v>
      </c>
      <c r="AZ108" s="23" t="e">
        <f>IF((INDEX($F$50:$BD$50,AZ50))&lt;((INDEX($F$50:$BD$50,$AH$50)+(INDEX($F$50:$BD$50,#REF!)))),$AG$79*((#REF!-Option_7!W50)/((#REF!*(#REF!+1))/2)),0)</f>
        <v>#REF!</v>
      </c>
      <c r="BA108" s="23" t="e">
        <f>IF((INDEX($F$50:$BD$50,BA50))&lt;((INDEX($F$50:$BD$50,$AH$50)+(INDEX($F$50:$BD$50,#REF!)))),$AG$79*((#REF!-Option_7!X50)/((#REF!*(#REF!+1))/2)),0)</f>
        <v>#REF!</v>
      </c>
      <c r="BB108" s="23" t="e">
        <f>IF((INDEX($F$50:$BD$50,BB50))&lt;((INDEX($F$50:$BD$50,$AH$50)+(INDEX($F$50:$BD$50,#REF!)))),$AG$79*((#REF!-Option_7!Y50)/((#REF!*(#REF!+1))/2)),0)</f>
        <v>#REF!</v>
      </c>
      <c r="BC108" s="23" t="e">
        <f>IF((INDEX($F$50:$BD$50,BC50))&lt;((INDEX($F$50:$BD$50,$AH$50)+(INDEX($F$50:$BD$50,#REF!)))),$AG$79*((#REF!-Option_7!Z50)/((#REF!*(#REF!+1))/2)),0)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IF((INDEX($F$50:$BD$50,AI50))&lt;((INDEX($F$50:$BD$50,$AI$50)+(INDEX($F$50:$BD$50,#REF!)))),$AH$79*((#REF!-Option_7!E50)/((#REF!*(#REF!+1))/2)),0)</f>
        <v>#REF!</v>
      </c>
      <c r="AJ109" s="23" t="e">
        <f>IF((INDEX($F$50:$BD$50,AJ50))&lt;((INDEX($F$50:$BD$50,$AI$50)+(INDEX($F$50:$BD$50,#REF!)))),$AH$79*((#REF!-Option_7!F50)/((#REF!*(#REF!+1))/2)),0)</f>
        <v>#REF!</v>
      </c>
      <c r="AK109" s="23" t="e">
        <f>IF((INDEX($F$50:$BD$50,AK50))&lt;((INDEX($F$50:$BD$50,$AI$50)+(INDEX($F$50:$BD$50,#REF!)))),$AH$79*((#REF!-Option_7!G50)/((#REF!*(#REF!+1))/2)),0)</f>
        <v>#REF!</v>
      </c>
      <c r="AL109" s="23" t="e">
        <f>IF((INDEX($F$50:$BD$50,AL50))&lt;((INDEX($F$50:$BD$50,$AI$50)+(INDEX($F$50:$BD$50,#REF!)))),$AH$79*((#REF!-Option_7!H50)/((#REF!*(#REF!+1))/2)),0)</f>
        <v>#REF!</v>
      </c>
      <c r="AM109" s="23" t="e">
        <f>IF((INDEX($F$50:$BD$50,AM50))&lt;((INDEX($F$50:$BD$50,$AI$50)+(INDEX($F$50:$BD$50,#REF!)))),$AH$79*((#REF!-Option_7!I50)/((#REF!*(#REF!+1))/2)),0)</f>
        <v>#REF!</v>
      </c>
      <c r="AN109" s="23" t="e">
        <f>IF((INDEX($F$50:$BD$50,AN50))&lt;((INDEX($F$50:$BD$50,$AI$50)+(INDEX($F$50:$BD$50,#REF!)))),$AH$79*((#REF!-Option_7!J50)/((#REF!*(#REF!+1))/2)),0)</f>
        <v>#REF!</v>
      </c>
      <c r="AO109" s="23" t="e">
        <f>IF((INDEX($F$50:$BD$50,AO50))&lt;((INDEX($F$50:$BD$50,$AI$50)+(INDEX($F$50:$BD$50,#REF!)))),$AH$79*((#REF!-Option_7!K50)/((#REF!*(#REF!+1))/2)),0)</f>
        <v>#REF!</v>
      </c>
      <c r="AP109" s="23" t="e">
        <f>IF((INDEX($F$50:$BD$50,AP50))&lt;((INDEX($F$50:$BD$50,$AI$50)+(INDEX($F$50:$BD$50,#REF!)))),$AH$79*((#REF!-Option_7!L50)/((#REF!*(#REF!+1))/2)),0)</f>
        <v>#REF!</v>
      </c>
      <c r="AQ109" s="23" t="e">
        <f>IF((INDEX($F$50:$BD$50,AQ50))&lt;((INDEX($F$50:$BD$50,$AI$50)+(INDEX($F$50:$BD$50,#REF!)))),$AH$79*((#REF!-Option_7!M50)/((#REF!*(#REF!+1))/2)),0)</f>
        <v>#REF!</v>
      </c>
      <c r="AR109" s="23" t="e">
        <f>IF((INDEX($F$50:$BD$50,AR50))&lt;((INDEX($F$50:$BD$50,$AI$50)+(INDEX($F$50:$BD$50,#REF!)))),$AH$79*((#REF!-Option_7!N50)/((#REF!*(#REF!+1))/2)),0)</f>
        <v>#REF!</v>
      </c>
      <c r="AS109" s="23" t="e">
        <f>IF((INDEX($F$50:$BD$50,AS50))&lt;((INDEX($F$50:$BD$50,$AI$50)+(INDEX($F$50:$BD$50,#REF!)))),$AH$79*((#REF!-Option_7!O50)/((#REF!*(#REF!+1))/2)),0)</f>
        <v>#REF!</v>
      </c>
      <c r="AT109" s="23" t="e">
        <f>IF((INDEX($F$50:$BD$50,AT50))&lt;((INDEX($F$50:$BD$50,$AI$50)+(INDEX($F$50:$BD$50,#REF!)))),$AH$79*((#REF!-Option_7!P50)/((#REF!*(#REF!+1))/2)),0)</f>
        <v>#REF!</v>
      </c>
      <c r="AU109" s="23" t="e">
        <f>IF((INDEX($F$50:$BD$50,AU50))&lt;((INDEX($F$50:$BD$50,$AI$50)+(INDEX($F$50:$BD$50,#REF!)))),$AH$79*((#REF!-Option_7!Q50)/((#REF!*(#REF!+1))/2)),0)</f>
        <v>#REF!</v>
      </c>
      <c r="AV109" s="23" t="e">
        <f>IF((INDEX($F$50:$BD$50,AV50))&lt;((INDEX($F$50:$BD$50,$AI$50)+(INDEX($F$50:$BD$50,#REF!)))),$AH$79*((#REF!-Option_7!R50)/((#REF!*(#REF!+1))/2)),0)</f>
        <v>#REF!</v>
      </c>
      <c r="AW109" s="23" t="e">
        <f>IF((INDEX($F$50:$BD$50,AW50))&lt;((INDEX($F$50:$BD$50,$AI$50)+(INDEX($F$50:$BD$50,#REF!)))),$AH$79*((#REF!-Option_7!S50)/((#REF!*(#REF!+1))/2)),0)</f>
        <v>#REF!</v>
      </c>
      <c r="AX109" s="23" t="e">
        <f>IF((INDEX($F$50:$BD$50,AX50))&lt;((INDEX($F$50:$BD$50,$AI$50)+(INDEX($F$50:$BD$50,#REF!)))),$AH$79*((#REF!-Option_7!T50)/((#REF!*(#REF!+1))/2)),0)</f>
        <v>#REF!</v>
      </c>
      <c r="AY109" s="23" t="e">
        <f>IF((INDEX($F$50:$BD$50,AY50))&lt;((INDEX($F$50:$BD$50,$AI$50)+(INDEX($F$50:$BD$50,#REF!)))),$AH$79*((#REF!-Option_7!U50)/((#REF!*(#REF!+1))/2)),0)</f>
        <v>#REF!</v>
      </c>
      <c r="AZ109" s="23" t="e">
        <f>IF((INDEX($F$50:$BD$50,AZ50))&lt;((INDEX($F$50:$BD$50,$AI$50)+(INDEX($F$50:$BD$50,#REF!)))),$AH$79*((#REF!-Option_7!V50)/((#REF!*(#REF!+1))/2)),0)</f>
        <v>#REF!</v>
      </c>
      <c r="BA109" s="23" t="e">
        <f>IF((INDEX($F$50:$BD$50,BA50))&lt;((INDEX($F$50:$BD$50,$AI$50)+(INDEX($F$50:$BD$50,#REF!)))),$AH$79*((#REF!-Option_7!W50)/((#REF!*(#REF!+1))/2)),0)</f>
        <v>#REF!</v>
      </c>
      <c r="BB109" s="23" t="e">
        <f>IF((INDEX($F$50:$BD$50,BB50))&lt;((INDEX($F$50:$BD$50,$AI$50)+(INDEX($F$50:$BD$50,#REF!)))),$AH$79*((#REF!-Option_7!X50)/((#REF!*(#REF!+1))/2)),0)</f>
        <v>#REF!</v>
      </c>
      <c r="BC109" s="23" t="e">
        <f>IF((INDEX($F$50:$BD$50,BC50))&lt;((INDEX($F$50:$BD$50,$AI$50)+(INDEX($F$50:$BD$50,#REF!)))),$AH$79*((#REF!-Option_7!Y50)/((#REF!*(#REF!+1))/2)),0)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IF((INDEX($F$50:$BD$50,AJ50))&lt;((INDEX($F$50:$BD$50,$AJ$50)+(INDEX($F$50:$BD$50,#REF!)))),$AI$79*((#REF!-Option_7!E50)/((#REF!*(#REF!+1))/2)),0)</f>
        <v>#REF!</v>
      </c>
      <c r="AK110" s="23" t="e">
        <f>IF((INDEX($F$50:$BD$50,AK50))&lt;((INDEX($F$50:$BD$50,$AJ$50)+(INDEX($F$50:$BD$50,#REF!)))),$AI$79*((#REF!-Option_7!F50)/((#REF!*(#REF!+1))/2)),0)</f>
        <v>#REF!</v>
      </c>
      <c r="AL110" s="23" t="e">
        <f>IF((INDEX($F$50:$BD$50,AL50))&lt;((INDEX($F$50:$BD$50,$AJ$50)+(INDEX($F$50:$BD$50,#REF!)))),$AI$79*((#REF!-Option_7!G50)/((#REF!*(#REF!+1))/2)),0)</f>
        <v>#REF!</v>
      </c>
      <c r="AM110" s="23" t="e">
        <f>IF((INDEX($F$50:$BD$50,AM50))&lt;((INDEX($F$50:$BD$50,$AJ$50)+(INDEX($F$50:$BD$50,#REF!)))),$AI$79*((#REF!-Option_7!H50)/((#REF!*(#REF!+1))/2)),0)</f>
        <v>#REF!</v>
      </c>
      <c r="AN110" s="23" t="e">
        <f>IF((INDEX($F$50:$BD$50,AN50))&lt;((INDEX($F$50:$BD$50,$AJ$50)+(INDEX($F$50:$BD$50,#REF!)))),$AI$79*((#REF!-Option_7!I50)/((#REF!*(#REF!+1))/2)),0)</f>
        <v>#REF!</v>
      </c>
      <c r="AO110" s="23" t="e">
        <f>IF((INDEX($F$50:$BD$50,AO50))&lt;((INDEX($F$50:$BD$50,$AJ$50)+(INDEX($F$50:$BD$50,#REF!)))),$AI$79*((#REF!-Option_7!J50)/((#REF!*(#REF!+1))/2)),0)</f>
        <v>#REF!</v>
      </c>
      <c r="AP110" s="23" t="e">
        <f>IF((INDEX($F$50:$BD$50,AP50))&lt;((INDEX($F$50:$BD$50,$AJ$50)+(INDEX($F$50:$BD$50,#REF!)))),$AI$79*((#REF!-Option_7!K50)/((#REF!*(#REF!+1))/2)),0)</f>
        <v>#REF!</v>
      </c>
      <c r="AQ110" s="23" t="e">
        <f>IF((INDEX($F$50:$BD$50,AQ50))&lt;((INDEX($F$50:$BD$50,$AJ$50)+(INDEX($F$50:$BD$50,#REF!)))),$AI$79*((#REF!-Option_7!L50)/((#REF!*(#REF!+1))/2)),0)</f>
        <v>#REF!</v>
      </c>
      <c r="AR110" s="23" t="e">
        <f>IF((INDEX($F$50:$BD$50,AR50))&lt;((INDEX($F$50:$BD$50,$AJ$50)+(INDEX($F$50:$BD$50,#REF!)))),$AI$79*((#REF!-Option_7!M50)/((#REF!*(#REF!+1))/2)),0)</f>
        <v>#REF!</v>
      </c>
      <c r="AS110" s="23" t="e">
        <f>IF((INDEX($F$50:$BD$50,AS50))&lt;((INDEX($F$50:$BD$50,$AJ$50)+(INDEX($F$50:$BD$50,#REF!)))),$AI$79*((#REF!-Option_7!N50)/((#REF!*(#REF!+1))/2)),0)</f>
        <v>#REF!</v>
      </c>
      <c r="AT110" s="23" t="e">
        <f>IF((INDEX($F$50:$BD$50,AT50))&lt;((INDEX($F$50:$BD$50,$AJ$50)+(INDEX($F$50:$BD$50,#REF!)))),$AI$79*((#REF!-Option_7!O50)/((#REF!*(#REF!+1))/2)),0)</f>
        <v>#REF!</v>
      </c>
      <c r="AU110" s="23" t="e">
        <f>IF((INDEX($F$50:$BD$50,AU50))&lt;((INDEX($F$50:$BD$50,$AJ$50)+(INDEX($F$50:$BD$50,#REF!)))),$AI$79*((#REF!-Option_7!P50)/((#REF!*(#REF!+1))/2)),0)</f>
        <v>#REF!</v>
      </c>
      <c r="AV110" s="23" t="e">
        <f>IF((INDEX($F$50:$BD$50,AV50))&lt;((INDEX($F$50:$BD$50,$AJ$50)+(INDEX($F$50:$BD$50,#REF!)))),$AI$79*((#REF!-Option_7!Q50)/((#REF!*(#REF!+1))/2)),0)</f>
        <v>#REF!</v>
      </c>
      <c r="AW110" s="23" t="e">
        <f>IF((INDEX($F$50:$BD$50,AW50))&lt;((INDEX($F$50:$BD$50,$AJ$50)+(INDEX($F$50:$BD$50,#REF!)))),$AI$79*((#REF!-Option_7!R50)/((#REF!*(#REF!+1))/2)),0)</f>
        <v>#REF!</v>
      </c>
      <c r="AX110" s="23" t="e">
        <f>IF((INDEX($F$50:$BD$50,AX50))&lt;((INDEX($F$50:$BD$50,$AJ$50)+(INDEX($F$50:$BD$50,#REF!)))),$AI$79*((#REF!-Option_7!S50)/((#REF!*(#REF!+1))/2)),0)</f>
        <v>#REF!</v>
      </c>
      <c r="AY110" s="23" t="e">
        <f>IF((INDEX($F$50:$BD$50,AY50))&lt;((INDEX($F$50:$BD$50,$AJ$50)+(INDEX($F$50:$BD$50,#REF!)))),$AI$79*((#REF!-Option_7!T50)/((#REF!*(#REF!+1))/2)),0)</f>
        <v>#REF!</v>
      </c>
      <c r="AZ110" s="23" t="e">
        <f>IF((INDEX($F$50:$BD$50,AZ50))&lt;((INDEX($F$50:$BD$50,$AJ$50)+(INDEX($F$50:$BD$50,#REF!)))),$AI$79*((#REF!-Option_7!U50)/((#REF!*(#REF!+1))/2)),0)</f>
        <v>#REF!</v>
      </c>
      <c r="BA110" s="23" t="e">
        <f>IF((INDEX($F$50:$BD$50,BA50))&lt;((INDEX($F$50:$BD$50,$AJ$50)+(INDEX($F$50:$BD$50,#REF!)))),$AI$79*((#REF!-Option_7!V50)/((#REF!*(#REF!+1))/2)),0)</f>
        <v>#REF!</v>
      </c>
      <c r="BB110" s="23" t="e">
        <f>IF((INDEX($F$50:$BD$50,BB50))&lt;((INDEX($F$50:$BD$50,$AJ$50)+(INDEX($F$50:$BD$50,#REF!)))),$AI$79*((#REF!-Option_7!W50)/((#REF!*(#REF!+1))/2)),0)</f>
        <v>#REF!</v>
      </c>
      <c r="BC110" s="23" t="e">
        <f>IF((INDEX($F$50:$BD$50,BC50))&lt;((INDEX($F$50:$BD$50,$AJ$50)+(INDEX($F$50:$BD$50,#REF!)))),$AI$79*((#REF!-Option_7!X50)/((#REF!*(#REF!+1))/2)),0)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IF((INDEX($F$50:$BD$50,AK50))&lt;((INDEX($F$50:$BD$50,$AK$50)+(INDEX($F$50:$BD$50,#REF!)))),$AJ$79*((#REF!-Option_7!E50)/((#REF!*(#REF!+1))/2)),0)</f>
        <v>#REF!</v>
      </c>
      <c r="AL111" s="23" t="e">
        <f>IF((INDEX($F$50:$BD$50,AL50))&lt;((INDEX($F$50:$BD$50,$AK$50)+(INDEX($F$50:$BD$50,#REF!)))),$AJ$79*((#REF!-Option_7!F50)/((#REF!*(#REF!+1))/2)),0)</f>
        <v>#REF!</v>
      </c>
      <c r="AM111" s="23" t="e">
        <f>IF((INDEX($F$50:$BD$50,AM50))&lt;((INDEX($F$50:$BD$50,$AK$50)+(INDEX($F$50:$BD$50,#REF!)))),$AJ$79*((#REF!-Option_7!G50)/((#REF!*(#REF!+1))/2)),0)</f>
        <v>#REF!</v>
      </c>
      <c r="AN111" s="23" t="e">
        <f>IF((INDEX($F$50:$BD$50,AN50))&lt;((INDEX($F$50:$BD$50,$AK$50)+(INDEX($F$50:$BD$50,#REF!)))),$AJ$79*((#REF!-Option_7!H50)/((#REF!*(#REF!+1))/2)),0)</f>
        <v>#REF!</v>
      </c>
      <c r="AO111" s="23" t="e">
        <f>IF((INDEX($F$50:$BD$50,AO50))&lt;((INDEX($F$50:$BD$50,$AK$50)+(INDEX($F$50:$BD$50,#REF!)))),$AJ$79*((#REF!-Option_7!I50)/((#REF!*(#REF!+1))/2)),0)</f>
        <v>#REF!</v>
      </c>
      <c r="AP111" s="23" t="e">
        <f>IF((INDEX($F$50:$BD$50,AP50))&lt;((INDEX($F$50:$BD$50,$AK$50)+(INDEX($F$50:$BD$50,#REF!)))),$AJ$79*((#REF!-Option_7!J50)/((#REF!*(#REF!+1))/2)),0)</f>
        <v>#REF!</v>
      </c>
      <c r="AQ111" s="23" t="e">
        <f>IF((INDEX($F$50:$BD$50,AQ50))&lt;((INDEX($F$50:$BD$50,$AK$50)+(INDEX($F$50:$BD$50,#REF!)))),$AJ$79*((#REF!-Option_7!K50)/((#REF!*(#REF!+1))/2)),0)</f>
        <v>#REF!</v>
      </c>
      <c r="AR111" s="23" t="e">
        <f>IF((INDEX($F$50:$BD$50,AR50))&lt;((INDEX($F$50:$BD$50,$AK$50)+(INDEX($F$50:$BD$50,#REF!)))),$AJ$79*((#REF!-Option_7!L50)/((#REF!*(#REF!+1))/2)),0)</f>
        <v>#REF!</v>
      </c>
      <c r="AS111" s="23" t="e">
        <f>IF((INDEX($F$50:$BD$50,AS50))&lt;((INDEX($F$50:$BD$50,$AK$50)+(INDEX($F$50:$BD$50,#REF!)))),$AJ$79*((#REF!-Option_7!M50)/((#REF!*(#REF!+1))/2)),0)</f>
        <v>#REF!</v>
      </c>
      <c r="AT111" s="23" t="e">
        <f>IF((INDEX($F$50:$BD$50,AT50))&lt;((INDEX($F$50:$BD$50,$AK$50)+(INDEX($F$50:$BD$50,#REF!)))),$AJ$79*((#REF!-Option_7!N50)/((#REF!*(#REF!+1))/2)),0)</f>
        <v>#REF!</v>
      </c>
      <c r="AU111" s="23" t="e">
        <f>IF((INDEX($F$50:$BD$50,AU50))&lt;((INDEX($F$50:$BD$50,$AK$50)+(INDEX($F$50:$BD$50,#REF!)))),$AJ$79*((#REF!-Option_7!O50)/((#REF!*(#REF!+1))/2)),0)</f>
        <v>#REF!</v>
      </c>
      <c r="AV111" s="23" t="e">
        <f>IF((INDEX($F$50:$BD$50,AV50))&lt;((INDEX($F$50:$BD$50,$AK$50)+(INDEX($F$50:$BD$50,#REF!)))),$AJ$79*((#REF!-Option_7!P50)/((#REF!*(#REF!+1))/2)),0)</f>
        <v>#REF!</v>
      </c>
      <c r="AW111" s="23" t="e">
        <f>IF((INDEX($F$50:$BD$50,AW50))&lt;((INDEX($F$50:$BD$50,$AK$50)+(INDEX($F$50:$BD$50,#REF!)))),$AJ$79*((#REF!-Option_7!Q50)/((#REF!*(#REF!+1))/2)),0)</f>
        <v>#REF!</v>
      </c>
      <c r="AX111" s="23" t="e">
        <f>IF((INDEX($F$50:$BD$50,AX50))&lt;((INDEX($F$50:$BD$50,$AK$50)+(INDEX($F$50:$BD$50,#REF!)))),$AJ$79*((#REF!-Option_7!R50)/((#REF!*(#REF!+1))/2)),0)</f>
        <v>#REF!</v>
      </c>
      <c r="AY111" s="23" t="e">
        <f>IF((INDEX($F$50:$BD$50,AY50))&lt;((INDEX($F$50:$BD$50,$AK$50)+(INDEX($F$50:$BD$50,#REF!)))),$AJ$79*((#REF!-Option_7!S50)/((#REF!*(#REF!+1))/2)),0)</f>
        <v>#REF!</v>
      </c>
      <c r="AZ111" s="23" t="e">
        <f>IF((INDEX($F$50:$BD$50,AZ50))&lt;((INDEX($F$50:$BD$50,$AK$50)+(INDEX($F$50:$BD$50,#REF!)))),$AJ$79*((#REF!-Option_7!T50)/((#REF!*(#REF!+1))/2)),0)</f>
        <v>#REF!</v>
      </c>
      <c r="BA111" s="23" t="e">
        <f>IF((INDEX($F$50:$BD$50,BA50))&lt;((INDEX($F$50:$BD$50,$AK$50)+(INDEX($F$50:$BD$50,#REF!)))),$AJ$79*((#REF!-Option_7!U50)/((#REF!*(#REF!+1))/2)),0)</f>
        <v>#REF!</v>
      </c>
      <c r="BB111" s="23" t="e">
        <f>IF((INDEX($F$50:$BD$50,BB50))&lt;((INDEX($F$50:$BD$50,$AK$50)+(INDEX($F$50:$BD$50,#REF!)))),$AJ$79*((#REF!-Option_7!V50)/((#REF!*(#REF!+1))/2)),0)</f>
        <v>#REF!</v>
      </c>
      <c r="BC111" s="23" t="e">
        <f>IF((INDEX($F$50:$BD$50,BC50))&lt;((INDEX($F$50:$BD$50,$AK$50)+(INDEX($F$50:$BD$50,#REF!)))),$AJ$79*((#REF!-Option_7!W50)/((#REF!*(#REF!+1))/2)),0)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IF((INDEX($F$50:$BD$50,AL50))&lt;((INDEX($F$50:$BD$50,$AL$50)+(INDEX($F$50:$BD$50,#REF!)))),$AK$79*((#REF!-Option_7!E50)/((#REF!*(#REF!+1))/2)),0)</f>
        <v>#REF!</v>
      </c>
      <c r="AM112" s="23" t="e">
        <f>IF((INDEX($F$50:$BD$50,AM50))&lt;((INDEX($F$50:$BD$50,$AL$50)+(INDEX($F$50:$BD$50,#REF!)))),$AK$79*((#REF!-Option_7!F50)/((#REF!*(#REF!+1))/2)),0)</f>
        <v>#REF!</v>
      </c>
      <c r="AN112" s="23" t="e">
        <f>IF((INDEX($F$50:$BD$50,AN50))&lt;((INDEX($F$50:$BD$50,$AL$50)+(INDEX($F$50:$BD$50,#REF!)))),$AK$79*((#REF!-Option_7!G50)/((#REF!*(#REF!+1))/2)),0)</f>
        <v>#REF!</v>
      </c>
      <c r="AO112" s="23" t="e">
        <f>IF((INDEX($F$50:$BD$50,AO50))&lt;((INDEX($F$50:$BD$50,$AL$50)+(INDEX($F$50:$BD$50,#REF!)))),$AK$79*((#REF!-Option_7!H50)/((#REF!*(#REF!+1))/2)),0)</f>
        <v>#REF!</v>
      </c>
      <c r="AP112" s="23" t="e">
        <f>IF((INDEX($F$50:$BD$50,AP50))&lt;((INDEX($F$50:$BD$50,$AL$50)+(INDEX($F$50:$BD$50,#REF!)))),$AK$79*((#REF!-Option_7!I50)/((#REF!*(#REF!+1))/2)),0)</f>
        <v>#REF!</v>
      </c>
      <c r="AQ112" s="23" t="e">
        <f>IF((INDEX($F$50:$BD$50,AQ50))&lt;((INDEX($F$50:$BD$50,$AL$50)+(INDEX($F$50:$BD$50,#REF!)))),$AK$79*((#REF!-Option_7!J50)/((#REF!*(#REF!+1))/2)),0)</f>
        <v>#REF!</v>
      </c>
      <c r="AR112" s="23" t="e">
        <f>IF((INDEX($F$50:$BD$50,AR50))&lt;((INDEX($F$50:$BD$50,$AL$50)+(INDEX($F$50:$BD$50,#REF!)))),$AK$79*((#REF!-Option_7!K50)/((#REF!*(#REF!+1))/2)),0)</f>
        <v>#REF!</v>
      </c>
      <c r="AS112" s="23" t="e">
        <f>IF((INDEX($F$50:$BD$50,AS50))&lt;((INDEX($F$50:$BD$50,$AL$50)+(INDEX($F$50:$BD$50,#REF!)))),$AK$79*((#REF!-Option_7!L50)/((#REF!*(#REF!+1))/2)),0)</f>
        <v>#REF!</v>
      </c>
      <c r="AT112" s="23" t="e">
        <f>IF((INDEX($F$50:$BD$50,AT50))&lt;((INDEX($F$50:$BD$50,$AL$50)+(INDEX($F$50:$BD$50,#REF!)))),$AK$79*((#REF!-Option_7!M50)/((#REF!*(#REF!+1))/2)),0)</f>
        <v>#REF!</v>
      </c>
      <c r="AU112" s="23" t="e">
        <f>IF((INDEX($F$50:$BD$50,AU50))&lt;((INDEX($F$50:$BD$50,$AL$50)+(INDEX($F$50:$BD$50,#REF!)))),$AK$79*((#REF!-Option_7!N50)/((#REF!*(#REF!+1))/2)),0)</f>
        <v>#REF!</v>
      </c>
      <c r="AV112" s="23" t="e">
        <f>IF((INDEX($F$50:$BD$50,AV50))&lt;((INDEX($F$50:$BD$50,$AL$50)+(INDEX($F$50:$BD$50,#REF!)))),$AK$79*((#REF!-Option_7!O50)/((#REF!*(#REF!+1))/2)),0)</f>
        <v>#REF!</v>
      </c>
      <c r="AW112" s="23" t="e">
        <f>IF((INDEX($F$50:$BD$50,AW50))&lt;((INDEX($F$50:$BD$50,$AL$50)+(INDEX($F$50:$BD$50,#REF!)))),$AK$79*((#REF!-Option_7!P50)/((#REF!*(#REF!+1))/2)),0)</f>
        <v>#REF!</v>
      </c>
      <c r="AX112" s="23" t="e">
        <f>IF((INDEX($F$50:$BD$50,AX50))&lt;((INDEX($F$50:$BD$50,$AL$50)+(INDEX($F$50:$BD$50,#REF!)))),$AK$79*((#REF!-Option_7!Q50)/((#REF!*(#REF!+1))/2)),0)</f>
        <v>#REF!</v>
      </c>
      <c r="AY112" s="23" t="e">
        <f>IF((INDEX($F$50:$BD$50,AY50))&lt;((INDEX($F$50:$BD$50,$AL$50)+(INDEX($F$50:$BD$50,#REF!)))),$AK$79*((#REF!-Option_7!R50)/((#REF!*(#REF!+1))/2)),0)</f>
        <v>#REF!</v>
      </c>
      <c r="AZ112" s="23" t="e">
        <f>IF((INDEX($F$50:$BD$50,AZ50))&lt;((INDEX($F$50:$BD$50,$AL$50)+(INDEX($F$50:$BD$50,#REF!)))),$AK$79*((#REF!-Option_7!S50)/((#REF!*(#REF!+1))/2)),0)</f>
        <v>#REF!</v>
      </c>
      <c r="BA112" s="23" t="e">
        <f>IF((INDEX($F$50:$BD$50,BA50))&lt;((INDEX($F$50:$BD$50,$AL$50)+(INDEX($F$50:$BD$50,#REF!)))),$AK$79*((#REF!-Option_7!T50)/((#REF!*(#REF!+1))/2)),0)</f>
        <v>#REF!</v>
      </c>
      <c r="BB112" s="23" t="e">
        <f>IF((INDEX($F$50:$BD$50,BB50))&lt;((INDEX($F$50:$BD$50,$AL$50)+(INDEX($F$50:$BD$50,#REF!)))),$AK$79*((#REF!-Option_7!U50)/((#REF!*(#REF!+1))/2)),0)</f>
        <v>#REF!</v>
      </c>
      <c r="BC112" s="23" t="e">
        <f>IF((INDEX($F$50:$BD$50,BC50))&lt;((INDEX($F$50:$BD$50,$AL$50)+(INDEX($F$50:$BD$50,#REF!)))),$AK$79*((#REF!-Option_7!V50)/((#REF!*(#REF!+1))/2)),0)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IF((INDEX($F$50:$BD$50,AM50))&lt;((INDEX($F$50:$BD$50,$AM$50)+(INDEX($F$50:$BD$50,#REF!)))),$AL$79*((#REF!-Option_7!E50)/((#REF!*(#REF!+1))/2)),0)</f>
        <v>#REF!</v>
      </c>
      <c r="AN113" s="23" t="e">
        <f>IF((INDEX($F$50:$BD$50,AN50))&lt;((INDEX($F$50:$BD$50,$AM$50)+(INDEX($F$50:$BD$50,#REF!)))),$AL$79*((#REF!-Option_7!F50)/((#REF!*(#REF!+1))/2)),0)</f>
        <v>#REF!</v>
      </c>
      <c r="AO113" s="23" t="e">
        <f>IF((INDEX($F$50:$BD$50,AO50))&lt;((INDEX($F$50:$BD$50,$AM$50)+(INDEX($F$50:$BD$50,#REF!)))),$AL$79*((#REF!-Option_7!G50)/((#REF!*(#REF!+1))/2)),0)</f>
        <v>#REF!</v>
      </c>
      <c r="AP113" s="23" t="e">
        <f>IF((INDEX($F$50:$BD$50,AP50))&lt;((INDEX($F$50:$BD$50,$AM$50)+(INDEX($F$50:$BD$50,#REF!)))),$AL$79*((#REF!-Option_7!H50)/((#REF!*(#REF!+1))/2)),0)</f>
        <v>#REF!</v>
      </c>
      <c r="AQ113" s="23" t="e">
        <f>IF((INDEX($F$50:$BD$50,AQ50))&lt;((INDEX($F$50:$BD$50,$AM$50)+(INDEX($F$50:$BD$50,#REF!)))),$AL$79*((#REF!-Option_7!I50)/((#REF!*(#REF!+1))/2)),0)</f>
        <v>#REF!</v>
      </c>
      <c r="AR113" s="23" t="e">
        <f>IF((INDEX($F$50:$BD$50,AR50))&lt;((INDEX($F$50:$BD$50,$AM$50)+(INDEX($F$50:$BD$50,#REF!)))),$AL$79*((#REF!-Option_7!J50)/((#REF!*(#REF!+1))/2)),0)</f>
        <v>#REF!</v>
      </c>
      <c r="AS113" s="23" t="e">
        <f>IF((INDEX($F$50:$BD$50,AS50))&lt;((INDEX($F$50:$BD$50,$AM$50)+(INDEX($F$50:$BD$50,#REF!)))),$AL$79*((#REF!-Option_7!K50)/((#REF!*(#REF!+1))/2)),0)</f>
        <v>#REF!</v>
      </c>
      <c r="AT113" s="23" t="e">
        <f>IF((INDEX($F$50:$BD$50,AT50))&lt;((INDEX($F$50:$BD$50,$AM$50)+(INDEX($F$50:$BD$50,#REF!)))),$AL$79*((#REF!-Option_7!L50)/((#REF!*(#REF!+1))/2)),0)</f>
        <v>#REF!</v>
      </c>
      <c r="AU113" s="23" t="e">
        <f>IF((INDEX($F$50:$BD$50,AU50))&lt;((INDEX($F$50:$BD$50,$AM$50)+(INDEX($F$50:$BD$50,#REF!)))),$AL$79*((#REF!-Option_7!M50)/((#REF!*(#REF!+1))/2)),0)</f>
        <v>#REF!</v>
      </c>
      <c r="AV113" s="23" t="e">
        <f>IF((INDEX($F$50:$BD$50,AV50))&lt;((INDEX($F$50:$BD$50,$AM$50)+(INDEX($F$50:$BD$50,#REF!)))),$AL$79*((#REF!-Option_7!N50)/((#REF!*(#REF!+1))/2)),0)</f>
        <v>#REF!</v>
      </c>
      <c r="AW113" s="23" t="e">
        <f>IF((INDEX($F$50:$BD$50,AW50))&lt;((INDEX($F$50:$BD$50,$AM$50)+(INDEX($F$50:$BD$50,#REF!)))),$AL$79*((#REF!-Option_7!O50)/((#REF!*(#REF!+1))/2)),0)</f>
        <v>#REF!</v>
      </c>
      <c r="AX113" s="23" t="e">
        <f>IF((INDEX($F$50:$BD$50,AX50))&lt;((INDEX($F$50:$BD$50,$AM$50)+(INDEX($F$50:$BD$50,#REF!)))),$AL$79*((#REF!-Option_7!P50)/((#REF!*(#REF!+1))/2)),0)</f>
        <v>#REF!</v>
      </c>
      <c r="AY113" s="23" t="e">
        <f>IF((INDEX($F$50:$BD$50,AY50))&lt;((INDEX($F$50:$BD$50,$AM$50)+(INDEX($F$50:$BD$50,#REF!)))),$AL$79*((#REF!-Option_7!Q50)/((#REF!*(#REF!+1))/2)),0)</f>
        <v>#REF!</v>
      </c>
      <c r="AZ113" s="23" t="e">
        <f>IF((INDEX($F$50:$BD$50,AZ50))&lt;((INDEX($F$50:$BD$50,$AM$50)+(INDEX($F$50:$BD$50,#REF!)))),$AL$79*((#REF!-Option_7!R50)/((#REF!*(#REF!+1))/2)),0)</f>
        <v>#REF!</v>
      </c>
      <c r="BA113" s="23" t="e">
        <f>IF((INDEX($F$50:$BD$50,BA50))&lt;((INDEX($F$50:$BD$50,$AM$50)+(INDEX($F$50:$BD$50,#REF!)))),$AL$79*((#REF!-Option_7!S50)/((#REF!*(#REF!+1))/2)),0)</f>
        <v>#REF!</v>
      </c>
      <c r="BB113" s="23" t="e">
        <f>IF((INDEX($F$50:$BD$50,BB50))&lt;((INDEX($F$50:$BD$50,$AM$50)+(INDEX($F$50:$BD$50,#REF!)))),$AL$79*((#REF!-Option_7!T50)/((#REF!*(#REF!+1))/2)),0)</f>
        <v>#REF!</v>
      </c>
      <c r="BC113" s="23" t="e">
        <f>IF((INDEX($F$50:$BD$50,BC50))&lt;((INDEX($F$50:$BD$50,$AM$50)+(INDEX($F$50:$BD$50,#REF!)))),$AL$79*((#REF!-Option_7!U50)/((#REF!*(#REF!+1))/2)),0)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IF((INDEX($F$50:$BD$50,AN50))&lt;((INDEX($F$50:$BD$50,$AN$50)+(INDEX($F$50:$BD$50,#REF!)))),$AM$79*((#REF!-Option_7!E50)/((#REF!*(#REF!+1))/2)),0)</f>
        <v>#REF!</v>
      </c>
      <c r="AO114" s="23" t="e">
        <f>IF((INDEX($F$50:$BD$50,AO50))&lt;((INDEX($F$50:$BD$50,$AN$50)+(INDEX($F$50:$BD$50,#REF!)))),$AM$79*((#REF!-Option_7!F50)/((#REF!*(#REF!+1))/2)),0)</f>
        <v>#REF!</v>
      </c>
      <c r="AP114" s="23" t="e">
        <f>IF((INDEX($F$50:$BD$50,AP50))&lt;((INDEX($F$50:$BD$50,$AN$50)+(INDEX($F$50:$BD$50,#REF!)))),$AM$79*((#REF!-Option_7!G50)/((#REF!*(#REF!+1))/2)),0)</f>
        <v>#REF!</v>
      </c>
      <c r="AQ114" s="23" t="e">
        <f>IF((INDEX($F$50:$BD$50,AQ50))&lt;((INDEX($F$50:$BD$50,$AN$50)+(INDEX($F$50:$BD$50,#REF!)))),$AM$79*((#REF!-Option_7!H50)/((#REF!*(#REF!+1))/2)),0)</f>
        <v>#REF!</v>
      </c>
      <c r="AR114" s="23" t="e">
        <f>IF((INDEX($F$50:$BD$50,AR50))&lt;((INDEX($F$50:$BD$50,$AN$50)+(INDEX($F$50:$BD$50,#REF!)))),$AM$79*((#REF!-Option_7!I50)/((#REF!*(#REF!+1))/2)),0)</f>
        <v>#REF!</v>
      </c>
      <c r="AS114" s="23" t="e">
        <f>IF((INDEX($F$50:$BD$50,AS50))&lt;((INDEX($F$50:$BD$50,$AN$50)+(INDEX($F$50:$BD$50,#REF!)))),$AM$79*((#REF!-Option_7!J50)/((#REF!*(#REF!+1))/2)),0)</f>
        <v>#REF!</v>
      </c>
      <c r="AT114" s="23" t="e">
        <f>IF((INDEX($F$50:$BD$50,AT50))&lt;((INDEX($F$50:$BD$50,$AN$50)+(INDEX($F$50:$BD$50,#REF!)))),$AM$79*((#REF!-Option_7!K50)/((#REF!*(#REF!+1))/2)),0)</f>
        <v>#REF!</v>
      </c>
      <c r="AU114" s="23" t="e">
        <f>IF((INDEX($F$50:$BD$50,AU50))&lt;((INDEX($F$50:$BD$50,$AN$50)+(INDEX($F$50:$BD$50,#REF!)))),$AM$79*((#REF!-Option_7!L50)/((#REF!*(#REF!+1))/2)),0)</f>
        <v>#REF!</v>
      </c>
      <c r="AV114" s="23" t="e">
        <f>IF((INDEX($F$50:$BD$50,AV50))&lt;((INDEX($F$50:$BD$50,$AN$50)+(INDEX($F$50:$BD$50,#REF!)))),$AM$79*((#REF!-Option_7!M50)/((#REF!*(#REF!+1))/2)),0)</f>
        <v>#REF!</v>
      </c>
      <c r="AW114" s="23" t="e">
        <f>IF((INDEX($F$50:$BD$50,AW50))&lt;((INDEX($F$50:$BD$50,$AN$50)+(INDEX($F$50:$BD$50,#REF!)))),$AM$79*((#REF!-Option_7!N50)/((#REF!*(#REF!+1))/2)),0)</f>
        <v>#REF!</v>
      </c>
      <c r="AX114" s="23" t="e">
        <f>IF((INDEX($F$50:$BD$50,AX50))&lt;((INDEX($F$50:$BD$50,$AN$50)+(INDEX($F$50:$BD$50,#REF!)))),$AM$79*((#REF!-Option_7!O50)/((#REF!*(#REF!+1))/2)),0)</f>
        <v>#REF!</v>
      </c>
      <c r="AY114" s="23" t="e">
        <f>IF((INDEX($F$50:$BD$50,AY50))&lt;((INDEX($F$50:$BD$50,$AN$50)+(INDEX($F$50:$BD$50,#REF!)))),$AM$79*((#REF!-Option_7!P50)/((#REF!*(#REF!+1))/2)),0)</f>
        <v>#REF!</v>
      </c>
      <c r="AZ114" s="23" t="e">
        <f>IF((INDEX($F$50:$BD$50,AZ50))&lt;((INDEX($F$50:$BD$50,$AN$50)+(INDEX($F$50:$BD$50,#REF!)))),$AM$79*((#REF!-Option_7!Q50)/((#REF!*(#REF!+1))/2)),0)</f>
        <v>#REF!</v>
      </c>
      <c r="BA114" s="23" t="e">
        <f>IF((INDEX($F$50:$BD$50,BA50))&lt;((INDEX($F$50:$BD$50,$AN$50)+(INDEX($F$50:$BD$50,#REF!)))),$AM$79*((#REF!-Option_7!R50)/((#REF!*(#REF!+1))/2)),0)</f>
        <v>#REF!</v>
      </c>
      <c r="BB114" s="23" t="e">
        <f>IF((INDEX($F$50:$BD$50,BB50))&lt;((INDEX($F$50:$BD$50,$AN$50)+(INDEX($F$50:$BD$50,#REF!)))),$AM$79*((#REF!-Option_7!S50)/((#REF!*(#REF!+1))/2)),0)</f>
        <v>#REF!</v>
      </c>
      <c r="BC114" s="23" t="e">
        <f>IF((INDEX($F$50:$BD$50,BC50))&lt;((INDEX($F$50:$BD$50,$AN$50)+(INDEX($F$50:$BD$50,#REF!)))),$AM$79*((#REF!-Option_7!T50)/((#REF!*(#REF!+1))/2)),0)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IF((INDEX($F$50:$BD$50,AO50))&lt;((INDEX($F$50:$BD$50,$AO$50)+(INDEX($F$50:$BD$50,#REF!)))),$AN$79*((#REF!-Option_7!E50)/((#REF!*(#REF!+1))/2)),0)</f>
        <v>#REF!</v>
      </c>
      <c r="AP115" s="23" t="e">
        <f>IF((INDEX($F$50:$BD$50,AP50))&lt;((INDEX($F$50:$BD$50,$AO$50)+(INDEX($F$50:$BD$50,#REF!)))),$AN$79*((#REF!-Option_7!F50)/((#REF!*(#REF!+1))/2)),0)</f>
        <v>#REF!</v>
      </c>
      <c r="AQ115" s="23" t="e">
        <f>IF((INDEX($F$50:$BD$50,AQ50))&lt;((INDEX($F$50:$BD$50,$AO$50)+(INDEX($F$50:$BD$50,#REF!)))),$AN$79*((#REF!-Option_7!G50)/((#REF!*(#REF!+1))/2)),0)</f>
        <v>#REF!</v>
      </c>
      <c r="AR115" s="23" t="e">
        <f>IF((INDEX($F$50:$BD$50,AR50))&lt;((INDEX($F$50:$BD$50,$AO$50)+(INDEX($F$50:$BD$50,#REF!)))),$AN$79*((#REF!-Option_7!H50)/((#REF!*(#REF!+1))/2)),0)</f>
        <v>#REF!</v>
      </c>
      <c r="AS115" s="23" t="e">
        <f>IF((INDEX($F$50:$BD$50,AS50))&lt;((INDEX($F$50:$BD$50,$AO$50)+(INDEX($F$50:$BD$50,#REF!)))),$AN$79*((#REF!-Option_7!I50)/((#REF!*(#REF!+1))/2)),0)</f>
        <v>#REF!</v>
      </c>
      <c r="AT115" s="23" t="e">
        <f>IF((INDEX($F$50:$BD$50,AT50))&lt;((INDEX($F$50:$BD$50,$AO$50)+(INDEX($F$50:$BD$50,#REF!)))),$AN$79*((#REF!-Option_7!J50)/((#REF!*(#REF!+1))/2)),0)</f>
        <v>#REF!</v>
      </c>
      <c r="AU115" s="23" t="e">
        <f>IF((INDEX($F$50:$BD$50,AU50))&lt;((INDEX($F$50:$BD$50,$AO$50)+(INDEX($F$50:$BD$50,#REF!)))),$AN$79*((#REF!-Option_7!K50)/((#REF!*(#REF!+1))/2)),0)</f>
        <v>#REF!</v>
      </c>
      <c r="AV115" s="23" t="e">
        <f>IF((INDEX($F$50:$BD$50,AV50))&lt;((INDEX($F$50:$BD$50,$AO$50)+(INDEX($F$50:$BD$50,#REF!)))),$AN$79*((#REF!-Option_7!L50)/((#REF!*(#REF!+1))/2)),0)</f>
        <v>#REF!</v>
      </c>
      <c r="AW115" s="23" t="e">
        <f>IF((INDEX($F$50:$BD$50,AW50))&lt;((INDEX($F$50:$BD$50,$AO$50)+(INDEX($F$50:$BD$50,#REF!)))),$AN$79*((#REF!-Option_7!M50)/((#REF!*(#REF!+1))/2)),0)</f>
        <v>#REF!</v>
      </c>
      <c r="AX115" s="23" t="e">
        <f>IF((INDEX($F$50:$BD$50,AX50))&lt;((INDEX($F$50:$BD$50,$AO$50)+(INDEX($F$50:$BD$50,#REF!)))),$AN$79*((#REF!-Option_7!N50)/((#REF!*(#REF!+1))/2)),0)</f>
        <v>#REF!</v>
      </c>
      <c r="AY115" s="23" t="e">
        <f>IF((INDEX($F$50:$BD$50,AY50))&lt;((INDEX($F$50:$BD$50,$AO$50)+(INDEX($F$50:$BD$50,#REF!)))),$AN$79*((#REF!-Option_7!O50)/((#REF!*(#REF!+1))/2)),0)</f>
        <v>#REF!</v>
      </c>
      <c r="AZ115" s="23" t="e">
        <f>IF((INDEX($F$50:$BD$50,AZ50))&lt;((INDEX($F$50:$BD$50,$AO$50)+(INDEX($F$50:$BD$50,#REF!)))),$AN$79*((#REF!-Option_7!P50)/((#REF!*(#REF!+1))/2)),0)</f>
        <v>#REF!</v>
      </c>
      <c r="BA115" s="23" t="e">
        <f>IF((INDEX($F$50:$BD$50,BA50))&lt;((INDEX($F$50:$BD$50,$AO$50)+(INDEX($F$50:$BD$50,#REF!)))),$AN$79*((#REF!-Option_7!Q50)/((#REF!*(#REF!+1))/2)),0)</f>
        <v>#REF!</v>
      </c>
      <c r="BB115" s="23" t="e">
        <f>IF((INDEX($F$50:$BD$50,BB50))&lt;((INDEX($F$50:$BD$50,$AO$50)+(INDEX($F$50:$BD$50,#REF!)))),$AN$79*((#REF!-Option_7!R50)/((#REF!*(#REF!+1))/2)),0)</f>
        <v>#REF!</v>
      </c>
      <c r="BC115" s="23" t="e">
        <f>IF((INDEX($F$50:$BD$50,BC50))&lt;((INDEX($F$50:$BD$50,$AO$50)+(INDEX($F$50:$BD$50,#REF!)))),$AN$79*((#REF!-Option_7!S50)/((#REF!*(#REF!+1))/2)),0)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IF((INDEX($F$50:$BD$50,AP50))&lt;((INDEX($F$50:$BD$50,$AP$50)+(INDEX($F$50:$BD$50,#REF!)))),$AO$79*((#REF!-Option_7!E50)/((#REF!*(#REF!+1))/2)),0)</f>
        <v>#REF!</v>
      </c>
      <c r="AQ116" s="23" t="e">
        <f>IF((INDEX($F$50:$BD$50,AQ50))&lt;((INDEX($F$50:$BD$50,$AP$50)+(INDEX($F$50:$BD$50,#REF!)))),$AO$79*((#REF!-Option_7!F50)/((#REF!*(#REF!+1))/2)),0)</f>
        <v>#REF!</v>
      </c>
      <c r="AR116" s="23" t="e">
        <f>IF((INDEX($F$50:$BD$50,AR50))&lt;((INDEX($F$50:$BD$50,$AP$50)+(INDEX($F$50:$BD$50,#REF!)))),$AO$79*((#REF!-Option_7!G50)/((#REF!*(#REF!+1))/2)),0)</f>
        <v>#REF!</v>
      </c>
      <c r="AS116" s="23" t="e">
        <f>IF((INDEX($F$50:$BD$50,AS50))&lt;((INDEX($F$50:$BD$50,$AP$50)+(INDEX($F$50:$BD$50,#REF!)))),$AO$79*((#REF!-Option_7!H50)/((#REF!*(#REF!+1))/2)),0)</f>
        <v>#REF!</v>
      </c>
      <c r="AT116" s="23" t="e">
        <f>IF((INDEX($F$50:$BD$50,AT50))&lt;((INDEX($F$50:$BD$50,$AP$50)+(INDEX($F$50:$BD$50,#REF!)))),$AO$79*((#REF!-Option_7!I50)/((#REF!*(#REF!+1))/2)),0)</f>
        <v>#REF!</v>
      </c>
      <c r="AU116" s="23" t="e">
        <f>IF((INDEX($F$50:$BD$50,AU50))&lt;((INDEX($F$50:$BD$50,$AP$50)+(INDEX($F$50:$BD$50,#REF!)))),$AO$79*((#REF!-Option_7!J50)/((#REF!*(#REF!+1))/2)),0)</f>
        <v>#REF!</v>
      </c>
      <c r="AV116" s="23" t="e">
        <f>IF((INDEX($F$50:$BD$50,AV50))&lt;((INDEX($F$50:$BD$50,$AP$50)+(INDEX($F$50:$BD$50,#REF!)))),$AO$79*((#REF!-Option_7!K50)/((#REF!*(#REF!+1))/2)),0)</f>
        <v>#REF!</v>
      </c>
      <c r="AW116" s="23" t="e">
        <f>IF((INDEX($F$50:$BD$50,AW50))&lt;((INDEX($F$50:$BD$50,$AP$50)+(INDEX($F$50:$BD$50,#REF!)))),$AO$79*((#REF!-Option_7!L50)/((#REF!*(#REF!+1))/2)),0)</f>
        <v>#REF!</v>
      </c>
      <c r="AX116" s="23" t="e">
        <f>IF((INDEX($F$50:$BD$50,AX50))&lt;((INDEX($F$50:$BD$50,$AP$50)+(INDEX($F$50:$BD$50,#REF!)))),$AO$79*((#REF!-Option_7!M50)/((#REF!*(#REF!+1))/2)),0)</f>
        <v>#REF!</v>
      </c>
      <c r="AY116" s="23" t="e">
        <f>IF((INDEX($F$50:$BD$50,AY50))&lt;((INDEX($F$50:$BD$50,$AP$50)+(INDEX($F$50:$BD$50,#REF!)))),$AO$79*((#REF!-Option_7!N50)/((#REF!*(#REF!+1))/2)),0)</f>
        <v>#REF!</v>
      </c>
      <c r="AZ116" s="23" t="e">
        <f>IF((INDEX($F$50:$BD$50,AZ50))&lt;((INDEX($F$50:$BD$50,$AP$50)+(INDEX($F$50:$BD$50,#REF!)))),$AO$79*((#REF!-Option_7!O50)/((#REF!*(#REF!+1))/2)),0)</f>
        <v>#REF!</v>
      </c>
      <c r="BA116" s="23" t="e">
        <f>IF((INDEX($F$50:$BD$50,BA50))&lt;((INDEX($F$50:$BD$50,$AP$50)+(INDEX($F$50:$BD$50,#REF!)))),$AO$79*((#REF!-Option_7!P50)/((#REF!*(#REF!+1))/2)),0)</f>
        <v>#REF!</v>
      </c>
      <c r="BB116" s="23" t="e">
        <f>IF((INDEX($F$50:$BD$50,BB50))&lt;((INDEX($F$50:$BD$50,$AP$50)+(INDEX($F$50:$BD$50,#REF!)))),$AO$79*((#REF!-Option_7!Q50)/((#REF!*(#REF!+1))/2)),0)</f>
        <v>#REF!</v>
      </c>
      <c r="BC116" s="23" t="e">
        <f>IF((INDEX($F$50:$BD$50,BC50))&lt;((INDEX($F$50:$BD$50,$AP$50)+(INDEX($F$50:$BD$50,#REF!)))),$AO$79*((#REF!-Option_7!R50)/((#REF!*(#REF!+1))/2)),0)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IF((INDEX($F$50:$BD$50,AQ50))&lt;((INDEX($F$50:$BD$50,$AQ$50)+(INDEX($F$50:$BD$50,#REF!)))),$AP$79*((#REF!-Option_7!E50)/((#REF!*(#REF!+1))/2)),0)</f>
        <v>#REF!</v>
      </c>
      <c r="AR117" s="23" t="e">
        <f>IF((INDEX($F$50:$BD$50,AR50))&lt;((INDEX($F$50:$BD$50,$AQ$50)+(INDEX($F$50:$BD$50,#REF!)))),$AP$79*((#REF!-Option_7!F50)/((#REF!*(#REF!+1))/2)),0)</f>
        <v>#REF!</v>
      </c>
      <c r="AS117" s="23" t="e">
        <f>IF((INDEX($F$50:$BD$50,AS50))&lt;((INDEX($F$50:$BD$50,$AQ$50)+(INDEX($F$50:$BD$50,#REF!)))),$AP$79*((#REF!-Option_7!G50)/((#REF!*(#REF!+1))/2)),0)</f>
        <v>#REF!</v>
      </c>
      <c r="AT117" s="23" t="e">
        <f>IF((INDEX($F$50:$BD$50,AT50))&lt;((INDEX($F$50:$BD$50,$AQ$50)+(INDEX($F$50:$BD$50,#REF!)))),$AP$79*((#REF!-Option_7!H50)/((#REF!*(#REF!+1))/2)),0)</f>
        <v>#REF!</v>
      </c>
      <c r="AU117" s="23" t="e">
        <f>IF((INDEX($F$50:$BD$50,AU50))&lt;((INDEX($F$50:$BD$50,$AQ$50)+(INDEX($F$50:$BD$50,#REF!)))),$AP$79*((#REF!-Option_7!I50)/((#REF!*(#REF!+1))/2)),0)</f>
        <v>#REF!</v>
      </c>
      <c r="AV117" s="23" t="e">
        <f>IF((INDEX($F$50:$BD$50,AV50))&lt;((INDEX($F$50:$BD$50,$AQ$50)+(INDEX($F$50:$BD$50,#REF!)))),$AP$79*((#REF!-Option_7!J50)/((#REF!*(#REF!+1))/2)),0)</f>
        <v>#REF!</v>
      </c>
      <c r="AW117" s="23" t="e">
        <f>IF((INDEX($F$50:$BD$50,AW50))&lt;((INDEX($F$50:$BD$50,$AQ$50)+(INDEX($F$50:$BD$50,#REF!)))),$AP$79*((#REF!-Option_7!K50)/((#REF!*(#REF!+1))/2)),0)</f>
        <v>#REF!</v>
      </c>
      <c r="AX117" s="23" t="e">
        <f>IF((INDEX($F$50:$BD$50,AX50))&lt;((INDEX($F$50:$BD$50,$AQ$50)+(INDEX($F$50:$BD$50,#REF!)))),$AP$79*((#REF!-Option_7!L50)/((#REF!*(#REF!+1))/2)),0)</f>
        <v>#REF!</v>
      </c>
      <c r="AY117" s="23" t="e">
        <f>IF((INDEX($F$50:$BD$50,AY50))&lt;((INDEX($F$50:$BD$50,$AQ$50)+(INDEX($F$50:$BD$50,#REF!)))),$AP$79*((#REF!-Option_7!M50)/((#REF!*(#REF!+1))/2)),0)</f>
        <v>#REF!</v>
      </c>
      <c r="AZ117" s="23" t="e">
        <f>IF((INDEX($F$50:$BD$50,AZ50))&lt;((INDEX($F$50:$BD$50,$AQ$50)+(INDEX($F$50:$BD$50,#REF!)))),$AP$79*((#REF!-Option_7!N50)/((#REF!*(#REF!+1))/2)),0)</f>
        <v>#REF!</v>
      </c>
      <c r="BA117" s="23" t="e">
        <f>IF((INDEX($F$50:$BD$50,BA50))&lt;((INDEX($F$50:$BD$50,$AQ$50)+(INDEX($F$50:$BD$50,#REF!)))),$AP$79*((#REF!-Option_7!O50)/((#REF!*(#REF!+1))/2)),0)</f>
        <v>#REF!</v>
      </c>
      <c r="BB117" s="23" t="e">
        <f>IF((INDEX($F$50:$BD$50,BB50))&lt;((INDEX($F$50:$BD$50,$AQ$50)+(INDEX($F$50:$BD$50,#REF!)))),$AP$79*((#REF!-Option_7!P50)/((#REF!*(#REF!+1))/2)),0)</f>
        <v>#REF!</v>
      </c>
      <c r="BC117" s="23" t="e">
        <f>IF((INDEX($F$50:$BD$50,BC50))&lt;((INDEX($F$50:$BD$50,$AQ$50)+(INDEX($F$50:$BD$50,#REF!)))),$AP$79*((#REF!-Option_7!Q50)/((#REF!*(#REF!+1))/2)),0)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IF((INDEX($F$50:$BD$50,AR50))&lt;((INDEX($F$50:$BD$50,$AR$50)+(INDEX($F$50:$BD$50,#REF!)))),$AQ$79*((#REF!-Option_7!E50)/((#REF!*(#REF!+1))/2)),0)</f>
        <v>#REF!</v>
      </c>
      <c r="AS118" s="23" t="e">
        <f>IF((INDEX($F$50:$BD$50,AS50))&lt;((INDEX($F$50:$BD$50,$AR$50)+(INDEX($F$50:$BD$50,#REF!)))),$AQ$79*((#REF!-Option_7!F50)/((#REF!*(#REF!+1))/2)),0)</f>
        <v>#REF!</v>
      </c>
      <c r="AT118" s="23" t="e">
        <f>IF((INDEX($F$50:$BD$50,AT50))&lt;((INDEX($F$50:$BD$50,$AR$50)+(INDEX($F$50:$BD$50,#REF!)))),$AQ$79*((#REF!-Option_7!G50)/((#REF!*(#REF!+1))/2)),0)</f>
        <v>#REF!</v>
      </c>
      <c r="AU118" s="23" t="e">
        <f>IF((INDEX($F$50:$BD$50,AU50))&lt;((INDEX($F$50:$BD$50,$AR$50)+(INDEX($F$50:$BD$50,#REF!)))),$AQ$79*((#REF!-Option_7!H50)/((#REF!*(#REF!+1))/2)),0)</f>
        <v>#REF!</v>
      </c>
      <c r="AV118" s="23" t="e">
        <f>IF((INDEX($F$50:$BD$50,AV50))&lt;((INDEX($F$50:$BD$50,$AR$50)+(INDEX($F$50:$BD$50,#REF!)))),$AQ$79*((#REF!-Option_7!I50)/((#REF!*(#REF!+1))/2)),0)</f>
        <v>#REF!</v>
      </c>
      <c r="AW118" s="23" t="e">
        <f>IF((INDEX($F$50:$BD$50,AW50))&lt;((INDEX($F$50:$BD$50,$AR$50)+(INDEX($F$50:$BD$50,#REF!)))),$AQ$79*((#REF!-Option_7!J50)/((#REF!*(#REF!+1))/2)),0)</f>
        <v>#REF!</v>
      </c>
      <c r="AX118" s="23" t="e">
        <f>IF((INDEX($F$50:$BD$50,AX50))&lt;((INDEX($F$50:$BD$50,$AR$50)+(INDEX($F$50:$BD$50,#REF!)))),$AQ$79*((#REF!-Option_7!K50)/((#REF!*(#REF!+1))/2)),0)</f>
        <v>#REF!</v>
      </c>
      <c r="AY118" s="23" t="e">
        <f>IF((INDEX($F$50:$BD$50,AY50))&lt;((INDEX($F$50:$BD$50,$AR$50)+(INDEX($F$50:$BD$50,#REF!)))),$AQ$79*((#REF!-Option_7!L50)/((#REF!*(#REF!+1))/2)),0)</f>
        <v>#REF!</v>
      </c>
      <c r="AZ118" s="23" t="e">
        <f>IF((INDEX($F$50:$BD$50,AZ50))&lt;((INDEX($F$50:$BD$50,$AR$50)+(INDEX($F$50:$BD$50,#REF!)))),$AQ$79*((#REF!-Option_7!M50)/((#REF!*(#REF!+1))/2)),0)</f>
        <v>#REF!</v>
      </c>
      <c r="BA118" s="23" t="e">
        <f>IF((INDEX($F$50:$BD$50,BA50))&lt;((INDEX($F$50:$BD$50,$AR$50)+(INDEX($F$50:$BD$50,#REF!)))),$AQ$79*((#REF!-Option_7!N50)/((#REF!*(#REF!+1))/2)),0)</f>
        <v>#REF!</v>
      </c>
      <c r="BB118" s="23" t="e">
        <f>IF((INDEX($F$50:$BD$50,BB50))&lt;((INDEX($F$50:$BD$50,$AR$50)+(INDEX($F$50:$BD$50,#REF!)))),$AQ$79*((#REF!-Option_7!O50)/((#REF!*(#REF!+1))/2)),0)</f>
        <v>#REF!</v>
      </c>
      <c r="BC118" s="23" t="e">
        <f>IF((INDEX($F$50:$BD$50,BC50))&lt;((INDEX($F$50:$BD$50,$AR$50)+(INDEX($F$50:$BD$50,#REF!)))),$AQ$79*((#REF!-Option_7!P50)/((#REF!*(#REF!+1))/2)),0)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IF((INDEX($F$50:$BD$50,AS50))&lt;((INDEX($F$50:$BD$50,$AS$50)+(INDEX($F$50:$BD$50,#REF!)))),$AR$79*((#REF!-Option_7!E50)/((#REF!*(#REF!+1))/2)),0)</f>
        <v>#REF!</v>
      </c>
      <c r="AT119" s="23" t="e">
        <f>IF((INDEX($F$50:$BD$50,AT50))&lt;((INDEX($F$50:$BD$50,$AS$50)+(INDEX($F$50:$BD$50,#REF!)))),$AR$79*((#REF!-Option_7!F50)/((#REF!*(#REF!+1))/2)),0)</f>
        <v>#REF!</v>
      </c>
      <c r="AU119" s="23" t="e">
        <f>IF((INDEX($F$50:$BD$50,AU50))&lt;((INDEX($F$50:$BD$50,$AS$50)+(INDEX($F$50:$BD$50,#REF!)))),$AR$79*((#REF!-Option_7!G50)/((#REF!*(#REF!+1))/2)),0)</f>
        <v>#REF!</v>
      </c>
      <c r="AV119" s="23" t="e">
        <f>IF((INDEX($F$50:$BD$50,AV50))&lt;((INDEX($F$50:$BD$50,$AS$50)+(INDEX($F$50:$BD$50,#REF!)))),$AR$79*((#REF!-Option_7!H50)/((#REF!*(#REF!+1))/2)),0)</f>
        <v>#REF!</v>
      </c>
      <c r="AW119" s="23" t="e">
        <f>IF((INDEX($F$50:$BD$50,AW50))&lt;((INDEX($F$50:$BD$50,$AS$50)+(INDEX($F$50:$BD$50,#REF!)))),$AR$79*((#REF!-Option_7!I50)/((#REF!*(#REF!+1))/2)),0)</f>
        <v>#REF!</v>
      </c>
      <c r="AX119" s="23" t="e">
        <f>IF((INDEX($F$50:$BD$50,AX50))&lt;((INDEX($F$50:$BD$50,$AS$50)+(INDEX($F$50:$BD$50,#REF!)))),$AR$79*((#REF!-Option_7!J50)/((#REF!*(#REF!+1))/2)),0)</f>
        <v>#REF!</v>
      </c>
      <c r="AY119" s="23" t="e">
        <f>IF((INDEX($F$50:$BD$50,AY50))&lt;((INDEX($F$50:$BD$50,$AS$50)+(INDEX($F$50:$BD$50,#REF!)))),$AR$79*((#REF!-Option_7!K50)/((#REF!*(#REF!+1))/2)),0)</f>
        <v>#REF!</v>
      </c>
      <c r="AZ119" s="23" t="e">
        <f>IF((INDEX($F$50:$BD$50,AZ50))&lt;((INDEX($F$50:$BD$50,$AS$50)+(INDEX($F$50:$BD$50,#REF!)))),$AR$79*((#REF!-Option_7!L50)/((#REF!*(#REF!+1))/2)),0)</f>
        <v>#REF!</v>
      </c>
      <c r="BA119" s="23" t="e">
        <f>IF((INDEX($F$50:$BD$50,BA50))&lt;((INDEX($F$50:$BD$50,$AS$50)+(INDEX($F$50:$BD$50,#REF!)))),$AR$79*((#REF!-Option_7!M50)/((#REF!*(#REF!+1))/2)),0)</f>
        <v>#REF!</v>
      </c>
      <c r="BB119" s="23" t="e">
        <f>IF((INDEX($F$50:$BD$50,BB50))&lt;((INDEX($F$50:$BD$50,$AS$50)+(INDEX($F$50:$BD$50,#REF!)))),$AR$79*((#REF!-Option_7!N50)/((#REF!*(#REF!+1))/2)),0)</f>
        <v>#REF!</v>
      </c>
      <c r="BC119" s="23" t="e">
        <f>IF((INDEX($F$50:$BD$50,BC50))&lt;((INDEX($F$50:$BD$50,$AS$50)+(INDEX($F$50:$BD$50,#REF!)))),$AR$79*((#REF!-Option_7!O50)/((#REF!*(#REF!+1))/2)),0)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IF((INDEX($F$50:$BD$50,AT50))&lt;((INDEX($F$50:$BD$50,$AT$50)+(INDEX($F$50:$BD$50,#REF!)))),$AS$79*((#REF!-Option_7!E50)/((#REF!*(#REF!+1))/2)),0)</f>
        <v>#REF!</v>
      </c>
      <c r="AU120" s="23" t="e">
        <f>IF((INDEX($F$50:$BD$50,AU50))&lt;((INDEX($F$50:$BD$50,$AT$50)+(INDEX($F$50:$BD$50,#REF!)))),$AS$79*((#REF!-Option_7!F50)/((#REF!*(#REF!+1))/2)),0)</f>
        <v>#REF!</v>
      </c>
      <c r="AV120" s="23" t="e">
        <f>IF((INDEX($F$50:$BD$50,AV50))&lt;((INDEX($F$50:$BD$50,$AT$50)+(INDEX($F$50:$BD$50,#REF!)))),$AS$79*((#REF!-Option_7!G50)/((#REF!*(#REF!+1))/2)),0)</f>
        <v>#REF!</v>
      </c>
      <c r="AW120" s="23" t="e">
        <f>IF((INDEX($F$50:$BD$50,AW50))&lt;((INDEX($F$50:$BD$50,$AT$50)+(INDEX($F$50:$BD$50,#REF!)))),$AS$79*((#REF!-Option_7!H50)/((#REF!*(#REF!+1))/2)),0)</f>
        <v>#REF!</v>
      </c>
      <c r="AX120" s="23" t="e">
        <f>IF((INDEX($F$50:$BD$50,AX50))&lt;((INDEX($F$50:$BD$50,$AT$50)+(INDEX($F$50:$BD$50,#REF!)))),$AS$79*((#REF!-Option_7!I50)/((#REF!*(#REF!+1))/2)),0)</f>
        <v>#REF!</v>
      </c>
      <c r="AY120" s="23" t="e">
        <f>IF((INDEX($F$50:$BD$50,AY50))&lt;((INDEX($F$50:$BD$50,$AT$50)+(INDEX($F$50:$BD$50,#REF!)))),$AS$79*((#REF!-Option_7!J50)/((#REF!*(#REF!+1))/2)),0)</f>
        <v>#REF!</v>
      </c>
      <c r="AZ120" s="23" t="e">
        <f>IF((INDEX($F$50:$BD$50,AZ50))&lt;((INDEX($F$50:$BD$50,$AT$50)+(INDEX($F$50:$BD$50,#REF!)))),$AS$79*((#REF!-Option_7!K50)/((#REF!*(#REF!+1))/2)),0)</f>
        <v>#REF!</v>
      </c>
      <c r="BA120" s="23" t="e">
        <f>IF((INDEX($F$50:$BD$50,BA50))&lt;((INDEX($F$50:$BD$50,$AT$50)+(INDEX($F$50:$BD$50,#REF!)))),$AS$79*((#REF!-Option_7!L50)/((#REF!*(#REF!+1))/2)),0)</f>
        <v>#REF!</v>
      </c>
      <c r="BB120" s="23" t="e">
        <f>IF((INDEX($F$50:$BD$50,BB50))&lt;((INDEX($F$50:$BD$50,$AT$50)+(INDEX($F$50:$BD$50,#REF!)))),$AS$79*((#REF!-Option_7!M50)/((#REF!*(#REF!+1))/2)),0)</f>
        <v>#REF!</v>
      </c>
      <c r="BC120" s="23" t="e">
        <f>IF((INDEX($F$50:$BD$50,BC50))&lt;((INDEX($F$50:$BD$50,$AT$50)+(INDEX($F$50:$BD$50,#REF!)))),$AS$79*((#REF!-Option_7!N50)/((#REF!*(#REF!+1))/2)),0)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IF((INDEX($F$50:$BD$50,AU50))&lt;((INDEX($F$50:$BD$50,$AU$50)+(INDEX($F$50:$BD$50,#REF!)))),$AT$79*((#REF!-Option_7!E50)/((#REF!*(#REF!+1))/2)),0)</f>
        <v>#REF!</v>
      </c>
      <c r="AV121" s="23" t="e">
        <f>IF((INDEX($F$50:$BD$50,AV50))&lt;((INDEX($F$50:$BD$50,$AU$50)+(INDEX($F$50:$BD$50,#REF!)))),$AT$79*((#REF!-Option_7!F50)/((#REF!*(#REF!+1))/2)),0)</f>
        <v>#REF!</v>
      </c>
      <c r="AW121" s="23" t="e">
        <f>IF((INDEX($F$50:$BD$50,AW50))&lt;((INDEX($F$50:$BD$50,$AU$50)+(INDEX($F$50:$BD$50,#REF!)))),$AT$79*((#REF!-Option_7!G50)/((#REF!*(#REF!+1))/2)),0)</f>
        <v>#REF!</v>
      </c>
      <c r="AX121" s="23" t="e">
        <f>IF((INDEX($F$50:$BD$50,AX50))&lt;((INDEX($F$50:$BD$50,$AU$50)+(INDEX($F$50:$BD$50,#REF!)))),$AT$79*((#REF!-Option_7!H50)/((#REF!*(#REF!+1))/2)),0)</f>
        <v>#REF!</v>
      </c>
      <c r="AY121" s="23" t="e">
        <f>IF((INDEX($F$50:$BD$50,AY50))&lt;((INDEX($F$50:$BD$50,$AU$50)+(INDEX($F$50:$BD$50,#REF!)))),$AT$79*((#REF!-Option_7!I50)/((#REF!*(#REF!+1))/2)),0)</f>
        <v>#REF!</v>
      </c>
      <c r="AZ121" s="23" t="e">
        <f>IF((INDEX($F$50:$BD$50,AZ50))&lt;((INDEX($F$50:$BD$50,$AU$50)+(INDEX($F$50:$BD$50,#REF!)))),$AT$79*((#REF!-Option_7!J50)/((#REF!*(#REF!+1))/2)),0)</f>
        <v>#REF!</v>
      </c>
      <c r="BA121" s="23" t="e">
        <f>IF((INDEX($F$50:$BD$50,BA50))&lt;((INDEX($F$50:$BD$50,$AU$50)+(INDEX($F$50:$BD$50,#REF!)))),$AT$79*((#REF!-Option_7!K50)/((#REF!*(#REF!+1))/2)),0)</f>
        <v>#REF!</v>
      </c>
      <c r="BB121" s="23" t="e">
        <f>IF((INDEX($F$50:$BD$50,BB50))&lt;((INDEX($F$50:$BD$50,$AU$50)+(INDEX($F$50:$BD$50,#REF!)))),$AT$79*((#REF!-Option_7!L50)/((#REF!*(#REF!+1))/2)),0)</f>
        <v>#REF!</v>
      </c>
      <c r="BC121" s="23" t="e">
        <f>IF((INDEX($F$50:$BD$50,BC50))&lt;((INDEX($F$50:$BD$50,$AU$50)+(INDEX($F$50:$BD$50,#REF!)))),$AT$79*((#REF!-Option_7!M50)/((#REF!*(#REF!+1))/2)),0)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IF((INDEX($F$50:$BD$50,AV50))&lt;((INDEX($F$50:$BD$50,$AV$50)+(INDEX($F$50:$BD$50,#REF!)))),$AU$79*((#REF!-Option_7!E50)/((#REF!*(#REF!+1))/2)),0)</f>
        <v>#REF!</v>
      </c>
      <c r="AW122" s="23" t="e">
        <f>IF((INDEX($F$50:$BD$50,AW50))&lt;((INDEX($F$50:$BD$50,$AV$50)+(INDEX($F$50:$BD$50,#REF!)))),$AU$79*((#REF!-Option_7!F50)/((#REF!*(#REF!+1))/2)),0)</f>
        <v>#REF!</v>
      </c>
      <c r="AX122" s="23" t="e">
        <f>IF((INDEX($F$50:$BD$50,AX50))&lt;((INDEX($F$50:$BD$50,$AV$50)+(INDEX($F$50:$BD$50,#REF!)))),$AU$79*((#REF!-Option_7!G50)/((#REF!*(#REF!+1))/2)),0)</f>
        <v>#REF!</v>
      </c>
      <c r="AY122" s="23" t="e">
        <f>IF((INDEX($F$50:$BD$50,AY50))&lt;((INDEX($F$50:$BD$50,$AV$50)+(INDEX($F$50:$BD$50,#REF!)))),$AU$79*((#REF!-Option_7!H50)/((#REF!*(#REF!+1))/2)),0)</f>
        <v>#REF!</v>
      </c>
      <c r="AZ122" s="23" t="e">
        <f>IF((INDEX($F$50:$BD$50,AZ50))&lt;((INDEX($F$50:$BD$50,$AV$50)+(INDEX($F$50:$BD$50,#REF!)))),$AU$79*((#REF!-Option_7!I50)/((#REF!*(#REF!+1))/2)),0)</f>
        <v>#REF!</v>
      </c>
      <c r="BA122" s="23" t="e">
        <f>IF((INDEX($F$50:$BD$50,BA50))&lt;((INDEX($F$50:$BD$50,$AV$50)+(INDEX($F$50:$BD$50,#REF!)))),$AU$79*((#REF!-Option_7!J50)/((#REF!*(#REF!+1))/2)),0)</f>
        <v>#REF!</v>
      </c>
      <c r="BB122" s="23" t="e">
        <f>IF((INDEX($F$50:$BD$50,BB50))&lt;((INDEX($F$50:$BD$50,$AV$50)+(INDEX($F$50:$BD$50,#REF!)))),$AU$79*((#REF!-Option_7!K50)/((#REF!*(#REF!+1))/2)),0)</f>
        <v>#REF!</v>
      </c>
      <c r="BC122" s="23" t="e">
        <f>IF((INDEX($F$50:$BD$50,BC50))&lt;((INDEX($F$50:$BD$50,$AV$50)+(INDEX($F$50:$BD$50,#REF!)))),$AU$79*((#REF!-Option_7!L50)/((#REF!*(#REF!+1))/2)),0)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IF((INDEX($F$50:$BD$50,AW50))&lt;((INDEX($F$50:$BD$50,$AW$50)+(INDEX($F$50:$BD$50,#REF!)))),$AV$79*((#REF!-Option_7!E50)/((#REF!*(#REF!+1))/2)),0)</f>
        <v>#REF!</v>
      </c>
      <c r="AX123" s="23" t="e">
        <f>IF((INDEX($F$50:$BD$50,AX50))&lt;((INDEX($F$50:$BD$50,$AW$50)+(INDEX($F$50:$BD$50,#REF!)))),$AV$79*((#REF!-Option_7!F50)/((#REF!*(#REF!+1))/2)),0)</f>
        <v>#REF!</v>
      </c>
      <c r="AY123" s="23" t="e">
        <f>IF((INDEX($F$50:$BD$50,AY50))&lt;((INDEX($F$50:$BD$50,$AW$50)+(INDEX($F$50:$BD$50,#REF!)))),$AV$79*((#REF!-Option_7!G50)/((#REF!*(#REF!+1))/2)),0)</f>
        <v>#REF!</v>
      </c>
      <c r="AZ123" s="23" t="e">
        <f>IF((INDEX($F$50:$BD$50,AZ50))&lt;((INDEX($F$50:$BD$50,$AW$50)+(INDEX($F$50:$BD$50,#REF!)))),$AV$79*((#REF!-Option_7!H50)/((#REF!*(#REF!+1))/2)),0)</f>
        <v>#REF!</v>
      </c>
      <c r="BA123" s="23" t="e">
        <f>IF((INDEX($F$50:$BD$50,BA50))&lt;((INDEX($F$50:$BD$50,$AW$50)+(INDEX($F$50:$BD$50,#REF!)))),$AV$79*((#REF!-Option_7!I50)/((#REF!*(#REF!+1))/2)),0)</f>
        <v>#REF!</v>
      </c>
      <c r="BB123" s="23" t="e">
        <f>IF((INDEX($F$50:$BD$50,BB50))&lt;((INDEX($F$50:$BD$50,$AW$50)+(INDEX($F$50:$BD$50,#REF!)))),$AV$79*((#REF!-Option_7!J50)/((#REF!*(#REF!+1))/2)),0)</f>
        <v>#REF!</v>
      </c>
      <c r="BC123" s="23" t="e">
        <f>IF((INDEX($F$50:$BD$50,BC50))&lt;((INDEX($F$50:$BD$50,$AW$50)+(INDEX($F$50:$BD$50,#REF!)))),$AV$79*((#REF!-Option_7!K50)/((#REF!*(#REF!+1))/2)),0)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IF((INDEX($F$50:$BD$50,AX50))&lt;((INDEX($F$50:$BD$50,$AX$50)+(INDEX($F$50:$BD$50,#REF!)))),$AW$79*((#REF!-Option_7!E50)/((#REF!*(#REF!+1))/2)),0)</f>
        <v>#REF!</v>
      </c>
      <c r="AY124" s="23" t="e">
        <f>IF((INDEX($F$50:$BD$50,AY50))&lt;((INDEX($F$50:$BD$50,$AX$50)+(INDEX($F$50:$BD$50,#REF!)))),$AW$79*((#REF!-Option_7!F50)/((#REF!*(#REF!+1))/2)),0)</f>
        <v>#REF!</v>
      </c>
      <c r="AZ124" s="23" t="e">
        <f>IF((INDEX($F$50:$BD$50,AZ50))&lt;((INDEX($F$50:$BD$50,$AX$50)+(INDEX($F$50:$BD$50,#REF!)))),$AW$79*((#REF!-Option_7!G50)/((#REF!*(#REF!+1))/2)),0)</f>
        <v>#REF!</v>
      </c>
      <c r="BA124" s="23" t="e">
        <f>IF((INDEX($F$50:$BD$50,BA50))&lt;((INDEX($F$50:$BD$50,$AX$50)+(INDEX($F$50:$BD$50,#REF!)))),$AW$79*((#REF!-Option_7!H50)/((#REF!*(#REF!+1))/2)),0)</f>
        <v>#REF!</v>
      </c>
      <c r="BB124" s="23" t="e">
        <f>IF((INDEX($F$50:$BD$50,BB50))&lt;((INDEX($F$50:$BD$50,$AX$50)+(INDEX($F$50:$BD$50,#REF!)))),$AW$79*((#REF!-Option_7!I50)/((#REF!*(#REF!+1))/2)),0)</f>
        <v>#REF!</v>
      </c>
      <c r="BC124" s="23" t="e">
        <f>IF((INDEX($F$50:$BD$50,BC50))&lt;((INDEX($F$50:$BD$50,$AX$50)+(INDEX($F$50:$BD$50,#REF!)))),$AW$79*((#REF!-Option_7!J50)/((#REF!*(#REF!+1))/2)),0)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IF((INDEX($F$50:$BD$50,AY50))&lt;((INDEX($F$50:$BD$50,$AY$50)+(INDEX($F$50:$BD$50,#REF!)))),$AX$79*((#REF!-Option_7!E50)/((#REF!*(#REF!+1))/2)),0)</f>
        <v>#REF!</v>
      </c>
      <c r="AZ125" s="23" t="e">
        <f>IF((INDEX($F$50:$BD$50,AZ50))&lt;((INDEX($F$50:$BD$50,$AY$50)+(INDEX($F$50:$BD$50,#REF!)))),$AX$79*((#REF!-Option_7!F50)/((#REF!*(#REF!+1))/2)),0)</f>
        <v>#REF!</v>
      </c>
      <c r="BA125" s="23" t="e">
        <f>IF((INDEX($F$50:$BD$50,BA50))&lt;((INDEX($F$50:$BD$50,$AY$50)+(INDEX($F$50:$BD$50,#REF!)))),$AX$79*((#REF!-Option_7!G50)/((#REF!*(#REF!+1))/2)),0)</f>
        <v>#REF!</v>
      </c>
      <c r="BB125" s="23" t="e">
        <f>IF((INDEX($F$50:$BD$50,BB50))&lt;((INDEX($F$50:$BD$50,$AY$50)+(INDEX($F$50:$BD$50,#REF!)))),$AX$79*((#REF!-Option_7!H50)/((#REF!*(#REF!+1))/2)),0)</f>
        <v>#REF!</v>
      </c>
      <c r="BC125" s="23" t="e">
        <f>IF((INDEX($F$50:$BD$50,BC50))&lt;((INDEX($F$50:$BD$50,$AY$50)+(INDEX($F$50:$BD$50,#REF!)))),$AX$79*((#REF!-Option_7!I50)/((#REF!*(#REF!+1))/2)),0)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IF((INDEX($F$50:$BD$50,AZ50))&lt;((INDEX($F$50:$BD$50,$AZ$50)+(INDEX($F$50:$BD$50,#REF!)))),$AY$79*((#REF!-Option_7!E50)/((#REF!*(#REF!+1))/2)),0)</f>
        <v>#REF!</v>
      </c>
      <c r="BA126" s="23" t="e">
        <f>IF((INDEX($F$50:$BD$50,BA50))&lt;((INDEX($F$50:$BD$50,$AZ$50)+(INDEX($F$50:$BD$50,#REF!)))),$AY$79*((#REF!-Option_7!F50)/((#REF!*(#REF!+1))/2)),0)</f>
        <v>#REF!</v>
      </c>
      <c r="BB126" s="23" t="e">
        <f>IF((INDEX($F$50:$BD$50,BB50))&lt;((INDEX($F$50:$BD$50,$AZ$50)+(INDEX($F$50:$BD$50,#REF!)))),$AY$79*((#REF!-Option_7!G50)/((#REF!*(#REF!+1))/2)),0)</f>
        <v>#REF!</v>
      </c>
      <c r="BC126" s="23" t="e">
        <f>IF((INDEX($F$50:$BD$50,BC50))&lt;((INDEX($F$50:$BD$50,$AZ$50)+(INDEX($F$50:$BD$50,#REF!)))),$AY$79*((#REF!-Option_7!H50)/((#REF!*(#REF!+1))/2)),0)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IF((INDEX($F$50:$BD$50,BA50))&lt;((INDEX($F$50:$BD$50,$BA$50)+(INDEX($F$50:$BD$50,#REF!)))),$AZ$79*((#REF!-Option_7!E50)/((#REF!*(#REF!+1))/2)),0)</f>
        <v>#REF!</v>
      </c>
      <c r="BB127" s="23" t="e">
        <f>IF((INDEX($F$50:$BD$50,BB50))&lt;((INDEX($F$50:$BD$50,$BA$50)+(INDEX($F$50:$BD$50,#REF!)))),$AZ$79*((#REF!-Option_7!F50)/((#REF!*(#REF!+1))/2)),0)</f>
        <v>#REF!</v>
      </c>
      <c r="BC127" s="23" t="e">
        <f>IF((INDEX($F$50:$BD$50,BC50))&lt;((INDEX($F$50:$BD$50,$BA$50)+(INDEX($F$50:$BD$50,#REF!)))),$AZ$79*((#REF!-Option_7!G50)/((#REF!*(#REF!+1))/2)),0)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IF((INDEX($F$50:$BD$50,BB50))&lt;((INDEX($F$50:$BD$50,$BB$50)+(INDEX($F$50:$BD$50,#REF!)))),$BA$79*((#REF!-Option_7!E50)/((#REF!*(#REF!+1))/2)),0)</f>
        <v>#REF!</v>
      </c>
      <c r="BC128" s="23" t="e">
        <f>IF((INDEX($F$50:$BD$50,BC50))&lt;((INDEX($F$50:$BD$50,$BB$50)+(INDEX($F$50:$BD$50,#REF!)))),$BA$79*((#REF!-Option_7!F50)/((#REF!*(#REF!+1))/2)),0)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IF((INDEX($F$50:$BD$50,BC50))&lt;((INDEX($F$50:$BD$50,$BC$50)+(INDEX($F$50:$BD$50,#REF!)))),$BB$79*((#REF!-Option_7!E50)/((#REF!*(#REF!+1))/2)),0)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37:B46 B9 B52:C61 B66:B75" xr:uid="{00000000-0002-0000-1100-000000000000}">
      <formula1>#REF!</formula1>
    </dataValidation>
  </dataValidation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249977111117893"/>
  </sheetPr>
  <dimension ref="A1:CS239"/>
  <sheetViews>
    <sheetView topLeftCell="A58"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IF((INDEX($F$50:$BD$50,G50))&lt;((INDEX($F$50:$BD$50,$G$50)+(INDEX($F$50:$BD$50,#REF!)))),$F$79*((#REF!-Option_8!E50)/((#REF!*(#REF!+1))/2)),0)</f>
        <v>#REF!</v>
      </c>
      <c r="H81" s="23" t="e">
        <f>IF((INDEX($F$50:$BD$50,H50))&lt;((INDEX($F$50:$BD$50,$G$50)+(INDEX($F$50:$BD$50,#REF!)))),$F$79*((#REF!-Option_8!F50)/((#REF!*(#REF!+1))/2)),0)</f>
        <v>#REF!</v>
      </c>
      <c r="I81" s="23" t="e">
        <f>IF((INDEX($F$50:$BD$50,I50))&lt;((INDEX($F$50:$BD$50,$G$50)+(INDEX($F$50:$BD$50,#REF!)))),$F$79*((#REF!-Option_8!G50)/((#REF!*(#REF!+1))/2)),0)</f>
        <v>#REF!</v>
      </c>
      <c r="J81" s="23" t="e">
        <f>IF((INDEX($F$50:$BD$50,J50))&lt;((INDEX($F$50:$BD$50,$G$50)+(INDEX($F$50:$BD$50,#REF!)))),$F$79*((#REF!-Option_8!H50)/((#REF!*(#REF!+1))/2)),0)</f>
        <v>#REF!</v>
      </c>
      <c r="K81" s="23" t="e">
        <f>IF((INDEX($F$50:$BD$50,K50))&lt;((INDEX($F$50:$BD$50,$G$50)+(INDEX($F$50:$BD$50,#REF!)))),$F$79*((#REF!-Option_8!I50)/((#REF!*(#REF!+1))/2)),0)</f>
        <v>#REF!</v>
      </c>
      <c r="L81" s="23" t="e">
        <f>IF((INDEX($F$50:$BD$50,L50))&lt;((INDEX($F$50:$BD$50,$G$50)+(INDEX($F$50:$BD$50,#REF!)))),$F$79*((#REF!-Option_8!J50)/((#REF!*(#REF!+1))/2)),0)</f>
        <v>#REF!</v>
      </c>
      <c r="M81" s="23" t="e">
        <f>IF((INDEX($F$50:$BD$50,M50))&lt;((INDEX($F$50:$BD$50,$G$50)+(INDEX($F$50:$BD$50,#REF!)))),$F$79*((#REF!-Option_8!K50)/((#REF!*(#REF!+1))/2)),0)</f>
        <v>#REF!</v>
      </c>
      <c r="N81" s="23" t="e">
        <f>IF((INDEX($F$50:$BD$50,N50))&lt;((INDEX($F$50:$BD$50,$G$50)+(INDEX($F$50:$BD$50,#REF!)))),$F$79*((#REF!-Option_8!L50)/((#REF!*(#REF!+1))/2)),0)</f>
        <v>#REF!</v>
      </c>
      <c r="O81" s="23" t="e">
        <f>IF((INDEX($F$50:$BD$50,O50))&lt;((INDEX($F$50:$BD$50,$G$50)+(INDEX($F$50:$BD$50,#REF!)))),$F$79*((#REF!-Option_8!M50)/((#REF!*(#REF!+1))/2)),0)</f>
        <v>#REF!</v>
      </c>
      <c r="P81" s="23" t="e">
        <f>IF((INDEX($F$50:$BD$50,P50))&lt;((INDEX($F$50:$BD$50,$G$50)+(INDEX($F$50:$BD$50,#REF!)))),$F$79*((#REF!-Option_8!N50)/((#REF!*(#REF!+1))/2)),0)</f>
        <v>#REF!</v>
      </c>
      <c r="Q81" s="23" t="e">
        <f>IF((INDEX($F$50:$BD$50,Q50))&lt;((INDEX($F$50:$BD$50,$G$50)+(INDEX($F$50:$BD$50,#REF!)))),$F$79*((#REF!-Option_8!O50)/((#REF!*(#REF!+1))/2)),0)</f>
        <v>#REF!</v>
      </c>
      <c r="R81" s="23" t="e">
        <f>IF((INDEX($F$50:$BD$50,R50))&lt;((INDEX($F$50:$BD$50,$G$50)+(INDEX($F$50:$BD$50,#REF!)))),$F$79*((#REF!-Option_8!P50)/((#REF!*(#REF!+1))/2)),0)</f>
        <v>#REF!</v>
      </c>
      <c r="S81" s="23" t="e">
        <f>IF((INDEX($F$50:$BD$50,S50))&lt;((INDEX($F$50:$BD$50,$G$50)+(INDEX($F$50:$BD$50,#REF!)))),$F$79*((#REF!-Option_8!Q50)/((#REF!*(#REF!+1))/2)),0)</f>
        <v>#REF!</v>
      </c>
      <c r="T81" s="23" t="e">
        <f>IF((INDEX($F$50:$BD$50,T50))&lt;((INDEX($F$50:$BD$50,$G$50)+(INDEX($F$50:$BD$50,#REF!)))),$F$79*((#REF!-Option_8!R50)/((#REF!*(#REF!+1))/2)),0)</f>
        <v>#REF!</v>
      </c>
      <c r="U81" s="23" t="e">
        <f>IF((INDEX($F$50:$BD$50,U50))&lt;((INDEX($F$50:$BD$50,$G$50)+(INDEX($F$50:$BD$50,#REF!)))),$F$79*((#REF!-Option_8!S50)/((#REF!*(#REF!+1))/2)),0)</f>
        <v>#REF!</v>
      </c>
      <c r="V81" s="23" t="e">
        <f>IF((INDEX($F$50:$BD$50,V50))&lt;((INDEX($F$50:$BD$50,$G$50)+(INDEX($F$50:$BD$50,#REF!)))),$F$79*((#REF!-Option_8!T50)/((#REF!*(#REF!+1))/2)),0)</f>
        <v>#REF!</v>
      </c>
      <c r="W81" s="23" t="e">
        <f>IF((INDEX($F$50:$BD$50,W50))&lt;((INDEX($F$50:$BD$50,$G$50)+(INDEX($F$50:$BD$50,#REF!)))),$F$79*((#REF!-Option_8!U50)/((#REF!*(#REF!+1))/2)),0)</f>
        <v>#REF!</v>
      </c>
      <c r="X81" s="23" t="e">
        <f>IF((INDEX($F$50:$BD$50,X50))&lt;((INDEX($F$50:$BD$50,$G$50)+(INDEX($F$50:$BD$50,#REF!)))),$F$79*((#REF!-Option_8!V50)/((#REF!*(#REF!+1))/2)),0)</f>
        <v>#REF!</v>
      </c>
      <c r="Y81" s="23" t="e">
        <f>IF((INDEX($F$50:$BD$50,Y50))&lt;((INDEX($F$50:$BD$50,$G$50)+(INDEX($F$50:$BD$50,#REF!)))),$F$79*((#REF!-Option_8!W50)/((#REF!*(#REF!+1))/2)),0)</f>
        <v>#REF!</v>
      </c>
      <c r="Z81" s="23" t="e">
        <f>IF((INDEX($F$50:$BD$50,Z50))&lt;((INDEX($F$50:$BD$50,$G$50)+(INDEX($F$50:$BD$50,#REF!)))),$F$79*((#REF!-Option_8!X50)/((#REF!*(#REF!+1))/2)),0)</f>
        <v>#REF!</v>
      </c>
      <c r="AA81" s="23" t="e">
        <f>IF((INDEX($F$50:$BD$50,AA50))&lt;((INDEX($F$50:$BD$50,$G$50)+(INDEX($F$50:$BD$50,#REF!)))),$F$79*((#REF!-Option_8!Y50)/((#REF!*(#REF!+1))/2)),0)</f>
        <v>#REF!</v>
      </c>
      <c r="AB81" s="23" t="e">
        <f>IF((INDEX($F$50:$BD$50,AB50))&lt;((INDEX($F$50:$BD$50,$G$50)+(INDEX($F$50:$BD$50,#REF!)))),$F$79*((#REF!-Option_8!Z50)/((#REF!*(#REF!+1))/2)),0)</f>
        <v>#REF!</v>
      </c>
      <c r="AC81" s="23" t="e">
        <f>IF((INDEX($F$50:$BD$50,AC50))&lt;((INDEX($F$50:$BD$50,$G$50)+(INDEX($F$50:$BD$50,#REF!)))),$F$79*((#REF!-Option_8!AA50)/((#REF!*(#REF!+1))/2)),0)</f>
        <v>#REF!</v>
      </c>
      <c r="AD81" s="23" t="e">
        <f>IF((INDEX($F$50:$BD$50,AD50))&lt;((INDEX($F$50:$BD$50,$G$50)+(INDEX($F$50:$BD$50,#REF!)))),$F$79*((#REF!-Option_8!AB50)/((#REF!*(#REF!+1))/2)),0)</f>
        <v>#REF!</v>
      </c>
      <c r="AE81" s="23" t="e">
        <f>IF((INDEX($F$50:$BD$50,AE50))&lt;((INDEX($F$50:$BD$50,$G$50)+(INDEX($F$50:$BD$50,#REF!)))),$F$79*((#REF!-Option_8!AC50)/((#REF!*(#REF!+1))/2)),0)</f>
        <v>#REF!</v>
      </c>
      <c r="AF81" s="23" t="e">
        <f>IF((INDEX($F$50:$BD$50,AF50))&lt;((INDEX($F$50:$BD$50,$G$50)+(INDEX($F$50:$BD$50,#REF!)))),$F$79*((#REF!-Option_8!AD50)/((#REF!*(#REF!+1))/2)),0)</f>
        <v>#REF!</v>
      </c>
      <c r="AG81" s="23" t="e">
        <f>IF((INDEX($F$50:$BD$50,AG50))&lt;((INDEX($F$50:$BD$50,$G$50)+(INDEX($F$50:$BD$50,#REF!)))),$F$79*((#REF!-Option_8!AE50)/((#REF!*(#REF!+1))/2)),0)</f>
        <v>#REF!</v>
      </c>
      <c r="AH81" s="23" t="e">
        <f>IF((INDEX($F$50:$BD$50,AH50))&lt;((INDEX($F$50:$BD$50,$G$50)+(INDEX($F$50:$BD$50,#REF!)))),$F$79*((#REF!-Option_8!AF50)/((#REF!*(#REF!+1))/2)),0)</f>
        <v>#REF!</v>
      </c>
      <c r="AI81" s="23" t="e">
        <f>IF((INDEX($F$50:$BD$50,AI50))&lt;((INDEX($F$50:$BD$50,$G$50)+(INDEX($F$50:$BD$50,#REF!)))),$F$79*((#REF!-Option_8!AG50)/((#REF!*(#REF!+1))/2)),0)</f>
        <v>#REF!</v>
      </c>
      <c r="AJ81" s="23" t="e">
        <f>IF((INDEX($F$50:$BD$50,AJ50))&lt;((INDEX($F$50:$BD$50,$G$50)+(INDEX($F$50:$BD$50,#REF!)))),$F$79*((#REF!-Option_8!AH50)/((#REF!*(#REF!+1))/2)),0)</f>
        <v>#REF!</v>
      </c>
      <c r="AK81" s="23" t="e">
        <f>IF((INDEX($F$50:$BD$50,AK50))&lt;((INDEX($F$50:$BD$50,$G$50)+(INDEX($F$50:$BD$50,#REF!)))),$F$79*((#REF!-Option_8!AI50)/((#REF!*(#REF!+1))/2)),0)</f>
        <v>#REF!</v>
      </c>
      <c r="AL81" s="23" t="e">
        <f>IF((INDEX($F$50:$BD$50,AL50))&lt;((INDEX($F$50:$BD$50,$G$50)+(INDEX($F$50:$BD$50,#REF!)))),$F$79*((#REF!-Option_8!AJ50)/((#REF!*(#REF!+1))/2)),0)</f>
        <v>#REF!</v>
      </c>
      <c r="AM81" s="23" t="e">
        <f>IF((INDEX($F$50:$BD$50,AM50))&lt;((INDEX($F$50:$BD$50,$G$50)+(INDEX($F$50:$BD$50,#REF!)))),$F$79*((#REF!-Option_8!AK50)/((#REF!*(#REF!+1))/2)),0)</f>
        <v>#REF!</v>
      </c>
      <c r="AN81" s="23" t="e">
        <f>IF((INDEX($F$50:$BD$50,AN50))&lt;((INDEX($F$50:$BD$50,$G$50)+(INDEX($F$50:$BD$50,#REF!)))),$F$79*((#REF!-Option_8!AL50)/((#REF!*(#REF!+1))/2)),0)</f>
        <v>#REF!</v>
      </c>
      <c r="AO81" s="23" t="e">
        <f>IF((INDEX($F$50:$BD$50,AO50))&lt;((INDEX($F$50:$BD$50,$G$50)+(INDEX($F$50:$BD$50,#REF!)))),$F$79*((#REF!-Option_8!AM50)/((#REF!*(#REF!+1))/2)),0)</f>
        <v>#REF!</v>
      </c>
      <c r="AP81" s="23" t="e">
        <f>IF((INDEX($F$50:$BD$50,AP50))&lt;((INDEX($F$50:$BD$50,$G$50)+(INDEX($F$50:$BD$50,#REF!)))),$F$79*((#REF!-Option_8!AN50)/((#REF!*(#REF!+1))/2)),0)</f>
        <v>#REF!</v>
      </c>
      <c r="AQ81" s="23" t="e">
        <f>IF((INDEX($F$50:$BD$50,AQ50))&lt;((INDEX($F$50:$BD$50,$G$50)+(INDEX($F$50:$BD$50,#REF!)))),$F$79*((#REF!-Option_8!AO50)/((#REF!*(#REF!+1))/2)),0)</f>
        <v>#REF!</v>
      </c>
      <c r="AR81" s="23" t="e">
        <f>IF((INDEX($F$50:$BD$50,AR50))&lt;((INDEX($F$50:$BD$50,$G$50)+(INDEX($F$50:$BD$50,#REF!)))),$F$79*((#REF!-Option_8!AP50)/((#REF!*(#REF!+1))/2)),0)</f>
        <v>#REF!</v>
      </c>
      <c r="AS81" s="23" t="e">
        <f>IF((INDEX($F$50:$BD$50,AS50))&lt;((INDEX($F$50:$BD$50,$G$50)+(INDEX($F$50:$BD$50,#REF!)))),$F$79*((#REF!-Option_8!AQ50)/((#REF!*(#REF!+1))/2)),0)</f>
        <v>#REF!</v>
      </c>
      <c r="AT81" s="23" t="e">
        <f>IF((INDEX($F$50:$BD$50,AT50))&lt;((INDEX($F$50:$BD$50,$G$50)+(INDEX($F$50:$BD$50,#REF!)))),$F$79*((#REF!-Option_8!AR50)/((#REF!*(#REF!+1))/2)),0)</f>
        <v>#REF!</v>
      </c>
      <c r="AU81" s="23" t="e">
        <f>IF((INDEX($F$50:$BD$50,AU50))&lt;((INDEX($F$50:$BD$50,$G$50)+(INDEX($F$50:$BD$50,#REF!)))),$F$79*((#REF!-Option_8!AS50)/((#REF!*(#REF!+1))/2)),0)</f>
        <v>#REF!</v>
      </c>
      <c r="AV81" s="23" t="e">
        <f>IF((INDEX($F$50:$BD$50,AV50))&lt;((INDEX($F$50:$BD$50,$G$50)+(INDEX($F$50:$BD$50,#REF!)))),$F$79*((#REF!-Option_8!AT50)/((#REF!*(#REF!+1))/2)),0)</f>
        <v>#REF!</v>
      </c>
      <c r="AW81" s="23" t="e">
        <f>IF((INDEX($F$50:$BD$50,AW50))&lt;((INDEX($F$50:$BD$50,$G$50)+(INDEX($F$50:$BD$50,#REF!)))),$F$79*((#REF!-Option_8!AU50)/((#REF!*(#REF!+1))/2)),0)</f>
        <v>#REF!</v>
      </c>
      <c r="AX81" s="23" t="e">
        <f>IF((INDEX($F$50:$BD$50,AX50))&lt;((INDEX($F$50:$BD$50,$G$50)+(INDEX($F$50:$BD$50,#REF!)))),$F$79*((#REF!-Option_8!AV50)/((#REF!*(#REF!+1))/2)),0)</f>
        <v>#REF!</v>
      </c>
      <c r="AY81" s="23" t="e">
        <f>IF((INDEX($F$50:$BD$50,AY50))&lt;((INDEX($F$50:$BD$50,$G$50)+(INDEX($F$50:$BD$50,#REF!)))),$F$79*((#REF!-Option_8!AW50)/((#REF!*(#REF!+1))/2)),0)</f>
        <v>#REF!</v>
      </c>
      <c r="AZ81" s="23" t="e">
        <f>IF((INDEX($F$50:$BD$50,AZ50))&lt;((INDEX($F$50:$BD$50,$G$50)+(INDEX($F$50:$BD$50,#REF!)))),$F$79*((#REF!-Option_8!AX50)/((#REF!*(#REF!+1))/2)),0)</f>
        <v>#REF!</v>
      </c>
      <c r="BA81" s="23" t="e">
        <f>IF((INDEX($F$50:$BD$50,BA50))&lt;((INDEX($F$50:$BD$50,$G$50)+(INDEX($F$50:$BD$50,#REF!)))),$F$79*((#REF!-Option_8!AY50)/((#REF!*(#REF!+1))/2)),0)</f>
        <v>#REF!</v>
      </c>
      <c r="BB81" s="23" t="e">
        <f>IF((INDEX($F$50:$BD$50,BB50))&lt;((INDEX($F$50:$BD$50,$G$50)+(INDEX($F$50:$BD$50,#REF!)))),$F$79*((#REF!-Option_8!AZ50)/((#REF!*(#REF!+1))/2)),0)</f>
        <v>#REF!</v>
      </c>
      <c r="BC81" s="23" t="e">
        <f>IF((INDEX($F$50:$BD$50,BC50))&lt;((INDEX($F$50:$BD$50,$G$50)+(INDEX($F$50:$BD$50,#REF!)))),$F$79*((#REF!-Option_8!BA50)/((#REF!*(#REF!+1))/2)),0)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IF((INDEX($F$50:$BD$50,H50))&lt;((INDEX($F$50:$BD$50,$H$50)+(INDEX($F$50:$BD$50,#REF!)))),$G$79*((#REF!-Option_8!E50)/((#REF!*(#REF!+1))/2)),0)</f>
        <v>#REF!</v>
      </c>
      <c r="I82" s="23" t="e">
        <f>IF((INDEX($F$50:$BD$50,I50))&lt;((INDEX($F$50:$BD$50,$H$50)+(INDEX($F$50:$BD$50,#REF!)))),$G$79*((#REF!-Option_8!F50)/((#REF!*(#REF!+1))/2)),0)</f>
        <v>#REF!</v>
      </c>
      <c r="J82" s="23" t="e">
        <f>IF((INDEX($F$50:$BD$50,J50))&lt;((INDEX($F$50:$BD$50,$H$50)+(INDEX($F$50:$BD$50,#REF!)))),$G$79*((#REF!-Option_8!G50)/((#REF!*(#REF!+1))/2)),0)</f>
        <v>#REF!</v>
      </c>
      <c r="K82" s="23" t="e">
        <f>IF((INDEX($F$50:$BD$50,K50))&lt;((INDEX($F$50:$BD$50,$H$50)+(INDEX($F$50:$BD$50,#REF!)))),$G$79*((#REF!-Option_8!H50)/((#REF!*(#REF!+1))/2)),0)</f>
        <v>#REF!</v>
      </c>
      <c r="L82" s="23" t="e">
        <f>IF((INDEX($F$50:$BD$50,L50))&lt;((INDEX($F$50:$BD$50,$H$50)+(INDEX($F$50:$BD$50,#REF!)))),$G$79*((#REF!-Option_8!I50)/((#REF!*(#REF!+1))/2)),0)</f>
        <v>#REF!</v>
      </c>
      <c r="M82" s="23" t="e">
        <f>IF((INDEX($F$50:$BD$50,M50))&lt;((INDEX($F$50:$BD$50,$H$50)+(INDEX($F$50:$BD$50,#REF!)))),$G$79*((#REF!-Option_8!J50)/((#REF!*(#REF!+1))/2)),0)</f>
        <v>#REF!</v>
      </c>
      <c r="N82" s="23" t="e">
        <f>IF((INDEX($F$50:$BD$50,N50))&lt;((INDEX($F$50:$BD$50,$H$50)+(INDEX($F$50:$BD$50,#REF!)))),$G$79*((#REF!-Option_8!K50)/((#REF!*(#REF!+1))/2)),0)</f>
        <v>#REF!</v>
      </c>
      <c r="O82" s="23" t="e">
        <f>IF((INDEX($F$50:$BD$50,O50))&lt;((INDEX($F$50:$BD$50,$H$50)+(INDEX($F$50:$BD$50,#REF!)))),$G$79*((#REF!-Option_8!L50)/((#REF!*(#REF!+1))/2)),0)</f>
        <v>#REF!</v>
      </c>
      <c r="P82" s="23" t="e">
        <f>IF((INDEX($F$50:$BD$50,P50))&lt;((INDEX($F$50:$BD$50,$H$50)+(INDEX($F$50:$BD$50,#REF!)))),$G$79*((#REF!-Option_8!M50)/((#REF!*(#REF!+1))/2)),0)</f>
        <v>#REF!</v>
      </c>
      <c r="Q82" s="23" t="e">
        <f>IF((INDEX($F$50:$BD$50,Q50))&lt;((INDEX($F$50:$BD$50,$H$50)+(INDEX($F$50:$BD$50,#REF!)))),$G$79*((#REF!-Option_8!N50)/((#REF!*(#REF!+1))/2)),0)</f>
        <v>#REF!</v>
      </c>
      <c r="R82" s="23" t="e">
        <f>IF((INDEX($F$50:$BD$50,R50))&lt;((INDEX($F$50:$BD$50,$H$50)+(INDEX($F$50:$BD$50,#REF!)))),$G$79*((#REF!-Option_8!O50)/((#REF!*(#REF!+1))/2)),0)</f>
        <v>#REF!</v>
      </c>
      <c r="S82" s="23" t="e">
        <f>IF((INDEX($F$50:$BD$50,S50))&lt;((INDEX($F$50:$BD$50,$H$50)+(INDEX($F$50:$BD$50,#REF!)))),$G$79*((#REF!-Option_8!P50)/((#REF!*(#REF!+1))/2)),0)</f>
        <v>#REF!</v>
      </c>
      <c r="T82" s="23" t="e">
        <f>IF((INDEX($F$50:$BD$50,T50))&lt;((INDEX($F$50:$BD$50,$H$50)+(INDEX($F$50:$BD$50,#REF!)))),$G$79*((#REF!-Option_8!Q50)/((#REF!*(#REF!+1))/2)),0)</f>
        <v>#REF!</v>
      </c>
      <c r="U82" s="23" t="e">
        <f>IF((INDEX($F$50:$BD$50,U50))&lt;((INDEX($F$50:$BD$50,$H$50)+(INDEX($F$50:$BD$50,#REF!)))),$G$79*((#REF!-Option_8!R50)/((#REF!*(#REF!+1))/2)),0)</f>
        <v>#REF!</v>
      </c>
      <c r="V82" s="23" t="e">
        <f>IF((INDEX($F$50:$BD$50,V50))&lt;((INDEX($F$50:$BD$50,$H$50)+(INDEX($F$50:$BD$50,#REF!)))),$G$79*((#REF!-Option_8!S50)/((#REF!*(#REF!+1))/2)),0)</f>
        <v>#REF!</v>
      </c>
      <c r="W82" s="23" t="e">
        <f>IF((INDEX($F$50:$BD$50,W50))&lt;((INDEX($F$50:$BD$50,$H$50)+(INDEX($F$50:$BD$50,#REF!)))),$G$79*((#REF!-Option_8!T50)/((#REF!*(#REF!+1))/2)),0)</f>
        <v>#REF!</v>
      </c>
      <c r="X82" s="23" t="e">
        <f>IF((INDEX($F$50:$BD$50,X50))&lt;((INDEX($F$50:$BD$50,$H$50)+(INDEX($F$50:$BD$50,#REF!)))),$G$79*((#REF!-Option_8!U50)/((#REF!*(#REF!+1))/2)),0)</f>
        <v>#REF!</v>
      </c>
      <c r="Y82" s="23" t="e">
        <f>IF((INDEX($F$50:$BD$50,Y50))&lt;((INDEX($F$50:$BD$50,$H$50)+(INDEX($F$50:$BD$50,#REF!)))),$G$79*((#REF!-Option_8!V50)/((#REF!*(#REF!+1))/2)),0)</f>
        <v>#REF!</v>
      </c>
      <c r="Z82" s="23" t="e">
        <f>IF((INDEX($F$50:$BD$50,Z50))&lt;((INDEX($F$50:$BD$50,$H$50)+(INDEX($F$50:$BD$50,#REF!)))),$G$79*((#REF!-Option_8!W50)/((#REF!*(#REF!+1))/2)),0)</f>
        <v>#REF!</v>
      </c>
      <c r="AA82" s="23" t="e">
        <f>IF((INDEX($F$50:$BD$50,AA50))&lt;((INDEX($F$50:$BD$50,$H$50)+(INDEX($F$50:$BD$50,#REF!)))),$G$79*((#REF!-Option_8!X50)/((#REF!*(#REF!+1))/2)),0)</f>
        <v>#REF!</v>
      </c>
      <c r="AB82" s="23" t="e">
        <f>IF((INDEX($F$50:$BD$50,AB50))&lt;((INDEX($F$50:$BD$50,$H$50)+(INDEX($F$50:$BD$50,#REF!)))),$G$79*((#REF!-Option_8!Y50)/((#REF!*(#REF!+1))/2)),0)</f>
        <v>#REF!</v>
      </c>
      <c r="AC82" s="23" t="e">
        <f>IF((INDEX($F$50:$BD$50,AC50))&lt;((INDEX($F$50:$BD$50,$H$50)+(INDEX($F$50:$BD$50,#REF!)))),$G$79*((#REF!-Option_8!Z50)/((#REF!*(#REF!+1))/2)),0)</f>
        <v>#REF!</v>
      </c>
      <c r="AD82" s="23" t="e">
        <f>IF((INDEX($F$50:$BD$50,AD50))&lt;((INDEX($F$50:$BD$50,$H$50)+(INDEX($F$50:$BD$50,#REF!)))),$G$79*((#REF!-Option_8!AA50)/((#REF!*(#REF!+1))/2)),0)</f>
        <v>#REF!</v>
      </c>
      <c r="AE82" s="23" t="e">
        <f>IF((INDEX($F$50:$BD$50,AE50))&lt;((INDEX($F$50:$BD$50,$H$50)+(INDEX($F$50:$BD$50,#REF!)))),$G$79*((#REF!-Option_8!AB50)/((#REF!*(#REF!+1))/2)),0)</f>
        <v>#REF!</v>
      </c>
      <c r="AF82" s="23" t="e">
        <f>IF((INDEX($F$50:$BD$50,AF50))&lt;((INDEX($F$50:$BD$50,$H$50)+(INDEX($F$50:$BD$50,#REF!)))),$G$79*((#REF!-Option_8!AC50)/((#REF!*(#REF!+1))/2)),0)</f>
        <v>#REF!</v>
      </c>
      <c r="AG82" s="23" t="e">
        <f>IF((INDEX($F$50:$BD$50,AG50))&lt;((INDEX($F$50:$BD$50,$H$50)+(INDEX($F$50:$BD$50,#REF!)))),$G$79*((#REF!-Option_8!AD50)/((#REF!*(#REF!+1))/2)),0)</f>
        <v>#REF!</v>
      </c>
      <c r="AH82" s="23" t="e">
        <f>IF((INDEX($F$50:$BD$50,AH50))&lt;((INDEX($F$50:$BD$50,$H$50)+(INDEX($F$50:$BD$50,#REF!)))),$G$79*((#REF!-Option_8!AE50)/((#REF!*(#REF!+1))/2)),0)</f>
        <v>#REF!</v>
      </c>
      <c r="AI82" s="23" t="e">
        <f>IF((INDEX($F$50:$BD$50,AI50))&lt;((INDEX($F$50:$BD$50,$H$50)+(INDEX($F$50:$BD$50,#REF!)))),$G$79*((#REF!-Option_8!AF50)/((#REF!*(#REF!+1))/2)),0)</f>
        <v>#REF!</v>
      </c>
      <c r="AJ82" s="23" t="e">
        <f>IF((INDEX($F$50:$BD$50,AJ50))&lt;((INDEX($F$50:$BD$50,$H$50)+(INDEX($F$50:$BD$50,#REF!)))),$G$79*((#REF!-Option_8!AG50)/((#REF!*(#REF!+1))/2)),0)</f>
        <v>#REF!</v>
      </c>
      <c r="AK82" s="23" t="e">
        <f>IF((INDEX($F$50:$BD$50,AK50))&lt;((INDEX($F$50:$BD$50,$H$50)+(INDEX($F$50:$BD$50,#REF!)))),$G$79*((#REF!-Option_8!AH50)/((#REF!*(#REF!+1))/2)),0)</f>
        <v>#REF!</v>
      </c>
      <c r="AL82" s="23" t="e">
        <f>IF((INDEX($F$50:$BD$50,AL50))&lt;((INDEX($F$50:$BD$50,$H$50)+(INDEX($F$50:$BD$50,#REF!)))),$G$79*((#REF!-Option_8!AI50)/((#REF!*(#REF!+1))/2)),0)</f>
        <v>#REF!</v>
      </c>
      <c r="AM82" s="23" t="e">
        <f>IF((INDEX($F$50:$BD$50,AM50))&lt;((INDEX($F$50:$BD$50,$H$50)+(INDEX($F$50:$BD$50,#REF!)))),$G$79*((#REF!-Option_8!AJ50)/((#REF!*(#REF!+1))/2)),0)</f>
        <v>#REF!</v>
      </c>
      <c r="AN82" s="23" t="e">
        <f>IF((INDEX($F$50:$BD$50,AN50))&lt;((INDEX($F$50:$BD$50,$H$50)+(INDEX($F$50:$BD$50,#REF!)))),$G$79*((#REF!-Option_8!AK50)/((#REF!*(#REF!+1))/2)),0)</f>
        <v>#REF!</v>
      </c>
      <c r="AO82" s="23" t="e">
        <f>IF((INDEX($F$50:$BD$50,AO50))&lt;((INDEX($F$50:$BD$50,$H$50)+(INDEX($F$50:$BD$50,#REF!)))),$G$79*((#REF!-Option_8!AL50)/((#REF!*(#REF!+1))/2)),0)</f>
        <v>#REF!</v>
      </c>
      <c r="AP82" s="23" t="e">
        <f>IF((INDEX($F$50:$BD$50,AP50))&lt;((INDEX($F$50:$BD$50,$H$50)+(INDEX($F$50:$BD$50,#REF!)))),$G$79*((#REF!-Option_8!AM50)/((#REF!*(#REF!+1))/2)),0)</f>
        <v>#REF!</v>
      </c>
      <c r="AQ82" s="23" t="e">
        <f>IF((INDEX($F$50:$BD$50,AQ50))&lt;((INDEX($F$50:$BD$50,$H$50)+(INDEX($F$50:$BD$50,#REF!)))),$G$79*((#REF!-Option_8!AN50)/((#REF!*(#REF!+1))/2)),0)</f>
        <v>#REF!</v>
      </c>
      <c r="AR82" s="23" t="e">
        <f>IF((INDEX($F$50:$BD$50,AR50))&lt;((INDEX($F$50:$BD$50,$H$50)+(INDEX($F$50:$BD$50,#REF!)))),$G$79*((#REF!-Option_8!AO50)/((#REF!*(#REF!+1))/2)),0)</f>
        <v>#REF!</v>
      </c>
      <c r="AS82" s="23" t="e">
        <f>IF((INDEX($F$50:$BD$50,AS50))&lt;((INDEX($F$50:$BD$50,$H$50)+(INDEX($F$50:$BD$50,#REF!)))),$G$79*((#REF!-Option_8!AP50)/((#REF!*(#REF!+1))/2)),0)</f>
        <v>#REF!</v>
      </c>
      <c r="AT82" s="23" t="e">
        <f>IF((INDEX($F$50:$BD$50,AT50))&lt;((INDEX($F$50:$BD$50,$H$50)+(INDEX($F$50:$BD$50,#REF!)))),$G$79*((#REF!-Option_8!AQ50)/((#REF!*(#REF!+1))/2)),0)</f>
        <v>#REF!</v>
      </c>
      <c r="AU82" s="23" t="e">
        <f>IF((INDEX($F$50:$BD$50,AU50))&lt;((INDEX($F$50:$BD$50,$H$50)+(INDEX($F$50:$BD$50,#REF!)))),$G$79*((#REF!-Option_8!AR50)/((#REF!*(#REF!+1))/2)),0)</f>
        <v>#REF!</v>
      </c>
      <c r="AV82" s="23" t="e">
        <f>IF((INDEX($F$50:$BD$50,AV50))&lt;((INDEX($F$50:$BD$50,$H$50)+(INDEX($F$50:$BD$50,#REF!)))),$G$79*((#REF!-Option_8!AS50)/((#REF!*(#REF!+1))/2)),0)</f>
        <v>#REF!</v>
      </c>
      <c r="AW82" s="23" t="e">
        <f>IF((INDEX($F$50:$BD$50,AW50))&lt;((INDEX($F$50:$BD$50,$H$50)+(INDEX($F$50:$BD$50,#REF!)))),$G$79*((#REF!-Option_8!AT50)/((#REF!*(#REF!+1))/2)),0)</f>
        <v>#REF!</v>
      </c>
      <c r="AX82" s="23" t="e">
        <f>IF((INDEX($F$50:$BD$50,AX50))&lt;((INDEX($F$50:$BD$50,$H$50)+(INDEX($F$50:$BD$50,#REF!)))),$G$79*((#REF!-Option_8!AU50)/((#REF!*(#REF!+1))/2)),0)</f>
        <v>#REF!</v>
      </c>
      <c r="AY82" s="23" t="e">
        <f>IF((INDEX($F$50:$BD$50,AY50))&lt;((INDEX($F$50:$BD$50,$H$50)+(INDEX($F$50:$BD$50,#REF!)))),$G$79*((#REF!-Option_8!AV50)/((#REF!*(#REF!+1))/2)),0)</f>
        <v>#REF!</v>
      </c>
      <c r="AZ82" s="23" t="e">
        <f>IF((INDEX($F$50:$BD$50,AZ50))&lt;((INDEX($F$50:$BD$50,$H$50)+(INDEX($F$50:$BD$50,#REF!)))),$G$79*((#REF!-Option_8!AW50)/((#REF!*(#REF!+1))/2)),0)</f>
        <v>#REF!</v>
      </c>
      <c r="BA82" s="23" t="e">
        <f>IF((INDEX($F$50:$BD$50,BA50))&lt;((INDEX($F$50:$BD$50,$H$50)+(INDEX($F$50:$BD$50,#REF!)))),$G$79*((#REF!-Option_8!AX50)/((#REF!*(#REF!+1))/2)),0)</f>
        <v>#REF!</v>
      </c>
      <c r="BB82" s="23" t="e">
        <f>IF((INDEX($F$50:$BD$50,BB50))&lt;((INDEX($F$50:$BD$50,$H$50)+(INDEX($F$50:$BD$50,#REF!)))),$G$79*((#REF!-Option_8!AY50)/((#REF!*(#REF!+1))/2)),0)</f>
        <v>#REF!</v>
      </c>
      <c r="BC82" s="23" t="e">
        <f>IF((INDEX($F$50:$BD$50,BC50))&lt;((INDEX($F$50:$BD$50,$H$50)+(INDEX($F$50:$BD$50,#REF!)))),$G$79*((#REF!-Option_8!AZ50)/((#REF!*(#REF!+1))/2)),0)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IF((INDEX($F$50:$BD$50,I50))&lt;((INDEX($F$50:$BD$50,$I$50)+(INDEX($F$50:$BD$50,#REF!)))),$H$79*((#REF!-Option_8!E50)/((#REF!*(#REF!+1))/2)),0)</f>
        <v>#REF!</v>
      </c>
      <c r="J83" s="23" t="e">
        <f>IF((INDEX($F$50:$BD$50,J50))&lt;((INDEX($F$50:$BD$50,$I$50)+(INDEX($F$50:$BD$50,#REF!)))),$H$79*((#REF!-Option_8!F50)/((#REF!*(#REF!+1))/2)),0)</f>
        <v>#REF!</v>
      </c>
      <c r="K83" s="23" t="e">
        <f>IF((INDEX($F$50:$BD$50,K50))&lt;((INDEX($F$50:$BD$50,$I$50)+(INDEX($F$50:$BD$50,#REF!)))),$H$79*((#REF!-Option_8!G50)/((#REF!*(#REF!+1))/2)),0)</f>
        <v>#REF!</v>
      </c>
      <c r="L83" s="23" t="e">
        <f>IF((INDEX($F$50:$BD$50,L50))&lt;((INDEX($F$50:$BD$50,$I$50)+(INDEX($F$50:$BD$50,#REF!)))),$H$79*((#REF!-Option_8!H50)/((#REF!*(#REF!+1))/2)),0)</f>
        <v>#REF!</v>
      </c>
      <c r="M83" s="23" t="e">
        <f>IF((INDEX($F$50:$BD$50,M50))&lt;((INDEX($F$50:$BD$50,$I$50)+(INDEX($F$50:$BD$50,#REF!)))),$H$79*((#REF!-Option_8!I50)/((#REF!*(#REF!+1))/2)),0)</f>
        <v>#REF!</v>
      </c>
      <c r="N83" s="23" t="e">
        <f>IF((INDEX($F$50:$BD$50,N50))&lt;((INDEX($F$50:$BD$50,$I$50)+(INDEX($F$50:$BD$50,#REF!)))),$H$79*((#REF!-Option_8!J50)/((#REF!*(#REF!+1))/2)),0)</f>
        <v>#REF!</v>
      </c>
      <c r="O83" s="23" t="e">
        <f>IF((INDEX($F$50:$BD$50,O50))&lt;((INDEX($F$50:$BD$50,$I$50)+(INDEX($F$50:$BD$50,#REF!)))),$H$79*((#REF!-Option_8!K50)/((#REF!*(#REF!+1))/2)),0)</f>
        <v>#REF!</v>
      </c>
      <c r="P83" s="23" t="e">
        <f>IF((INDEX($F$50:$BD$50,P50))&lt;((INDEX($F$50:$BD$50,$I$50)+(INDEX($F$50:$BD$50,#REF!)))),$H$79*((#REF!-Option_8!L50)/((#REF!*(#REF!+1))/2)),0)</f>
        <v>#REF!</v>
      </c>
      <c r="Q83" s="23" t="e">
        <f>IF((INDEX($F$50:$BD$50,Q50))&lt;((INDEX($F$50:$BD$50,$I$50)+(INDEX($F$50:$BD$50,#REF!)))),$H$79*((#REF!-Option_8!M50)/((#REF!*(#REF!+1))/2)),0)</f>
        <v>#REF!</v>
      </c>
      <c r="R83" s="23" t="e">
        <f>IF((INDEX($F$50:$BD$50,R50))&lt;((INDEX($F$50:$BD$50,$I$50)+(INDEX($F$50:$BD$50,#REF!)))),$H$79*((#REF!-Option_8!N50)/((#REF!*(#REF!+1))/2)),0)</f>
        <v>#REF!</v>
      </c>
      <c r="S83" s="23" t="e">
        <f>IF((INDEX($F$50:$BD$50,S50))&lt;((INDEX($F$50:$BD$50,$I$50)+(INDEX($F$50:$BD$50,#REF!)))),$H$79*((#REF!-Option_8!O50)/((#REF!*(#REF!+1))/2)),0)</f>
        <v>#REF!</v>
      </c>
      <c r="T83" s="23" t="e">
        <f>IF((INDEX($F$50:$BD$50,T50))&lt;((INDEX($F$50:$BD$50,$I$50)+(INDEX($F$50:$BD$50,#REF!)))),$H$79*((#REF!-Option_8!P50)/((#REF!*(#REF!+1))/2)),0)</f>
        <v>#REF!</v>
      </c>
      <c r="U83" s="23" t="e">
        <f>IF((INDEX($F$50:$BD$50,U50))&lt;((INDEX($F$50:$BD$50,$I$50)+(INDEX($F$50:$BD$50,#REF!)))),$H$79*((#REF!-Option_8!Q50)/((#REF!*(#REF!+1))/2)),0)</f>
        <v>#REF!</v>
      </c>
      <c r="V83" s="23" t="e">
        <f>IF((INDEX($F$50:$BD$50,V50))&lt;((INDEX($F$50:$BD$50,$I$50)+(INDEX($F$50:$BD$50,#REF!)))),$H$79*((#REF!-Option_8!R50)/((#REF!*(#REF!+1))/2)),0)</f>
        <v>#REF!</v>
      </c>
      <c r="W83" s="23" t="e">
        <f>IF((INDEX($F$50:$BD$50,W50))&lt;((INDEX($F$50:$BD$50,$I$50)+(INDEX($F$50:$BD$50,#REF!)))),$H$79*((#REF!-Option_8!S50)/((#REF!*(#REF!+1))/2)),0)</f>
        <v>#REF!</v>
      </c>
      <c r="X83" s="23" t="e">
        <f>IF((INDEX($F$50:$BD$50,X50))&lt;((INDEX($F$50:$BD$50,$I$50)+(INDEX($F$50:$BD$50,#REF!)))),$H$79*((#REF!-Option_8!T50)/((#REF!*(#REF!+1))/2)),0)</f>
        <v>#REF!</v>
      </c>
      <c r="Y83" s="23" t="e">
        <f>IF((INDEX($F$50:$BD$50,Y50))&lt;((INDEX($F$50:$BD$50,$I$50)+(INDEX($F$50:$BD$50,#REF!)))),$H$79*((#REF!-Option_8!U50)/((#REF!*(#REF!+1))/2)),0)</f>
        <v>#REF!</v>
      </c>
      <c r="Z83" s="23" t="e">
        <f>IF((INDEX($F$50:$BD$50,Z50))&lt;((INDEX($F$50:$BD$50,$I$50)+(INDEX($F$50:$BD$50,#REF!)))),$H$79*((#REF!-Option_8!V50)/((#REF!*(#REF!+1))/2)),0)</f>
        <v>#REF!</v>
      </c>
      <c r="AA83" s="23" t="e">
        <f>IF((INDEX($F$50:$BD$50,AA50))&lt;((INDEX($F$50:$BD$50,$I$50)+(INDEX($F$50:$BD$50,#REF!)))),$H$79*((#REF!-Option_8!W50)/((#REF!*(#REF!+1))/2)),0)</f>
        <v>#REF!</v>
      </c>
      <c r="AB83" s="23" t="e">
        <f>IF((INDEX($F$50:$BD$50,AB50))&lt;((INDEX($F$50:$BD$50,$I$50)+(INDEX($F$50:$BD$50,#REF!)))),$H$79*((#REF!-Option_8!X50)/((#REF!*(#REF!+1))/2)),0)</f>
        <v>#REF!</v>
      </c>
      <c r="AC83" s="23" t="e">
        <f>IF((INDEX($F$50:$BD$50,AC50))&lt;((INDEX($F$50:$BD$50,$I$50)+(INDEX($F$50:$BD$50,#REF!)))),$H$79*((#REF!-Option_8!Y50)/((#REF!*(#REF!+1))/2)),0)</f>
        <v>#REF!</v>
      </c>
      <c r="AD83" s="23" t="e">
        <f>IF((INDEX($F$50:$BD$50,AD50))&lt;((INDEX($F$50:$BD$50,$I$50)+(INDEX($F$50:$BD$50,#REF!)))),$H$79*((#REF!-Option_8!Z50)/((#REF!*(#REF!+1))/2)),0)</f>
        <v>#REF!</v>
      </c>
      <c r="AE83" s="23" t="e">
        <f>IF((INDEX($F$50:$BD$50,AE50))&lt;((INDEX($F$50:$BD$50,$I$50)+(INDEX($F$50:$BD$50,#REF!)))),$H$79*((#REF!-Option_8!AA50)/((#REF!*(#REF!+1))/2)),0)</f>
        <v>#REF!</v>
      </c>
      <c r="AF83" s="23" t="e">
        <f>IF((INDEX($F$50:$BD$50,AF50))&lt;((INDEX($F$50:$BD$50,$I$50)+(INDEX($F$50:$BD$50,#REF!)))),$H$79*((#REF!-Option_8!AB50)/((#REF!*(#REF!+1))/2)),0)</f>
        <v>#REF!</v>
      </c>
      <c r="AG83" s="23" t="e">
        <f>IF((INDEX($F$50:$BD$50,AG50))&lt;((INDEX($F$50:$BD$50,$I$50)+(INDEX($F$50:$BD$50,#REF!)))),$H$79*((#REF!-Option_8!AC50)/((#REF!*(#REF!+1))/2)),0)</f>
        <v>#REF!</v>
      </c>
      <c r="AH83" s="23" t="e">
        <f>IF((INDEX($F$50:$BD$50,AH50))&lt;((INDEX($F$50:$BD$50,$I$50)+(INDEX($F$50:$BD$50,#REF!)))),$H$79*((#REF!-Option_8!AD50)/((#REF!*(#REF!+1))/2)),0)</f>
        <v>#REF!</v>
      </c>
      <c r="AI83" s="23" t="e">
        <f>IF((INDEX($F$50:$BD$50,AI50))&lt;((INDEX($F$50:$BD$50,$I$50)+(INDEX($F$50:$BD$50,#REF!)))),$H$79*((#REF!-Option_8!AE50)/((#REF!*(#REF!+1))/2)),0)</f>
        <v>#REF!</v>
      </c>
      <c r="AJ83" s="23" t="e">
        <f>IF((INDEX($F$50:$BD$50,AJ50))&lt;((INDEX($F$50:$BD$50,$I$50)+(INDEX($F$50:$BD$50,#REF!)))),$H$79*((#REF!-Option_8!AF50)/((#REF!*(#REF!+1))/2)),0)</f>
        <v>#REF!</v>
      </c>
      <c r="AK83" s="23" t="e">
        <f>IF((INDEX($F$50:$BD$50,AK50))&lt;((INDEX($F$50:$BD$50,$I$50)+(INDEX($F$50:$BD$50,#REF!)))),$H$79*((#REF!-Option_8!AG50)/((#REF!*(#REF!+1))/2)),0)</f>
        <v>#REF!</v>
      </c>
      <c r="AL83" s="23" t="e">
        <f>IF((INDEX($F$50:$BD$50,AL50))&lt;((INDEX($F$50:$BD$50,$I$50)+(INDEX($F$50:$BD$50,#REF!)))),$H$79*((#REF!-Option_8!AH50)/((#REF!*(#REF!+1))/2)),0)</f>
        <v>#REF!</v>
      </c>
      <c r="AM83" s="23" t="e">
        <f>IF((INDEX($F$50:$BD$50,AM50))&lt;((INDEX($F$50:$BD$50,$I$50)+(INDEX($F$50:$BD$50,#REF!)))),$H$79*((#REF!-Option_8!AI50)/((#REF!*(#REF!+1))/2)),0)</f>
        <v>#REF!</v>
      </c>
      <c r="AN83" s="23" t="e">
        <f>IF((INDEX($F$50:$BD$50,AN50))&lt;((INDEX($F$50:$BD$50,$I$50)+(INDEX($F$50:$BD$50,#REF!)))),$H$79*((#REF!-Option_8!AJ50)/((#REF!*(#REF!+1))/2)),0)</f>
        <v>#REF!</v>
      </c>
      <c r="AO83" s="23" t="e">
        <f>IF((INDEX($F$50:$BD$50,AO50))&lt;((INDEX($F$50:$BD$50,$I$50)+(INDEX($F$50:$BD$50,#REF!)))),$H$79*((#REF!-Option_8!AK50)/((#REF!*(#REF!+1))/2)),0)</f>
        <v>#REF!</v>
      </c>
      <c r="AP83" s="23" t="e">
        <f>IF((INDEX($F$50:$BD$50,AP50))&lt;((INDEX($F$50:$BD$50,$I$50)+(INDEX($F$50:$BD$50,#REF!)))),$H$79*((#REF!-Option_8!AL50)/((#REF!*(#REF!+1))/2)),0)</f>
        <v>#REF!</v>
      </c>
      <c r="AQ83" s="23" t="e">
        <f>IF((INDEX($F$50:$BD$50,AQ50))&lt;((INDEX($F$50:$BD$50,$I$50)+(INDEX($F$50:$BD$50,#REF!)))),$H$79*((#REF!-Option_8!AM50)/((#REF!*(#REF!+1))/2)),0)</f>
        <v>#REF!</v>
      </c>
      <c r="AR83" s="23" t="e">
        <f>IF((INDEX($F$50:$BD$50,AR50))&lt;((INDEX($F$50:$BD$50,$I$50)+(INDEX($F$50:$BD$50,#REF!)))),$H$79*((#REF!-Option_8!AN50)/((#REF!*(#REF!+1))/2)),0)</f>
        <v>#REF!</v>
      </c>
      <c r="AS83" s="23" t="e">
        <f>IF((INDEX($F$50:$BD$50,AS50))&lt;((INDEX($F$50:$BD$50,$I$50)+(INDEX($F$50:$BD$50,#REF!)))),$H$79*((#REF!-Option_8!AO50)/((#REF!*(#REF!+1))/2)),0)</f>
        <v>#REF!</v>
      </c>
      <c r="AT83" s="23" t="e">
        <f>IF((INDEX($F$50:$BD$50,AT50))&lt;((INDEX($F$50:$BD$50,$I$50)+(INDEX($F$50:$BD$50,#REF!)))),$H$79*((#REF!-Option_8!AP50)/((#REF!*(#REF!+1))/2)),0)</f>
        <v>#REF!</v>
      </c>
      <c r="AU83" s="23" t="e">
        <f>IF((INDEX($F$50:$BD$50,AU50))&lt;((INDEX($F$50:$BD$50,$I$50)+(INDEX($F$50:$BD$50,#REF!)))),$H$79*((#REF!-Option_8!AQ50)/((#REF!*(#REF!+1))/2)),0)</f>
        <v>#REF!</v>
      </c>
      <c r="AV83" s="23" t="e">
        <f>IF((INDEX($F$50:$BD$50,AV50))&lt;((INDEX($F$50:$BD$50,$I$50)+(INDEX($F$50:$BD$50,#REF!)))),$H$79*((#REF!-Option_8!AR50)/((#REF!*(#REF!+1))/2)),0)</f>
        <v>#REF!</v>
      </c>
      <c r="AW83" s="23" t="e">
        <f>IF((INDEX($F$50:$BD$50,AW50))&lt;((INDEX($F$50:$BD$50,$I$50)+(INDEX($F$50:$BD$50,#REF!)))),$H$79*((#REF!-Option_8!AS50)/((#REF!*(#REF!+1))/2)),0)</f>
        <v>#REF!</v>
      </c>
      <c r="AX83" s="23" t="e">
        <f>IF((INDEX($F$50:$BD$50,AX50))&lt;((INDEX($F$50:$BD$50,$I$50)+(INDEX($F$50:$BD$50,#REF!)))),$H$79*((#REF!-Option_8!AT50)/((#REF!*(#REF!+1))/2)),0)</f>
        <v>#REF!</v>
      </c>
      <c r="AY83" s="23" t="e">
        <f>IF((INDEX($F$50:$BD$50,AY50))&lt;((INDEX($F$50:$BD$50,$I$50)+(INDEX($F$50:$BD$50,#REF!)))),$H$79*((#REF!-Option_8!AU50)/((#REF!*(#REF!+1))/2)),0)</f>
        <v>#REF!</v>
      </c>
      <c r="AZ83" s="23" t="e">
        <f>IF((INDEX($F$50:$BD$50,AZ50))&lt;((INDEX($F$50:$BD$50,$I$50)+(INDEX($F$50:$BD$50,#REF!)))),$H$79*((#REF!-Option_8!AV50)/((#REF!*(#REF!+1))/2)),0)</f>
        <v>#REF!</v>
      </c>
      <c r="BA83" s="23" t="e">
        <f>IF((INDEX($F$50:$BD$50,BA50))&lt;((INDEX($F$50:$BD$50,$I$50)+(INDEX($F$50:$BD$50,#REF!)))),$H$79*((#REF!-Option_8!AW50)/((#REF!*(#REF!+1))/2)),0)</f>
        <v>#REF!</v>
      </c>
      <c r="BB83" s="23" t="e">
        <f>IF((INDEX($F$50:$BD$50,BB50))&lt;((INDEX($F$50:$BD$50,$I$50)+(INDEX($F$50:$BD$50,#REF!)))),$H$79*((#REF!-Option_8!AX50)/((#REF!*(#REF!+1))/2)),0)</f>
        <v>#REF!</v>
      </c>
      <c r="BC83" s="23" t="e">
        <f>IF((INDEX($F$50:$BD$50,BC50))&lt;((INDEX($F$50:$BD$50,$I$50)+(INDEX($F$50:$BD$50,#REF!)))),$H$79*((#REF!-Option_8!AY50)/((#REF!*(#REF!+1))/2)),0)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IF((INDEX($F$50:$BD$50,J50))&lt;((INDEX($F$50:$BD$50,$J$50)+(INDEX($F$50:$BD$50,#REF!)))),$I$79*((#REF!-Option_8!E50)/((#REF!*(#REF!+1))/2)),0)</f>
        <v>#REF!</v>
      </c>
      <c r="K84" s="23" t="e">
        <f>IF((INDEX($F$50:$BD$50,K50))&lt;((INDEX($F$50:$BD$50,$J$50)+(INDEX($F$50:$BD$50,#REF!)))),$I$79*((#REF!-Option_8!F50)/((#REF!*(#REF!+1))/2)),0)</f>
        <v>#REF!</v>
      </c>
      <c r="L84" s="23" t="e">
        <f>IF((INDEX($F$50:$BD$50,L50))&lt;((INDEX($F$50:$BD$50,$J$50)+(INDEX($F$50:$BD$50,#REF!)))),$I$79*((#REF!-Option_8!G50)/((#REF!*(#REF!+1))/2)),0)</f>
        <v>#REF!</v>
      </c>
      <c r="M84" s="23" t="e">
        <f>IF((INDEX($F$50:$BD$50,M50))&lt;((INDEX($F$50:$BD$50,$J$50)+(INDEX($F$50:$BD$50,#REF!)))),$I$79*((#REF!-Option_8!H50)/((#REF!*(#REF!+1))/2)),0)</f>
        <v>#REF!</v>
      </c>
      <c r="N84" s="23" t="e">
        <f>IF((INDEX($F$50:$BD$50,N50))&lt;((INDEX($F$50:$BD$50,$J$50)+(INDEX($F$50:$BD$50,#REF!)))),$I$79*((#REF!-Option_8!I50)/((#REF!*(#REF!+1))/2)),0)</f>
        <v>#REF!</v>
      </c>
      <c r="O84" s="23" t="e">
        <f>IF((INDEX($F$50:$BD$50,O50))&lt;((INDEX($F$50:$BD$50,$J$50)+(INDEX($F$50:$BD$50,#REF!)))),$I$79*((#REF!-Option_8!J50)/((#REF!*(#REF!+1))/2)),0)</f>
        <v>#REF!</v>
      </c>
      <c r="P84" s="23" t="e">
        <f>IF((INDEX($F$50:$BD$50,P50))&lt;((INDEX($F$50:$BD$50,$J$50)+(INDEX($F$50:$BD$50,#REF!)))),$I$79*((#REF!-Option_8!K50)/((#REF!*(#REF!+1))/2)),0)</f>
        <v>#REF!</v>
      </c>
      <c r="Q84" s="23" t="e">
        <f>IF((INDEX($F$50:$BD$50,Q50))&lt;((INDEX($F$50:$BD$50,$J$50)+(INDEX($F$50:$BD$50,#REF!)))),$I$79*((#REF!-Option_8!L50)/((#REF!*(#REF!+1))/2)),0)</f>
        <v>#REF!</v>
      </c>
      <c r="R84" s="23" t="e">
        <f>IF((INDEX($F$50:$BD$50,R50))&lt;((INDEX($F$50:$BD$50,$J$50)+(INDEX($F$50:$BD$50,#REF!)))),$I$79*((#REF!-Option_8!M50)/((#REF!*(#REF!+1))/2)),0)</f>
        <v>#REF!</v>
      </c>
      <c r="S84" s="23" t="e">
        <f>IF((INDEX($F$50:$BD$50,S50))&lt;((INDEX($F$50:$BD$50,$J$50)+(INDEX($F$50:$BD$50,#REF!)))),$I$79*((#REF!-Option_8!N50)/((#REF!*(#REF!+1))/2)),0)</f>
        <v>#REF!</v>
      </c>
      <c r="T84" s="23" t="e">
        <f>IF((INDEX($F$50:$BD$50,T50))&lt;((INDEX($F$50:$BD$50,$J$50)+(INDEX($F$50:$BD$50,#REF!)))),$I$79*((#REF!-Option_8!O50)/((#REF!*(#REF!+1))/2)),0)</f>
        <v>#REF!</v>
      </c>
      <c r="U84" s="23" t="e">
        <f>IF((INDEX($F$50:$BD$50,U50))&lt;((INDEX($F$50:$BD$50,$J$50)+(INDEX($F$50:$BD$50,#REF!)))),$I$79*((#REF!-Option_8!P50)/((#REF!*(#REF!+1))/2)),0)</f>
        <v>#REF!</v>
      </c>
      <c r="V84" s="23" t="e">
        <f>IF((INDEX($F$50:$BD$50,V50))&lt;((INDEX($F$50:$BD$50,$J$50)+(INDEX($F$50:$BD$50,#REF!)))),$I$79*((#REF!-Option_8!Q50)/((#REF!*(#REF!+1))/2)),0)</f>
        <v>#REF!</v>
      </c>
      <c r="W84" s="23" t="e">
        <f>IF((INDEX($F$50:$BD$50,W50))&lt;((INDEX($F$50:$BD$50,$J$50)+(INDEX($F$50:$BD$50,#REF!)))),$I$79*((#REF!-Option_8!R50)/((#REF!*(#REF!+1))/2)),0)</f>
        <v>#REF!</v>
      </c>
      <c r="X84" s="23" t="e">
        <f>IF((INDEX($F$50:$BD$50,X50))&lt;((INDEX($F$50:$BD$50,$J$50)+(INDEX($F$50:$BD$50,#REF!)))),$I$79*((#REF!-Option_8!S50)/((#REF!*(#REF!+1))/2)),0)</f>
        <v>#REF!</v>
      </c>
      <c r="Y84" s="23" t="e">
        <f>IF((INDEX($F$50:$BD$50,Y50))&lt;((INDEX($F$50:$BD$50,$J$50)+(INDEX($F$50:$BD$50,#REF!)))),$I$79*((#REF!-Option_8!T50)/((#REF!*(#REF!+1))/2)),0)</f>
        <v>#REF!</v>
      </c>
      <c r="Z84" s="23" t="e">
        <f>IF((INDEX($F$50:$BD$50,Z50))&lt;((INDEX($F$50:$BD$50,$J$50)+(INDEX($F$50:$BD$50,#REF!)))),$I$79*((#REF!-Option_8!U50)/((#REF!*(#REF!+1))/2)),0)</f>
        <v>#REF!</v>
      </c>
      <c r="AA84" s="23" t="e">
        <f>IF((INDEX($F$50:$BD$50,AA50))&lt;((INDEX($F$50:$BD$50,$J$50)+(INDEX($F$50:$BD$50,#REF!)))),$I$79*((#REF!-Option_8!V50)/((#REF!*(#REF!+1))/2)),0)</f>
        <v>#REF!</v>
      </c>
      <c r="AB84" s="23" t="e">
        <f>IF((INDEX($F$50:$BD$50,AB50))&lt;((INDEX($F$50:$BD$50,$J$50)+(INDEX($F$50:$BD$50,#REF!)))),$I$79*((#REF!-Option_8!W50)/((#REF!*(#REF!+1))/2)),0)</f>
        <v>#REF!</v>
      </c>
      <c r="AC84" s="23" t="e">
        <f>IF((INDEX($F$50:$BD$50,AC50))&lt;((INDEX($F$50:$BD$50,$J$50)+(INDEX($F$50:$BD$50,#REF!)))),$I$79*((#REF!-Option_8!X50)/((#REF!*(#REF!+1))/2)),0)</f>
        <v>#REF!</v>
      </c>
      <c r="AD84" s="23" t="e">
        <f>IF((INDEX($F$50:$BD$50,AD50))&lt;((INDEX($F$50:$BD$50,$J$50)+(INDEX($F$50:$BD$50,#REF!)))),$I$79*((#REF!-Option_8!Y50)/((#REF!*(#REF!+1))/2)),0)</f>
        <v>#REF!</v>
      </c>
      <c r="AE84" s="23" t="e">
        <f>IF((INDEX($F$50:$BD$50,AE50))&lt;((INDEX($F$50:$BD$50,$J$50)+(INDEX($F$50:$BD$50,#REF!)))),$I$79*((#REF!-Option_8!Z50)/((#REF!*(#REF!+1))/2)),0)</f>
        <v>#REF!</v>
      </c>
      <c r="AF84" s="23" t="e">
        <f>IF((INDEX($F$50:$BD$50,AF50))&lt;((INDEX($F$50:$BD$50,$J$50)+(INDEX($F$50:$BD$50,#REF!)))),$I$79*((#REF!-Option_8!AA50)/((#REF!*(#REF!+1))/2)),0)</f>
        <v>#REF!</v>
      </c>
      <c r="AG84" s="23" t="e">
        <f>IF((INDEX($F$50:$BD$50,AG50))&lt;((INDEX($F$50:$BD$50,$J$50)+(INDEX($F$50:$BD$50,#REF!)))),$I$79*((#REF!-Option_8!AB50)/((#REF!*(#REF!+1))/2)),0)</f>
        <v>#REF!</v>
      </c>
      <c r="AH84" s="23" t="e">
        <f>IF((INDEX($F$50:$BD$50,AH50))&lt;((INDEX($F$50:$BD$50,$J$50)+(INDEX($F$50:$BD$50,#REF!)))),$I$79*((#REF!-Option_8!AC50)/((#REF!*(#REF!+1))/2)),0)</f>
        <v>#REF!</v>
      </c>
      <c r="AI84" s="23" t="e">
        <f>IF((INDEX($F$50:$BD$50,AI50))&lt;((INDEX($F$50:$BD$50,$J$50)+(INDEX($F$50:$BD$50,#REF!)))),$I$79*((#REF!-Option_8!AD50)/((#REF!*(#REF!+1))/2)),0)</f>
        <v>#REF!</v>
      </c>
      <c r="AJ84" s="23" t="e">
        <f>IF((INDEX($F$50:$BD$50,AJ50))&lt;((INDEX($F$50:$BD$50,$J$50)+(INDEX($F$50:$BD$50,#REF!)))),$I$79*((#REF!-Option_8!AE50)/((#REF!*(#REF!+1))/2)),0)</f>
        <v>#REF!</v>
      </c>
      <c r="AK84" s="23" t="e">
        <f>IF((INDEX($F$50:$BD$50,AK50))&lt;((INDEX($F$50:$BD$50,$J$50)+(INDEX($F$50:$BD$50,#REF!)))),$I$79*((#REF!-Option_8!AF50)/((#REF!*(#REF!+1))/2)),0)</f>
        <v>#REF!</v>
      </c>
      <c r="AL84" s="23" t="e">
        <f>IF((INDEX($F$50:$BD$50,AL50))&lt;((INDEX($F$50:$BD$50,$J$50)+(INDEX($F$50:$BD$50,#REF!)))),$I$79*((#REF!-Option_8!AG50)/((#REF!*(#REF!+1))/2)),0)</f>
        <v>#REF!</v>
      </c>
      <c r="AM84" s="23" t="e">
        <f>IF((INDEX($F$50:$BD$50,AM50))&lt;((INDEX($F$50:$BD$50,$J$50)+(INDEX($F$50:$BD$50,#REF!)))),$I$79*((#REF!-Option_8!AH50)/((#REF!*(#REF!+1))/2)),0)</f>
        <v>#REF!</v>
      </c>
      <c r="AN84" s="23" t="e">
        <f>IF((INDEX($F$50:$BD$50,AN50))&lt;((INDEX($F$50:$BD$50,$J$50)+(INDEX($F$50:$BD$50,#REF!)))),$I$79*((#REF!-Option_8!AI50)/((#REF!*(#REF!+1))/2)),0)</f>
        <v>#REF!</v>
      </c>
      <c r="AO84" s="23" t="e">
        <f>IF((INDEX($F$50:$BD$50,AO50))&lt;((INDEX($F$50:$BD$50,$J$50)+(INDEX($F$50:$BD$50,#REF!)))),$I$79*((#REF!-Option_8!AJ50)/((#REF!*(#REF!+1))/2)),0)</f>
        <v>#REF!</v>
      </c>
      <c r="AP84" s="23" t="e">
        <f>IF((INDEX($F$50:$BD$50,AP50))&lt;((INDEX($F$50:$BD$50,$J$50)+(INDEX($F$50:$BD$50,#REF!)))),$I$79*((#REF!-Option_8!AK50)/((#REF!*(#REF!+1))/2)),0)</f>
        <v>#REF!</v>
      </c>
      <c r="AQ84" s="23" t="e">
        <f>IF((INDEX($F$50:$BD$50,AQ50))&lt;((INDEX($F$50:$BD$50,$J$50)+(INDEX($F$50:$BD$50,#REF!)))),$I$79*((#REF!-Option_8!AL50)/((#REF!*(#REF!+1))/2)),0)</f>
        <v>#REF!</v>
      </c>
      <c r="AR84" s="23" t="e">
        <f>IF((INDEX($F$50:$BD$50,AR50))&lt;((INDEX($F$50:$BD$50,$J$50)+(INDEX($F$50:$BD$50,#REF!)))),$I$79*((#REF!-Option_8!AM50)/((#REF!*(#REF!+1))/2)),0)</f>
        <v>#REF!</v>
      </c>
      <c r="AS84" s="23" t="e">
        <f>IF((INDEX($F$50:$BD$50,AS50))&lt;((INDEX($F$50:$BD$50,$J$50)+(INDEX($F$50:$BD$50,#REF!)))),$I$79*((#REF!-Option_8!AN50)/((#REF!*(#REF!+1))/2)),0)</f>
        <v>#REF!</v>
      </c>
      <c r="AT84" s="23" t="e">
        <f>IF((INDEX($F$50:$BD$50,AT50))&lt;((INDEX($F$50:$BD$50,$J$50)+(INDEX($F$50:$BD$50,#REF!)))),$I$79*((#REF!-Option_8!AO50)/((#REF!*(#REF!+1))/2)),0)</f>
        <v>#REF!</v>
      </c>
      <c r="AU84" s="23" t="e">
        <f>IF((INDEX($F$50:$BD$50,AU50))&lt;((INDEX($F$50:$BD$50,$J$50)+(INDEX($F$50:$BD$50,#REF!)))),$I$79*((#REF!-Option_8!AP50)/((#REF!*(#REF!+1))/2)),0)</f>
        <v>#REF!</v>
      </c>
      <c r="AV84" s="23" t="e">
        <f>IF((INDEX($F$50:$BD$50,AV50))&lt;((INDEX($F$50:$BD$50,$J$50)+(INDEX($F$50:$BD$50,#REF!)))),$I$79*((#REF!-Option_8!AQ50)/((#REF!*(#REF!+1))/2)),0)</f>
        <v>#REF!</v>
      </c>
      <c r="AW84" s="23" t="e">
        <f>IF((INDEX($F$50:$BD$50,AW50))&lt;((INDEX($F$50:$BD$50,$J$50)+(INDEX($F$50:$BD$50,#REF!)))),$I$79*((#REF!-Option_8!AR50)/((#REF!*(#REF!+1))/2)),0)</f>
        <v>#REF!</v>
      </c>
      <c r="AX84" s="23" t="e">
        <f>IF((INDEX($F$50:$BD$50,AX50))&lt;((INDEX($F$50:$BD$50,$J$50)+(INDEX($F$50:$BD$50,#REF!)))),$I$79*((#REF!-Option_8!AS50)/((#REF!*(#REF!+1))/2)),0)</f>
        <v>#REF!</v>
      </c>
      <c r="AY84" s="23" t="e">
        <f>IF((INDEX($F$50:$BD$50,AY50))&lt;((INDEX($F$50:$BD$50,$J$50)+(INDEX($F$50:$BD$50,#REF!)))),$I$79*((#REF!-Option_8!AT50)/((#REF!*(#REF!+1))/2)),0)</f>
        <v>#REF!</v>
      </c>
      <c r="AZ84" s="23" t="e">
        <f>IF((INDEX($F$50:$BD$50,AZ50))&lt;((INDEX($F$50:$BD$50,$J$50)+(INDEX($F$50:$BD$50,#REF!)))),$I$79*((#REF!-Option_8!AU50)/((#REF!*(#REF!+1))/2)),0)</f>
        <v>#REF!</v>
      </c>
      <c r="BA84" s="23" t="e">
        <f>IF((INDEX($F$50:$BD$50,BA50))&lt;((INDEX($F$50:$BD$50,$J$50)+(INDEX($F$50:$BD$50,#REF!)))),$I$79*((#REF!-Option_8!AV50)/((#REF!*(#REF!+1))/2)),0)</f>
        <v>#REF!</v>
      </c>
      <c r="BB84" s="23" t="e">
        <f>IF((INDEX($F$50:$BD$50,BB50))&lt;((INDEX($F$50:$BD$50,$J$50)+(INDEX($F$50:$BD$50,#REF!)))),$I$79*((#REF!-Option_8!AW50)/((#REF!*(#REF!+1))/2)),0)</f>
        <v>#REF!</v>
      </c>
      <c r="BC84" s="23" t="e">
        <f>IF((INDEX($F$50:$BD$50,BC50))&lt;((INDEX($F$50:$BD$50,$J$50)+(INDEX($F$50:$BD$50,#REF!)))),$I$79*((#REF!-Option_8!AX50)/((#REF!*(#REF!+1))/2)),0)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IF((INDEX($F$50:$BD$50,K50))&lt;((INDEX($F$50:$BD$50,$K$50)+(INDEX($F$50:$BD$50,#REF!)))),$J$79*((#REF!-Option_8!E50)/(((#REF!*(#REF!+1)))/2)),0)</f>
        <v>#REF!</v>
      </c>
      <c r="L85" s="23" t="e">
        <f>IF((INDEX($F$50:$BD$50,L50))&lt;((INDEX($F$50:$BD$50,$K$50)+(INDEX($F$50:$BD$50,#REF!)))),$J$79*((#REF!-Option_8!F50)/(((#REF!*(#REF!+1)))/2)),0)</f>
        <v>#REF!</v>
      </c>
      <c r="M85" s="23" t="e">
        <f>IF((INDEX($F$50:$BD$50,M50))&lt;((INDEX($F$50:$BD$50,$K$50)+(INDEX($F$50:$BD$50,#REF!)))),$J$79*((#REF!-Option_8!G50)/(((#REF!*(#REF!+1)))/2)),0)</f>
        <v>#REF!</v>
      </c>
      <c r="N85" s="23" t="e">
        <f>IF((INDEX($F$50:$BD$50,N50))&lt;((INDEX($F$50:$BD$50,$K$50)+(INDEX($F$50:$BD$50,#REF!)))),$J$79*((#REF!-Option_8!H50)/(((#REF!*(#REF!+1)))/2)),0)</f>
        <v>#REF!</v>
      </c>
      <c r="O85" s="23" t="e">
        <f>IF((INDEX($F$50:$BD$50,O50))&lt;((INDEX($F$50:$BD$50,$K$50)+(INDEX($F$50:$BD$50,#REF!)))),$J$79*((#REF!-Option_8!I50)/(((#REF!*(#REF!+1)))/2)),0)</f>
        <v>#REF!</v>
      </c>
      <c r="P85" s="23" t="e">
        <f>IF((INDEX($F$50:$BD$50,P50))&lt;((INDEX($F$50:$BD$50,$K$50)+(INDEX($F$50:$BD$50,#REF!)))),$J$79*((#REF!-Option_8!J50)/(((#REF!*(#REF!+1)))/2)),0)</f>
        <v>#REF!</v>
      </c>
      <c r="Q85" s="23" t="e">
        <f>IF((INDEX($F$50:$BD$50,Q50))&lt;((INDEX($F$50:$BD$50,$K$50)+(INDEX($F$50:$BD$50,#REF!)))),$J$79*((#REF!-Option_8!K50)/(((#REF!*(#REF!+1)))/2)),0)</f>
        <v>#REF!</v>
      </c>
      <c r="R85" s="23" t="e">
        <f>IF((INDEX($F$50:$BD$50,R50))&lt;((INDEX($F$50:$BD$50,$K$50)+(INDEX($F$50:$BD$50,#REF!)))),$J$79*((#REF!-Option_8!L50)/(((#REF!*(#REF!+1)))/2)),0)</f>
        <v>#REF!</v>
      </c>
      <c r="S85" s="23" t="e">
        <f>IF((INDEX($F$50:$BD$50,S50))&lt;((INDEX($F$50:$BD$50,$K$50)+(INDEX($F$50:$BD$50,#REF!)))),$J$79*((#REF!-Option_8!M50)/(((#REF!*(#REF!+1)))/2)),0)</f>
        <v>#REF!</v>
      </c>
      <c r="T85" s="23" t="e">
        <f>IF((INDEX($F$50:$BD$50,T50))&lt;((INDEX($F$50:$BD$50,$K$50)+(INDEX($F$50:$BD$50,#REF!)))),$J$79*((#REF!-Option_8!N50)/(((#REF!*(#REF!+1)))/2)),0)</f>
        <v>#REF!</v>
      </c>
      <c r="U85" s="23" t="e">
        <f>IF((INDEX($F$50:$BD$50,U50))&lt;((INDEX($F$50:$BD$50,$K$50)+(INDEX($F$50:$BD$50,#REF!)))),$J$79*((#REF!-Option_8!O50)/(((#REF!*(#REF!+1)))/2)),0)</f>
        <v>#REF!</v>
      </c>
      <c r="V85" s="23" t="e">
        <f>IF((INDEX($F$50:$BD$50,V50))&lt;((INDEX($F$50:$BD$50,$K$50)+(INDEX($F$50:$BD$50,#REF!)))),$J$79*((#REF!-Option_8!P50)/(((#REF!*(#REF!+1)))/2)),0)</f>
        <v>#REF!</v>
      </c>
      <c r="W85" s="23" t="e">
        <f>IF((INDEX($F$50:$BD$50,W50))&lt;((INDEX($F$50:$BD$50,$K$50)+(INDEX($F$50:$BD$50,#REF!)))),$J$79*((#REF!-Option_8!Q50)/(((#REF!*(#REF!+1)))/2)),0)</f>
        <v>#REF!</v>
      </c>
      <c r="X85" s="23" t="e">
        <f>IF((INDEX($F$50:$BD$50,X50))&lt;((INDEX($F$50:$BD$50,$K$50)+(INDEX($F$50:$BD$50,#REF!)))),$J$79*((#REF!-Option_8!R50)/(((#REF!*(#REF!+1)))/2)),0)</f>
        <v>#REF!</v>
      </c>
      <c r="Y85" s="23" t="e">
        <f>IF((INDEX($F$50:$BD$50,Y50))&lt;((INDEX($F$50:$BD$50,$K$50)+(INDEX($F$50:$BD$50,#REF!)))),$J$79*((#REF!-Option_8!S50)/(((#REF!*(#REF!+1)))/2)),0)</f>
        <v>#REF!</v>
      </c>
      <c r="Z85" s="23" t="e">
        <f>IF((INDEX($F$50:$BD$50,Z50))&lt;((INDEX($F$50:$BD$50,$K$50)+(INDEX($F$50:$BD$50,#REF!)))),$J$79*((#REF!-Option_8!T50)/(((#REF!*(#REF!+1)))/2)),0)</f>
        <v>#REF!</v>
      </c>
      <c r="AA85" s="23" t="e">
        <f>IF((INDEX($F$50:$BD$50,AA50))&lt;((INDEX($F$50:$BD$50,$K$50)+(INDEX($F$50:$BD$50,#REF!)))),$J$79*((#REF!-Option_8!U50)/(((#REF!*(#REF!+1)))/2)),0)</f>
        <v>#REF!</v>
      </c>
      <c r="AB85" s="23" t="e">
        <f>IF((INDEX($F$50:$BD$50,AB50))&lt;((INDEX($F$50:$BD$50,$K$50)+(INDEX($F$50:$BD$50,#REF!)))),$J$79*((#REF!-Option_8!V50)/(((#REF!*(#REF!+1)))/2)),0)</f>
        <v>#REF!</v>
      </c>
      <c r="AC85" s="23" t="e">
        <f>IF((INDEX($F$50:$BD$50,AC50))&lt;((INDEX($F$50:$BD$50,$K$50)+(INDEX($F$50:$BD$50,#REF!)))),$J$79*((#REF!-Option_8!W50)/(((#REF!*(#REF!+1)))/2)),0)</f>
        <v>#REF!</v>
      </c>
      <c r="AD85" s="23" t="e">
        <f>IF((INDEX($F$50:$BD$50,AD50))&lt;((INDEX($F$50:$BD$50,$K$50)+(INDEX($F$50:$BD$50,#REF!)))),$J$79*((#REF!-Option_8!X50)/(((#REF!*(#REF!+1)))/2)),0)</f>
        <v>#REF!</v>
      </c>
      <c r="AE85" s="23" t="e">
        <f>IF((INDEX($F$50:$BD$50,AE50))&lt;((INDEX($F$50:$BD$50,$K$50)+(INDEX($F$50:$BD$50,#REF!)))),$J$79*((#REF!-Option_8!Y50)/(((#REF!*(#REF!+1)))/2)),0)</f>
        <v>#REF!</v>
      </c>
      <c r="AF85" s="23" t="e">
        <f>IF((INDEX($F$50:$BD$50,AF50))&lt;((INDEX($F$50:$BD$50,$K$50)+(INDEX($F$50:$BD$50,#REF!)))),$J$79*((#REF!-Option_8!Z50)/(((#REF!*(#REF!+1)))/2)),0)</f>
        <v>#REF!</v>
      </c>
      <c r="AG85" s="23" t="e">
        <f>IF((INDEX($F$50:$BD$50,AG50))&lt;((INDEX($F$50:$BD$50,$K$50)+(INDEX($F$50:$BD$50,#REF!)))),$J$79*((#REF!-Option_8!AA50)/(((#REF!*(#REF!+1)))/2)),0)</f>
        <v>#REF!</v>
      </c>
      <c r="AH85" s="23" t="e">
        <f>IF((INDEX($F$50:$BD$50,AH50))&lt;((INDEX($F$50:$BD$50,$K$50)+(INDEX($F$50:$BD$50,#REF!)))),$J$79*((#REF!-Option_8!AB50)/(((#REF!*(#REF!+1)))/2)),0)</f>
        <v>#REF!</v>
      </c>
      <c r="AI85" s="23" t="e">
        <f>IF((INDEX($F$50:$BD$50,AI50))&lt;((INDEX($F$50:$BD$50,$K$50)+(INDEX($F$50:$BD$50,#REF!)))),$J$79*((#REF!-Option_8!AC50)/(((#REF!*(#REF!+1)))/2)),0)</f>
        <v>#REF!</v>
      </c>
      <c r="AJ85" s="23" t="e">
        <f>IF((INDEX($F$50:$BD$50,AJ50))&lt;((INDEX($F$50:$BD$50,$K$50)+(INDEX($F$50:$BD$50,#REF!)))),$J$79*((#REF!-Option_8!AD50)/(((#REF!*(#REF!+1)))/2)),0)</f>
        <v>#REF!</v>
      </c>
      <c r="AK85" s="23" t="e">
        <f>IF((INDEX($F$50:$BD$50,AK50))&lt;((INDEX($F$50:$BD$50,$K$50)+(INDEX($F$50:$BD$50,#REF!)))),$J$79*((#REF!-Option_8!AE50)/(((#REF!*(#REF!+1)))/2)),0)</f>
        <v>#REF!</v>
      </c>
      <c r="AL85" s="23" t="e">
        <f>IF((INDEX($F$50:$BD$50,AL50))&lt;((INDEX($F$50:$BD$50,$K$50)+(INDEX($F$50:$BD$50,#REF!)))),$J$79*((#REF!-Option_8!AF50)/(((#REF!*(#REF!+1)))/2)),0)</f>
        <v>#REF!</v>
      </c>
      <c r="AM85" s="23" t="e">
        <f>IF((INDEX($F$50:$BD$50,AM50))&lt;((INDEX($F$50:$BD$50,$K$50)+(INDEX($F$50:$BD$50,#REF!)))),$J$79*((#REF!-Option_8!AG50)/(((#REF!*(#REF!+1)))/2)),0)</f>
        <v>#REF!</v>
      </c>
      <c r="AN85" s="23" t="e">
        <f>IF((INDEX($F$50:$BD$50,AN50))&lt;((INDEX($F$50:$BD$50,$K$50)+(INDEX($F$50:$BD$50,#REF!)))),$J$79*((#REF!-Option_8!AH50)/(((#REF!*(#REF!+1)))/2)),0)</f>
        <v>#REF!</v>
      </c>
      <c r="AO85" s="23" t="e">
        <f>IF((INDEX($F$50:$BD$50,AO50))&lt;((INDEX($F$50:$BD$50,$K$50)+(INDEX($F$50:$BD$50,#REF!)))),$J$79*((#REF!-Option_8!AI50)/(((#REF!*(#REF!+1)))/2)),0)</f>
        <v>#REF!</v>
      </c>
      <c r="AP85" s="23" t="e">
        <f>IF((INDEX($F$50:$BD$50,AP50))&lt;((INDEX($F$50:$BD$50,$K$50)+(INDEX($F$50:$BD$50,#REF!)))),$J$79*((#REF!-Option_8!AJ50)/(((#REF!*(#REF!+1)))/2)),0)</f>
        <v>#REF!</v>
      </c>
      <c r="AQ85" s="23" t="e">
        <f>IF((INDEX($F$50:$BD$50,AQ50))&lt;((INDEX($F$50:$BD$50,$K$50)+(INDEX($F$50:$BD$50,#REF!)))),$J$79*((#REF!-Option_8!AK50)/(((#REF!*(#REF!+1)))/2)),0)</f>
        <v>#REF!</v>
      </c>
      <c r="AR85" s="23" t="e">
        <f>IF((INDEX($F$50:$BD$50,AR50))&lt;((INDEX($F$50:$BD$50,$K$50)+(INDEX($F$50:$BD$50,#REF!)))),$J$79*((#REF!-Option_8!AL50)/(((#REF!*(#REF!+1)))/2)),0)</f>
        <v>#REF!</v>
      </c>
      <c r="AS85" s="23" t="e">
        <f>IF((INDEX($F$50:$BD$50,AS50))&lt;((INDEX($F$50:$BD$50,$K$50)+(INDEX($F$50:$BD$50,#REF!)))),$J$79*((#REF!-Option_8!AM50)/(((#REF!*(#REF!+1)))/2)),0)</f>
        <v>#REF!</v>
      </c>
      <c r="AT85" s="23" t="e">
        <f>IF((INDEX($F$50:$BD$50,AT50))&lt;((INDEX($F$50:$BD$50,$K$50)+(INDEX($F$50:$BD$50,#REF!)))),$J$79*((#REF!-Option_8!AN50)/(((#REF!*(#REF!+1)))/2)),0)</f>
        <v>#REF!</v>
      </c>
      <c r="AU85" s="23" t="e">
        <f>IF((INDEX($F$50:$BD$50,AU50))&lt;((INDEX($F$50:$BD$50,$K$50)+(INDEX($F$50:$BD$50,#REF!)))),$J$79*((#REF!-Option_8!AO50)/(((#REF!*(#REF!+1)))/2)),0)</f>
        <v>#REF!</v>
      </c>
      <c r="AV85" s="23" t="e">
        <f>IF((INDEX($F$50:$BD$50,AV50))&lt;((INDEX($F$50:$BD$50,$K$50)+(INDEX($F$50:$BD$50,#REF!)))),$J$79*((#REF!-Option_8!AP50)/(((#REF!*(#REF!+1)))/2)),0)</f>
        <v>#REF!</v>
      </c>
      <c r="AW85" s="23" t="e">
        <f>IF((INDEX($F$50:$BD$50,AW50))&lt;((INDEX($F$50:$BD$50,$K$50)+(INDEX($F$50:$BD$50,#REF!)))),$J$79*((#REF!-Option_8!AQ50)/(((#REF!*(#REF!+1)))/2)),0)</f>
        <v>#REF!</v>
      </c>
      <c r="AX85" s="23" t="e">
        <f>IF((INDEX($F$50:$BD$50,AX50))&lt;((INDEX($F$50:$BD$50,$K$50)+(INDEX($F$50:$BD$50,#REF!)))),$J$79*((#REF!-Option_8!AR50)/(((#REF!*(#REF!+1)))/2)),0)</f>
        <v>#REF!</v>
      </c>
      <c r="AY85" s="23" t="e">
        <f>IF((INDEX($F$50:$BD$50,AY50))&lt;((INDEX($F$50:$BD$50,$K$50)+(INDEX($F$50:$BD$50,#REF!)))),$J$79*((#REF!-Option_8!AS50)/(((#REF!*(#REF!+1)))/2)),0)</f>
        <v>#REF!</v>
      </c>
      <c r="AZ85" s="23" t="e">
        <f>IF((INDEX($F$50:$BD$50,AZ50))&lt;((INDEX($F$50:$BD$50,$K$50)+(INDEX($F$50:$BD$50,#REF!)))),$J$79*((#REF!-Option_8!AT50)/(((#REF!*(#REF!+1)))/2)),0)</f>
        <v>#REF!</v>
      </c>
      <c r="BA85" s="23" t="e">
        <f>IF((INDEX($F$50:$BD$50,BA50))&lt;((INDEX($F$50:$BD$50,$K$50)+(INDEX($F$50:$BD$50,#REF!)))),$J$79*((#REF!-Option_8!AU50)/(((#REF!*(#REF!+1)))/2)),0)</f>
        <v>#REF!</v>
      </c>
      <c r="BB85" s="23" t="e">
        <f>IF((INDEX($F$50:$BD$50,BB50))&lt;((INDEX($F$50:$BD$50,$K$50)+(INDEX($F$50:$BD$50,#REF!)))),$J$79*((#REF!-Option_8!AV50)/(((#REF!*(#REF!+1)))/2)),0)</f>
        <v>#REF!</v>
      </c>
      <c r="BC85" s="23" t="e">
        <f>IF((INDEX($F$50:$BD$50,BC50))&lt;((INDEX($F$50:$BD$50,$K$50)+(INDEX($F$50:$BD$50,#REF!)))),$J$79*((#REF!-Option_8!AW50)/(((#REF!*(#REF!+1)))/2)),0)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IF((INDEX($F$50:$BD$50,L50))&lt;((INDEX($F$50:$BD$50,$L$50)+(INDEX($F$50:$BD$50,#REF!)))),$K$79*((#REF!-Option_8!E50)/((#REF!*(#REF!+1))/2)),0)</f>
        <v>#REF!</v>
      </c>
      <c r="M86" s="23" t="e">
        <f>IF((INDEX($F$50:$BD$50,M50))&lt;((INDEX($F$50:$BD$50,$L$50)+(INDEX($F$50:$BD$50,#REF!)))),$K$79*((#REF!-Option_8!F50)/((#REF!*(#REF!+1))/2)),0)</f>
        <v>#REF!</v>
      </c>
      <c r="N86" s="23" t="e">
        <f>IF((INDEX($F$50:$BD$50,N50))&lt;((INDEX($F$50:$BD$50,$L$50)+(INDEX($F$50:$BD$50,#REF!)))),$K$79*((#REF!-Option_8!G50)/((#REF!*(#REF!+1))/2)),0)</f>
        <v>#REF!</v>
      </c>
      <c r="O86" s="23" t="e">
        <f>IF((INDEX($F$50:$BD$50,O50))&lt;((INDEX($F$50:$BD$50,$L$50)+(INDEX($F$50:$BD$50,#REF!)))),$K$79*((#REF!-Option_8!H50)/((#REF!*(#REF!+1))/2)),0)</f>
        <v>#REF!</v>
      </c>
      <c r="P86" s="23" t="e">
        <f>IF((INDEX($F$50:$BD$50,P50))&lt;((INDEX($F$50:$BD$50,$L$50)+(INDEX($F$50:$BD$50,#REF!)))),$K$79*((#REF!-Option_8!I50)/((#REF!*(#REF!+1))/2)),0)</f>
        <v>#REF!</v>
      </c>
      <c r="Q86" s="23" t="e">
        <f>IF((INDEX($F$50:$BD$50,Q50))&lt;((INDEX($F$50:$BD$50,$L$50)+(INDEX($F$50:$BD$50,#REF!)))),$K$79*((#REF!-Option_8!J50)/((#REF!*(#REF!+1))/2)),0)</f>
        <v>#REF!</v>
      </c>
      <c r="R86" s="23" t="e">
        <f>IF((INDEX($F$50:$BD$50,R50))&lt;((INDEX($F$50:$BD$50,$L$50)+(INDEX($F$50:$BD$50,#REF!)))),$K$79*((#REF!-Option_8!K50)/((#REF!*(#REF!+1))/2)),0)</f>
        <v>#REF!</v>
      </c>
      <c r="S86" s="23" t="e">
        <f>IF((INDEX($F$50:$BD$50,S50))&lt;((INDEX($F$50:$BD$50,$L$50)+(INDEX($F$50:$BD$50,#REF!)))),$K$79*((#REF!-Option_8!L50)/((#REF!*(#REF!+1))/2)),0)</f>
        <v>#REF!</v>
      </c>
      <c r="T86" s="23" t="e">
        <f>IF((INDEX($F$50:$BD$50,T50))&lt;((INDEX($F$50:$BD$50,$L$50)+(INDEX($F$50:$BD$50,#REF!)))),$K$79*((#REF!-Option_8!M50)/((#REF!*(#REF!+1))/2)),0)</f>
        <v>#REF!</v>
      </c>
      <c r="U86" s="23" t="e">
        <f>IF((INDEX($F$50:$BD$50,U50))&lt;((INDEX($F$50:$BD$50,$L$50)+(INDEX($F$50:$BD$50,#REF!)))),$K$79*((#REF!-Option_8!N50)/((#REF!*(#REF!+1))/2)),0)</f>
        <v>#REF!</v>
      </c>
      <c r="V86" s="23" t="e">
        <f>IF((INDEX($F$50:$BD$50,V50))&lt;((INDEX($F$50:$BD$50,$L$50)+(INDEX($F$50:$BD$50,#REF!)))),$K$79*((#REF!-Option_8!O50)/((#REF!*(#REF!+1))/2)),0)</f>
        <v>#REF!</v>
      </c>
      <c r="W86" s="23" t="e">
        <f>IF((INDEX($F$50:$BD$50,W50))&lt;((INDEX($F$50:$BD$50,$L$50)+(INDEX($F$50:$BD$50,#REF!)))),$K$79*((#REF!-Option_8!P50)/((#REF!*(#REF!+1))/2)),0)</f>
        <v>#REF!</v>
      </c>
      <c r="X86" s="23" t="e">
        <f>IF((INDEX($F$50:$BD$50,X50))&lt;((INDEX($F$50:$BD$50,$L$50)+(INDEX($F$50:$BD$50,#REF!)))),$K$79*((#REF!-Option_8!Q50)/((#REF!*(#REF!+1))/2)),0)</f>
        <v>#REF!</v>
      </c>
      <c r="Y86" s="23" t="e">
        <f>IF((INDEX($F$50:$BD$50,Y50))&lt;((INDEX($F$50:$BD$50,$L$50)+(INDEX($F$50:$BD$50,#REF!)))),$K$79*((#REF!-Option_8!R50)/((#REF!*(#REF!+1))/2)),0)</f>
        <v>#REF!</v>
      </c>
      <c r="Z86" s="23" t="e">
        <f>IF((INDEX($F$50:$BD$50,Z50))&lt;((INDEX($F$50:$BD$50,$L$50)+(INDEX($F$50:$BD$50,#REF!)))),$K$79*((#REF!-Option_8!S50)/((#REF!*(#REF!+1))/2)),0)</f>
        <v>#REF!</v>
      </c>
      <c r="AA86" s="23" t="e">
        <f>IF((INDEX($F$50:$BD$50,AA50))&lt;((INDEX($F$50:$BD$50,$L$50)+(INDEX($F$50:$BD$50,#REF!)))),$K$79*((#REF!-Option_8!T50)/((#REF!*(#REF!+1))/2)),0)</f>
        <v>#REF!</v>
      </c>
      <c r="AB86" s="23" t="e">
        <f>IF((INDEX($F$50:$BD$50,AB50))&lt;((INDEX($F$50:$BD$50,$L$50)+(INDEX($F$50:$BD$50,#REF!)))),$K$79*((#REF!-Option_8!U50)/((#REF!*(#REF!+1))/2)),0)</f>
        <v>#REF!</v>
      </c>
      <c r="AC86" s="23" t="e">
        <f>IF((INDEX($F$50:$BD$50,AC50))&lt;((INDEX($F$50:$BD$50,$L$50)+(INDEX($F$50:$BD$50,#REF!)))),$K$79*((#REF!-Option_8!V50)/((#REF!*(#REF!+1))/2)),0)</f>
        <v>#REF!</v>
      </c>
      <c r="AD86" s="23" t="e">
        <f>IF((INDEX($F$50:$BD$50,AD50))&lt;((INDEX($F$50:$BD$50,$L$50)+(INDEX($F$50:$BD$50,#REF!)))),$K$79*((#REF!-Option_8!W50)/((#REF!*(#REF!+1))/2)),0)</f>
        <v>#REF!</v>
      </c>
      <c r="AE86" s="23" t="e">
        <f>IF((INDEX($F$50:$BD$50,AE50))&lt;((INDEX($F$50:$BD$50,$L$50)+(INDEX($F$50:$BD$50,#REF!)))),$K$79*((#REF!-Option_8!X50)/((#REF!*(#REF!+1))/2)),0)</f>
        <v>#REF!</v>
      </c>
      <c r="AF86" s="23" t="e">
        <f>IF((INDEX($F$50:$BD$50,AF50))&lt;((INDEX($F$50:$BD$50,$L$50)+(INDEX($F$50:$BD$50,#REF!)))),$K$79*((#REF!-Option_8!Y50)/((#REF!*(#REF!+1))/2)),0)</f>
        <v>#REF!</v>
      </c>
      <c r="AG86" s="23" t="e">
        <f>IF((INDEX($F$50:$BD$50,AG50))&lt;((INDEX($F$50:$BD$50,$L$50)+(INDEX($F$50:$BD$50,#REF!)))),$K$79*((#REF!-Option_8!Z50)/((#REF!*(#REF!+1))/2)),0)</f>
        <v>#REF!</v>
      </c>
      <c r="AH86" s="23" t="e">
        <f>IF((INDEX($F$50:$BD$50,AH50))&lt;((INDEX($F$50:$BD$50,$L$50)+(INDEX($F$50:$BD$50,#REF!)))),$K$79*((#REF!-Option_8!AA50)/((#REF!*(#REF!+1))/2)),0)</f>
        <v>#REF!</v>
      </c>
      <c r="AI86" s="23" t="e">
        <f>IF((INDEX($F$50:$BD$50,AI50))&lt;((INDEX($F$50:$BD$50,$L$50)+(INDEX($F$50:$BD$50,#REF!)))),$K$79*((#REF!-Option_8!AB50)/((#REF!*(#REF!+1))/2)),0)</f>
        <v>#REF!</v>
      </c>
      <c r="AJ86" s="23" t="e">
        <f>IF((INDEX($F$50:$BD$50,AJ50))&lt;((INDEX($F$50:$BD$50,$L$50)+(INDEX($F$50:$BD$50,#REF!)))),$K$79*((#REF!-Option_8!AC50)/((#REF!*(#REF!+1))/2)),0)</f>
        <v>#REF!</v>
      </c>
      <c r="AK86" s="23" t="e">
        <f>IF((INDEX($F$50:$BD$50,AK50))&lt;((INDEX($F$50:$BD$50,$L$50)+(INDEX($F$50:$BD$50,#REF!)))),$K$79*((#REF!-Option_8!AD50)/((#REF!*(#REF!+1))/2)),0)</f>
        <v>#REF!</v>
      </c>
      <c r="AL86" s="23" t="e">
        <f>IF((INDEX($F$50:$BD$50,AL50))&lt;((INDEX($F$50:$BD$50,$L$50)+(INDEX($F$50:$BD$50,#REF!)))),$K$79*((#REF!-Option_8!AE50)/((#REF!*(#REF!+1))/2)),0)</f>
        <v>#REF!</v>
      </c>
      <c r="AM86" s="23" t="e">
        <f>IF((INDEX($F$50:$BD$50,AM50))&lt;((INDEX($F$50:$BD$50,$L$50)+(INDEX($F$50:$BD$50,#REF!)))),$K$79*((#REF!-Option_8!AF50)/((#REF!*(#REF!+1))/2)),0)</f>
        <v>#REF!</v>
      </c>
      <c r="AN86" s="23" t="e">
        <f>IF((INDEX($F$50:$BD$50,AN50))&lt;((INDEX($F$50:$BD$50,$L$50)+(INDEX($F$50:$BD$50,#REF!)))),$K$79*((#REF!-Option_8!AG50)/((#REF!*(#REF!+1))/2)),0)</f>
        <v>#REF!</v>
      </c>
      <c r="AO86" s="23" t="e">
        <f>IF((INDEX($F$50:$BD$50,AO50))&lt;((INDEX($F$50:$BD$50,$L$50)+(INDEX($F$50:$BD$50,#REF!)))),$K$79*((#REF!-Option_8!AH50)/((#REF!*(#REF!+1))/2)),0)</f>
        <v>#REF!</v>
      </c>
      <c r="AP86" s="23" t="e">
        <f>IF((INDEX($F$50:$BD$50,AP50))&lt;((INDEX($F$50:$BD$50,$L$50)+(INDEX($F$50:$BD$50,#REF!)))),$K$79*((#REF!-Option_8!AI50)/((#REF!*(#REF!+1))/2)),0)</f>
        <v>#REF!</v>
      </c>
      <c r="AQ86" s="23" t="e">
        <f>IF((INDEX($F$50:$BD$50,AQ50))&lt;((INDEX($F$50:$BD$50,$L$50)+(INDEX($F$50:$BD$50,#REF!)))),$K$79*((#REF!-Option_8!AJ50)/((#REF!*(#REF!+1))/2)),0)</f>
        <v>#REF!</v>
      </c>
      <c r="AR86" s="23" t="e">
        <f>IF((INDEX($F$50:$BD$50,AR50))&lt;((INDEX($F$50:$BD$50,$L$50)+(INDEX($F$50:$BD$50,#REF!)))),$K$79*((#REF!-Option_8!AK50)/((#REF!*(#REF!+1))/2)),0)</f>
        <v>#REF!</v>
      </c>
      <c r="AS86" s="23" t="e">
        <f>IF((INDEX($F$50:$BD$50,AS50))&lt;((INDEX($F$50:$BD$50,$L$50)+(INDEX($F$50:$BD$50,#REF!)))),$K$79*((#REF!-Option_8!AL50)/((#REF!*(#REF!+1))/2)),0)</f>
        <v>#REF!</v>
      </c>
      <c r="AT86" s="23" t="e">
        <f>IF((INDEX($F$50:$BD$50,AT50))&lt;((INDEX($F$50:$BD$50,$L$50)+(INDEX($F$50:$BD$50,#REF!)))),$K$79*((#REF!-Option_8!AM50)/((#REF!*(#REF!+1))/2)),0)</f>
        <v>#REF!</v>
      </c>
      <c r="AU86" s="23" t="e">
        <f>IF((INDEX($F$50:$BD$50,AU50))&lt;((INDEX($F$50:$BD$50,$L$50)+(INDEX($F$50:$BD$50,#REF!)))),$K$79*((#REF!-Option_8!AN50)/((#REF!*(#REF!+1))/2)),0)</f>
        <v>#REF!</v>
      </c>
      <c r="AV86" s="23" t="e">
        <f>IF((INDEX($F$50:$BD$50,AV50))&lt;((INDEX($F$50:$BD$50,$L$50)+(INDEX($F$50:$BD$50,#REF!)))),$K$79*((#REF!-Option_8!AO50)/((#REF!*(#REF!+1))/2)),0)</f>
        <v>#REF!</v>
      </c>
      <c r="AW86" s="23" t="e">
        <f>IF((INDEX($F$50:$BD$50,AW50))&lt;((INDEX($F$50:$BD$50,$L$50)+(INDEX($F$50:$BD$50,#REF!)))),$K$79*((#REF!-Option_8!AP50)/((#REF!*(#REF!+1))/2)),0)</f>
        <v>#REF!</v>
      </c>
      <c r="AX86" s="23" t="e">
        <f>IF((INDEX($F$50:$BD$50,AX50))&lt;((INDEX($F$50:$BD$50,$L$50)+(INDEX($F$50:$BD$50,#REF!)))),$K$79*((#REF!-Option_8!AQ50)/((#REF!*(#REF!+1))/2)),0)</f>
        <v>#REF!</v>
      </c>
      <c r="AY86" s="23" t="e">
        <f>IF((INDEX($F$50:$BD$50,AY50))&lt;((INDEX($F$50:$BD$50,$L$50)+(INDEX($F$50:$BD$50,#REF!)))),$K$79*((#REF!-Option_8!AR50)/((#REF!*(#REF!+1))/2)),0)</f>
        <v>#REF!</v>
      </c>
      <c r="AZ86" s="23" t="e">
        <f>IF((INDEX($F$50:$BD$50,AZ50))&lt;((INDEX($F$50:$BD$50,$L$50)+(INDEX($F$50:$BD$50,#REF!)))),$K$79*((#REF!-Option_8!AS50)/((#REF!*(#REF!+1))/2)),0)</f>
        <v>#REF!</v>
      </c>
      <c r="BA86" s="23" t="e">
        <f>IF((INDEX($F$50:$BD$50,BA50))&lt;((INDEX($F$50:$BD$50,$L$50)+(INDEX($F$50:$BD$50,#REF!)))),$K$79*((#REF!-Option_8!AT50)/((#REF!*(#REF!+1))/2)),0)</f>
        <v>#REF!</v>
      </c>
      <c r="BB86" s="23" t="e">
        <f>IF((INDEX($F$50:$BD$50,BB50))&lt;((INDEX($F$50:$BD$50,$L$50)+(INDEX($F$50:$BD$50,#REF!)))),$K$79*((#REF!-Option_8!AU50)/((#REF!*(#REF!+1))/2)),0)</f>
        <v>#REF!</v>
      </c>
      <c r="BC86" s="23" t="e">
        <f>IF((INDEX($F$50:$BD$50,BC50))&lt;((INDEX($F$50:$BD$50,$L$50)+(INDEX($F$50:$BD$50,#REF!)))),$K$79*((#REF!-Option_8!AV50)/((#REF!*(#REF!+1))/2)),0)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IF((INDEX($F$50:$BD$50,M50))&lt;((INDEX($F$50:$BD$50,$M$50)+(INDEX($F$50:$BD$50,#REF!)))),$L$79*((#REF!-Option_8!E50)/((#REF!*(#REF!+1))/2)),0)</f>
        <v>#REF!</v>
      </c>
      <c r="N87" s="23" t="e">
        <f>IF((INDEX($F$50:$BD$50,N50))&lt;((INDEX($F$50:$BD$50,$M$50)+(INDEX($F$50:$BD$50,#REF!)))),$L$79*((#REF!-Option_8!F50)/((#REF!*(#REF!+1))/2)),0)</f>
        <v>#REF!</v>
      </c>
      <c r="O87" s="23" t="e">
        <f>IF((INDEX($F$50:$BD$50,O50))&lt;((INDEX($F$50:$BD$50,$M$50)+(INDEX($F$50:$BD$50,#REF!)))),$L$79*((#REF!-Option_8!G50)/((#REF!*(#REF!+1))/2)),0)</f>
        <v>#REF!</v>
      </c>
      <c r="P87" s="23" t="e">
        <f>IF((INDEX($F$50:$BD$50,P50))&lt;((INDEX($F$50:$BD$50,$M$50)+(INDEX($F$50:$BD$50,#REF!)))),$L$79*((#REF!-Option_8!H50)/((#REF!*(#REF!+1))/2)),0)</f>
        <v>#REF!</v>
      </c>
      <c r="Q87" s="23" t="e">
        <f>IF((INDEX($F$50:$BD$50,Q50))&lt;((INDEX($F$50:$BD$50,$M$50)+(INDEX($F$50:$BD$50,#REF!)))),$L$79*((#REF!-Option_8!I50)/((#REF!*(#REF!+1))/2)),0)</f>
        <v>#REF!</v>
      </c>
      <c r="R87" s="23" t="e">
        <f>IF((INDEX($F$50:$BD$50,R50))&lt;((INDEX($F$50:$BD$50,$M$50)+(INDEX($F$50:$BD$50,#REF!)))),$L$79*((#REF!-Option_8!J50)/((#REF!*(#REF!+1))/2)),0)</f>
        <v>#REF!</v>
      </c>
      <c r="S87" s="23" t="e">
        <f>IF((INDEX($F$50:$BD$50,S50))&lt;((INDEX($F$50:$BD$50,$M$50)+(INDEX($F$50:$BD$50,#REF!)))),$L$79*((#REF!-Option_8!K50)/((#REF!*(#REF!+1))/2)),0)</f>
        <v>#REF!</v>
      </c>
      <c r="T87" s="23" t="e">
        <f>IF((INDEX($F$50:$BD$50,T50))&lt;((INDEX($F$50:$BD$50,$M$50)+(INDEX($F$50:$BD$50,#REF!)))),$L$79*((#REF!-Option_8!L50)/((#REF!*(#REF!+1))/2)),0)</f>
        <v>#REF!</v>
      </c>
      <c r="U87" s="23" t="e">
        <f>IF((INDEX($F$50:$BD$50,U50))&lt;((INDEX($F$50:$BD$50,$M$50)+(INDEX($F$50:$BD$50,#REF!)))),$L$79*((#REF!-Option_8!M50)/((#REF!*(#REF!+1))/2)),0)</f>
        <v>#REF!</v>
      </c>
      <c r="V87" s="23" t="e">
        <f>IF((INDEX($F$50:$BD$50,V50))&lt;((INDEX($F$50:$BD$50,$M$50)+(INDEX($F$50:$BD$50,#REF!)))),$L$79*((#REF!-Option_8!N50)/((#REF!*(#REF!+1))/2)),0)</f>
        <v>#REF!</v>
      </c>
      <c r="W87" s="23" t="e">
        <f>IF((INDEX($F$50:$BD$50,W50))&lt;((INDEX($F$50:$BD$50,$M$50)+(INDEX($F$50:$BD$50,#REF!)))),$L$79*((#REF!-Option_8!O50)/((#REF!*(#REF!+1))/2)),0)</f>
        <v>#REF!</v>
      </c>
      <c r="X87" s="23" t="e">
        <f>IF((INDEX($F$50:$BD$50,X50))&lt;((INDEX($F$50:$BD$50,$M$50)+(INDEX($F$50:$BD$50,#REF!)))),$L$79*((#REF!-Option_8!P50)/((#REF!*(#REF!+1))/2)),0)</f>
        <v>#REF!</v>
      </c>
      <c r="Y87" s="23" t="e">
        <f>IF((INDEX($F$50:$BD$50,Y50))&lt;((INDEX($F$50:$BD$50,$M$50)+(INDEX($F$50:$BD$50,#REF!)))),$L$79*((#REF!-Option_8!Q50)/((#REF!*(#REF!+1))/2)),0)</f>
        <v>#REF!</v>
      </c>
      <c r="Z87" s="23" t="e">
        <f>IF((INDEX($F$50:$BD$50,Z50))&lt;((INDEX($F$50:$BD$50,$M$50)+(INDEX($F$50:$BD$50,#REF!)))),$L$79*((#REF!-Option_8!R50)/((#REF!*(#REF!+1))/2)),0)</f>
        <v>#REF!</v>
      </c>
      <c r="AA87" s="23" t="e">
        <f>IF((INDEX($F$50:$BD$50,AA50))&lt;((INDEX($F$50:$BD$50,$M$50)+(INDEX($F$50:$BD$50,#REF!)))),$L$79*((#REF!-Option_8!S50)/((#REF!*(#REF!+1))/2)),0)</f>
        <v>#REF!</v>
      </c>
      <c r="AB87" s="23" t="e">
        <f>IF((INDEX($F$50:$BD$50,AB50))&lt;((INDEX($F$50:$BD$50,$M$50)+(INDEX($F$50:$BD$50,#REF!)))),$L$79*((#REF!-Option_8!T50)/((#REF!*(#REF!+1))/2)),0)</f>
        <v>#REF!</v>
      </c>
      <c r="AC87" s="23" t="e">
        <f>IF((INDEX($F$50:$BD$50,AC50))&lt;((INDEX($F$50:$BD$50,$M$50)+(INDEX($F$50:$BD$50,#REF!)))),$L$79*((#REF!-Option_8!U50)/((#REF!*(#REF!+1))/2)),0)</f>
        <v>#REF!</v>
      </c>
      <c r="AD87" s="23" t="e">
        <f>IF((INDEX($F$50:$BD$50,AD50))&lt;((INDEX($F$50:$BD$50,$M$50)+(INDEX($F$50:$BD$50,#REF!)))),$L$79*((#REF!-Option_8!V50)/((#REF!*(#REF!+1))/2)),0)</f>
        <v>#REF!</v>
      </c>
      <c r="AE87" s="23" t="e">
        <f>IF((INDEX($F$50:$BD$50,AE50))&lt;((INDEX($F$50:$BD$50,$M$50)+(INDEX($F$50:$BD$50,#REF!)))),$L$79*((#REF!-Option_8!W50)/((#REF!*(#REF!+1))/2)),0)</f>
        <v>#REF!</v>
      </c>
      <c r="AF87" s="23" t="e">
        <f>IF((INDEX($F$50:$BD$50,AF50))&lt;((INDEX($F$50:$BD$50,$M$50)+(INDEX($F$50:$BD$50,#REF!)))),$L$79*((#REF!-Option_8!X50)/((#REF!*(#REF!+1))/2)),0)</f>
        <v>#REF!</v>
      </c>
      <c r="AG87" s="23" t="e">
        <f>IF((INDEX($F$50:$BD$50,AG50))&lt;((INDEX($F$50:$BD$50,$M$50)+(INDEX($F$50:$BD$50,#REF!)))),$L$79*((#REF!-Option_8!Y50)/((#REF!*(#REF!+1))/2)),0)</f>
        <v>#REF!</v>
      </c>
      <c r="AH87" s="23" t="e">
        <f>IF((INDEX($F$50:$BD$50,AH50))&lt;((INDEX($F$50:$BD$50,$M$50)+(INDEX($F$50:$BD$50,#REF!)))),$L$79*((#REF!-Option_8!Z50)/((#REF!*(#REF!+1))/2)),0)</f>
        <v>#REF!</v>
      </c>
      <c r="AI87" s="23" t="e">
        <f>IF((INDEX($F$50:$BD$50,AI50))&lt;((INDEX($F$50:$BD$50,$M$50)+(INDEX($F$50:$BD$50,#REF!)))),$L$79*((#REF!-Option_8!AA50)/((#REF!*(#REF!+1))/2)),0)</f>
        <v>#REF!</v>
      </c>
      <c r="AJ87" s="23" t="e">
        <f>IF((INDEX($F$50:$BD$50,AJ50))&lt;((INDEX($F$50:$BD$50,$M$50)+(INDEX($F$50:$BD$50,#REF!)))),$L$79*((#REF!-Option_8!AB50)/((#REF!*(#REF!+1))/2)),0)</f>
        <v>#REF!</v>
      </c>
      <c r="AK87" s="23" t="e">
        <f>IF((INDEX($F$50:$BD$50,AK50))&lt;((INDEX($F$50:$BD$50,$M$50)+(INDEX($F$50:$BD$50,#REF!)))),$L$79*((#REF!-Option_8!AC50)/((#REF!*(#REF!+1))/2)),0)</f>
        <v>#REF!</v>
      </c>
      <c r="AL87" s="23" t="e">
        <f>IF((INDEX($F$50:$BD$50,AL50))&lt;((INDEX($F$50:$BD$50,$M$50)+(INDEX($F$50:$BD$50,#REF!)))),$L$79*((#REF!-Option_8!AD50)/((#REF!*(#REF!+1))/2)),0)</f>
        <v>#REF!</v>
      </c>
      <c r="AM87" s="23" t="e">
        <f>IF((INDEX($F$50:$BD$50,AM50))&lt;((INDEX($F$50:$BD$50,$M$50)+(INDEX($F$50:$BD$50,#REF!)))),$L$79*((#REF!-Option_8!AE50)/((#REF!*(#REF!+1))/2)),0)</f>
        <v>#REF!</v>
      </c>
      <c r="AN87" s="23" t="e">
        <f>IF((INDEX($F$50:$BD$50,AN50))&lt;((INDEX($F$50:$BD$50,$M$50)+(INDEX($F$50:$BD$50,#REF!)))),$L$79*((#REF!-Option_8!AF50)/((#REF!*(#REF!+1))/2)),0)</f>
        <v>#REF!</v>
      </c>
      <c r="AO87" s="23" t="e">
        <f>IF((INDEX($F$50:$BD$50,AO50))&lt;((INDEX($F$50:$BD$50,$M$50)+(INDEX($F$50:$BD$50,#REF!)))),$L$79*((#REF!-Option_8!AG50)/((#REF!*(#REF!+1))/2)),0)</f>
        <v>#REF!</v>
      </c>
      <c r="AP87" s="23" t="e">
        <f>IF((INDEX($F$50:$BD$50,AP50))&lt;((INDEX($F$50:$BD$50,$M$50)+(INDEX($F$50:$BD$50,#REF!)))),$L$79*((#REF!-Option_8!AH50)/((#REF!*(#REF!+1))/2)),0)</f>
        <v>#REF!</v>
      </c>
      <c r="AQ87" s="23" t="e">
        <f>IF((INDEX($F$50:$BD$50,AQ50))&lt;((INDEX($F$50:$BD$50,$M$50)+(INDEX($F$50:$BD$50,#REF!)))),$L$79*((#REF!-Option_8!AI50)/((#REF!*(#REF!+1))/2)),0)</f>
        <v>#REF!</v>
      </c>
      <c r="AR87" s="23" t="e">
        <f>IF((INDEX($F$50:$BD$50,AR50))&lt;((INDEX($F$50:$BD$50,$M$50)+(INDEX($F$50:$BD$50,#REF!)))),$L$79*((#REF!-Option_8!AJ50)/((#REF!*(#REF!+1))/2)),0)</f>
        <v>#REF!</v>
      </c>
      <c r="AS87" s="23" t="e">
        <f>IF((INDEX($F$50:$BD$50,AS50))&lt;((INDEX($F$50:$BD$50,$M$50)+(INDEX($F$50:$BD$50,#REF!)))),$L$79*((#REF!-Option_8!AK50)/((#REF!*(#REF!+1))/2)),0)</f>
        <v>#REF!</v>
      </c>
      <c r="AT87" s="23" t="e">
        <f>IF((INDEX($F$50:$BD$50,AT50))&lt;((INDEX($F$50:$BD$50,$M$50)+(INDEX($F$50:$BD$50,#REF!)))),$L$79*((#REF!-Option_8!AL50)/((#REF!*(#REF!+1))/2)),0)</f>
        <v>#REF!</v>
      </c>
      <c r="AU87" s="23" t="e">
        <f>IF((INDEX($F$50:$BD$50,AU50))&lt;((INDEX($F$50:$BD$50,$M$50)+(INDEX($F$50:$BD$50,#REF!)))),$L$79*((#REF!-Option_8!AM50)/((#REF!*(#REF!+1))/2)),0)</f>
        <v>#REF!</v>
      </c>
      <c r="AV87" s="23" t="e">
        <f>IF((INDEX($F$50:$BD$50,AV50))&lt;((INDEX($F$50:$BD$50,$M$50)+(INDEX($F$50:$BD$50,#REF!)))),$L$79*((#REF!-Option_8!AN50)/((#REF!*(#REF!+1))/2)),0)</f>
        <v>#REF!</v>
      </c>
      <c r="AW87" s="23" t="e">
        <f>IF((INDEX($F$50:$BD$50,AW50))&lt;((INDEX($F$50:$BD$50,$M$50)+(INDEX($F$50:$BD$50,#REF!)))),$L$79*((#REF!-Option_8!AO50)/((#REF!*(#REF!+1))/2)),0)</f>
        <v>#REF!</v>
      </c>
      <c r="AX87" s="23" t="e">
        <f>IF((INDEX($F$50:$BD$50,AX50))&lt;((INDEX($F$50:$BD$50,$M$50)+(INDEX($F$50:$BD$50,#REF!)))),$L$79*((#REF!-Option_8!AP50)/((#REF!*(#REF!+1))/2)),0)</f>
        <v>#REF!</v>
      </c>
      <c r="AY87" s="23" t="e">
        <f>IF((INDEX($F$50:$BD$50,AY50))&lt;((INDEX($F$50:$BD$50,$M$50)+(INDEX($F$50:$BD$50,#REF!)))),$L$79*((#REF!-Option_8!AQ50)/((#REF!*(#REF!+1))/2)),0)</f>
        <v>#REF!</v>
      </c>
      <c r="AZ87" s="23" t="e">
        <f>IF((INDEX($F$50:$BD$50,AZ50))&lt;((INDEX($F$50:$BD$50,$M$50)+(INDEX($F$50:$BD$50,#REF!)))),$L$79*((#REF!-Option_8!AR50)/((#REF!*(#REF!+1))/2)),0)</f>
        <v>#REF!</v>
      </c>
      <c r="BA87" s="23" t="e">
        <f>IF((INDEX($F$50:$BD$50,BA50))&lt;((INDEX($F$50:$BD$50,$M$50)+(INDEX($F$50:$BD$50,#REF!)))),$L$79*((#REF!-Option_8!AS50)/((#REF!*(#REF!+1))/2)),0)</f>
        <v>#REF!</v>
      </c>
      <c r="BB87" s="23" t="e">
        <f>IF((INDEX($F$50:$BD$50,BB50))&lt;((INDEX($F$50:$BD$50,$M$50)+(INDEX($F$50:$BD$50,#REF!)))),$L$79*((#REF!-Option_8!AT50)/((#REF!*(#REF!+1))/2)),0)</f>
        <v>#REF!</v>
      </c>
      <c r="BC87" s="23" t="e">
        <f>IF((INDEX($F$50:$BD$50,BC50))&lt;((INDEX($F$50:$BD$50,$M$50)+(INDEX($F$50:$BD$50,#REF!)))),$L$79*((#REF!-Option_8!AU50)/((#REF!*(#REF!+1))/2)),0)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IF((INDEX($F$50:$BD$50,N50))&lt;((INDEX($F$50:$BD$50,$N$50)+(INDEX($F$50:$BD$50,#REF!)))),$M$79*((#REF!-Option_8!E50)/((#REF!*(#REF!+1))/2)),0)</f>
        <v>#REF!</v>
      </c>
      <c r="O88" s="23" t="e">
        <f>IF((INDEX($F$50:$BD$50,O50))&lt;((INDEX($F$50:$BD$50,$N$50)+(INDEX($F$50:$BD$50,#REF!)))),$M$79*((#REF!-Option_8!F50)/((#REF!*(#REF!+1))/2)),0)</f>
        <v>#REF!</v>
      </c>
      <c r="P88" s="23" t="e">
        <f>IF((INDEX($F$50:$BD$50,P50))&lt;((INDEX($F$50:$BD$50,$N$50)+(INDEX($F$50:$BD$50,#REF!)))),$M$79*((#REF!-Option_8!G50)/((#REF!*(#REF!+1))/2)),0)</f>
        <v>#REF!</v>
      </c>
      <c r="Q88" s="23" t="e">
        <f>IF((INDEX($F$50:$BD$50,Q50))&lt;((INDEX($F$50:$BD$50,$N$50)+(INDEX($F$50:$BD$50,#REF!)))),$M$79*((#REF!-Option_8!H50)/((#REF!*(#REF!+1))/2)),0)</f>
        <v>#REF!</v>
      </c>
      <c r="R88" s="23" t="e">
        <f>IF((INDEX($F$50:$BD$50,R50))&lt;((INDEX($F$50:$BD$50,$N$50)+(INDEX($F$50:$BD$50,#REF!)))),$M$79*((#REF!-Option_8!I50)/((#REF!*(#REF!+1))/2)),0)</f>
        <v>#REF!</v>
      </c>
      <c r="S88" s="23" t="e">
        <f>IF((INDEX($F$50:$BD$50,S50))&lt;((INDEX($F$50:$BD$50,$N$50)+(INDEX($F$50:$BD$50,#REF!)))),$M$79*((#REF!-Option_8!J50)/((#REF!*(#REF!+1))/2)),0)</f>
        <v>#REF!</v>
      </c>
      <c r="T88" s="23" t="e">
        <f>IF((INDEX($F$50:$BD$50,T50))&lt;((INDEX($F$50:$BD$50,$N$50)+(INDEX($F$50:$BD$50,#REF!)))),$M$79*((#REF!-Option_8!K50)/((#REF!*(#REF!+1))/2)),0)</f>
        <v>#REF!</v>
      </c>
      <c r="U88" s="23" t="e">
        <f>IF((INDEX($F$50:$BD$50,U50))&lt;((INDEX($F$50:$BD$50,$N$50)+(INDEX($F$50:$BD$50,#REF!)))),$M$79*((#REF!-Option_8!L50)/((#REF!*(#REF!+1))/2)),0)</f>
        <v>#REF!</v>
      </c>
      <c r="V88" s="23" t="e">
        <f>IF((INDEX($F$50:$BD$50,V50))&lt;((INDEX($F$50:$BD$50,$N$50)+(INDEX($F$50:$BD$50,#REF!)))),$M$79*((#REF!-Option_8!M50)/((#REF!*(#REF!+1))/2)),0)</f>
        <v>#REF!</v>
      </c>
      <c r="W88" s="23" t="e">
        <f>IF((INDEX($F$50:$BD$50,W50))&lt;((INDEX($F$50:$BD$50,$N$50)+(INDEX($F$50:$BD$50,#REF!)))),$M$79*((#REF!-Option_8!N50)/((#REF!*(#REF!+1))/2)),0)</f>
        <v>#REF!</v>
      </c>
      <c r="X88" s="23" t="e">
        <f>IF((INDEX($F$50:$BD$50,X50))&lt;((INDEX($F$50:$BD$50,$N$50)+(INDEX($F$50:$BD$50,#REF!)))),$M$79*((#REF!-Option_8!O50)/((#REF!*(#REF!+1))/2)),0)</f>
        <v>#REF!</v>
      </c>
      <c r="Y88" s="23" t="e">
        <f>IF((INDEX($F$50:$BD$50,Y50))&lt;((INDEX($F$50:$BD$50,$N$50)+(INDEX($F$50:$BD$50,#REF!)))),$M$79*((#REF!-Option_8!P50)/((#REF!*(#REF!+1))/2)),0)</f>
        <v>#REF!</v>
      </c>
      <c r="Z88" s="23" t="e">
        <f>IF((INDEX($F$50:$BD$50,Z50))&lt;((INDEX($F$50:$BD$50,$N$50)+(INDEX($F$50:$BD$50,#REF!)))),$M$79*((#REF!-Option_8!Q50)/((#REF!*(#REF!+1))/2)),0)</f>
        <v>#REF!</v>
      </c>
      <c r="AA88" s="23" t="e">
        <f>IF((INDEX($F$50:$BD$50,AA50))&lt;((INDEX($F$50:$BD$50,$N$50)+(INDEX($F$50:$BD$50,#REF!)))),$M$79*((#REF!-Option_8!R50)/((#REF!*(#REF!+1))/2)),0)</f>
        <v>#REF!</v>
      </c>
      <c r="AB88" s="23" t="e">
        <f>IF((INDEX($F$50:$BD$50,AB50))&lt;((INDEX($F$50:$BD$50,$N$50)+(INDEX($F$50:$BD$50,#REF!)))),$M$79*((#REF!-Option_8!S50)/((#REF!*(#REF!+1))/2)),0)</f>
        <v>#REF!</v>
      </c>
      <c r="AC88" s="23" t="e">
        <f>IF((INDEX($F$50:$BD$50,AC50))&lt;((INDEX($F$50:$BD$50,$N$50)+(INDEX($F$50:$BD$50,#REF!)))),$M$79*((#REF!-Option_8!T50)/((#REF!*(#REF!+1))/2)),0)</f>
        <v>#REF!</v>
      </c>
      <c r="AD88" s="23" t="e">
        <f>IF((INDEX($F$50:$BD$50,AD50))&lt;((INDEX($F$50:$BD$50,$N$50)+(INDEX($F$50:$BD$50,#REF!)))),$M$79*((#REF!-Option_8!U50)/((#REF!*(#REF!+1))/2)),0)</f>
        <v>#REF!</v>
      </c>
      <c r="AE88" s="23" t="e">
        <f>IF((INDEX($F$50:$BD$50,AE50))&lt;((INDEX($F$50:$BD$50,$N$50)+(INDEX($F$50:$BD$50,#REF!)))),$M$79*((#REF!-Option_8!V50)/((#REF!*(#REF!+1))/2)),0)</f>
        <v>#REF!</v>
      </c>
      <c r="AF88" s="23" t="e">
        <f>IF((INDEX($F$50:$BD$50,AF50))&lt;((INDEX($F$50:$BD$50,$N$50)+(INDEX($F$50:$BD$50,#REF!)))),$M$79*((#REF!-Option_8!W50)/((#REF!*(#REF!+1))/2)),0)</f>
        <v>#REF!</v>
      </c>
      <c r="AG88" s="23" t="e">
        <f>IF((INDEX($F$50:$BD$50,AG50))&lt;((INDEX($F$50:$BD$50,$N$50)+(INDEX($F$50:$BD$50,#REF!)))),$M$79*((#REF!-Option_8!X50)/((#REF!*(#REF!+1))/2)),0)</f>
        <v>#REF!</v>
      </c>
      <c r="AH88" s="23" t="e">
        <f>IF((INDEX($F$50:$BD$50,AH50))&lt;((INDEX($F$50:$BD$50,$N$50)+(INDEX($F$50:$BD$50,#REF!)))),$M$79*((#REF!-Option_8!Y50)/((#REF!*(#REF!+1))/2)),0)</f>
        <v>#REF!</v>
      </c>
      <c r="AI88" s="23" t="e">
        <f>IF((INDEX($F$50:$BD$50,AI50))&lt;((INDEX($F$50:$BD$50,$N$50)+(INDEX($F$50:$BD$50,#REF!)))),$M$79*((#REF!-Option_8!Z50)/((#REF!*(#REF!+1))/2)),0)</f>
        <v>#REF!</v>
      </c>
      <c r="AJ88" s="23" t="e">
        <f>IF((INDEX($F$50:$BD$50,AJ50))&lt;((INDEX($F$50:$BD$50,$N$50)+(INDEX($F$50:$BD$50,#REF!)))),$M$79*((#REF!-Option_8!AA50)/((#REF!*(#REF!+1))/2)),0)</f>
        <v>#REF!</v>
      </c>
      <c r="AK88" s="23" t="e">
        <f>IF((INDEX($F$50:$BD$50,AK50))&lt;((INDEX($F$50:$BD$50,$N$50)+(INDEX($F$50:$BD$50,#REF!)))),$M$79*((#REF!-Option_8!AB50)/((#REF!*(#REF!+1))/2)),0)</f>
        <v>#REF!</v>
      </c>
      <c r="AL88" s="23" t="e">
        <f>IF((INDEX($F$50:$BD$50,AL50))&lt;((INDEX($F$50:$BD$50,$N$50)+(INDEX($F$50:$BD$50,#REF!)))),$M$79*((#REF!-Option_8!AC50)/((#REF!*(#REF!+1))/2)),0)</f>
        <v>#REF!</v>
      </c>
      <c r="AM88" s="23" t="e">
        <f>IF((INDEX($F$50:$BD$50,AM50))&lt;((INDEX($F$50:$BD$50,$N$50)+(INDEX($F$50:$BD$50,#REF!)))),$M$79*((#REF!-Option_8!AD50)/((#REF!*(#REF!+1))/2)),0)</f>
        <v>#REF!</v>
      </c>
      <c r="AN88" s="23" t="e">
        <f>IF((INDEX($F$50:$BD$50,AN50))&lt;((INDEX($F$50:$BD$50,$N$50)+(INDEX($F$50:$BD$50,#REF!)))),$M$79*((#REF!-Option_8!AE50)/((#REF!*(#REF!+1))/2)),0)</f>
        <v>#REF!</v>
      </c>
      <c r="AO88" s="23" t="e">
        <f>IF((INDEX($F$50:$BD$50,AO50))&lt;((INDEX($F$50:$BD$50,$N$50)+(INDEX($F$50:$BD$50,#REF!)))),$M$79*((#REF!-Option_8!AF50)/((#REF!*(#REF!+1))/2)),0)</f>
        <v>#REF!</v>
      </c>
      <c r="AP88" s="23" t="e">
        <f>IF((INDEX($F$50:$BD$50,AP50))&lt;((INDEX($F$50:$BD$50,$N$50)+(INDEX($F$50:$BD$50,#REF!)))),$M$79*((#REF!-Option_8!AG50)/((#REF!*(#REF!+1))/2)),0)</f>
        <v>#REF!</v>
      </c>
      <c r="AQ88" s="23" t="e">
        <f>IF((INDEX($F$50:$BD$50,AQ50))&lt;((INDEX($F$50:$BD$50,$N$50)+(INDEX($F$50:$BD$50,#REF!)))),$M$79*((#REF!-Option_8!AH50)/((#REF!*(#REF!+1))/2)),0)</f>
        <v>#REF!</v>
      </c>
      <c r="AR88" s="23" t="e">
        <f>IF((INDEX($F$50:$BD$50,AR50))&lt;((INDEX($F$50:$BD$50,$N$50)+(INDEX($F$50:$BD$50,#REF!)))),$M$79*((#REF!-Option_8!AI50)/((#REF!*(#REF!+1))/2)),0)</f>
        <v>#REF!</v>
      </c>
      <c r="AS88" s="23" t="e">
        <f>IF((INDEX($F$50:$BD$50,AS50))&lt;((INDEX($F$50:$BD$50,$N$50)+(INDEX($F$50:$BD$50,#REF!)))),$M$79*((#REF!-Option_8!AJ50)/((#REF!*(#REF!+1))/2)),0)</f>
        <v>#REF!</v>
      </c>
      <c r="AT88" s="23" t="e">
        <f>IF((INDEX($F$50:$BD$50,AT50))&lt;((INDEX($F$50:$BD$50,$N$50)+(INDEX($F$50:$BD$50,#REF!)))),$M$79*((#REF!-Option_8!AK50)/((#REF!*(#REF!+1))/2)),0)</f>
        <v>#REF!</v>
      </c>
      <c r="AU88" s="23" t="e">
        <f>IF((INDEX($F$50:$BD$50,AU50))&lt;((INDEX($F$50:$BD$50,$N$50)+(INDEX($F$50:$BD$50,#REF!)))),$M$79*((#REF!-Option_8!AL50)/((#REF!*(#REF!+1))/2)),0)</f>
        <v>#REF!</v>
      </c>
      <c r="AV88" s="23" t="e">
        <f>IF((INDEX($F$50:$BD$50,AV50))&lt;((INDEX($F$50:$BD$50,$N$50)+(INDEX($F$50:$BD$50,#REF!)))),$M$79*((#REF!-Option_8!AM50)/((#REF!*(#REF!+1))/2)),0)</f>
        <v>#REF!</v>
      </c>
      <c r="AW88" s="23" t="e">
        <f>IF((INDEX($F$50:$BD$50,AW50))&lt;((INDEX($F$50:$BD$50,$N$50)+(INDEX($F$50:$BD$50,#REF!)))),$M$79*((#REF!-Option_8!AN50)/((#REF!*(#REF!+1))/2)),0)</f>
        <v>#REF!</v>
      </c>
      <c r="AX88" s="23" t="e">
        <f>IF((INDEX($F$50:$BD$50,AX50))&lt;((INDEX($F$50:$BD$50,$N$50)+(INDEX($F$50:$BD$50,#REF!)))),$M$79*((#REF!-Option_8!AO50)/((#REF!*(#REF!+1))/2)),0)</f>
        <v>#REF!</v>
      </c>
      <c r="AY88" s="23" t="e">
        <f>IF((INDEX($F$50:$BD$50,AY50))&lt;((INDEX($F$50:$BD$50,$N$50)+(INDEX($F$50:$BD$50,#REF!)))),$M$79*((#REF!-Option_8!AP50)/((#REF!*(#REF!+1))/2)),0)</f>
        <v>#REF!</v>
      </c>
      <c r="AZ88" s="23" t="e">
        <f>IF((INDEX($F$50:$BD$50,AZ50))&lt;((INDEX($F$50:$BD$50,$N$50)+(INDEX($F$50:$BD$50,#REF!)))),$M$79*((#REF!-Option_8!AQ50)/((#REF!*(#REF!+1))/2)),0)</f>
        <v>#REF!</v>
      </c>
      <c r="BA88" s="23" t="e">
        <f>IF((INDEX($F$50:$BD$50,BA50))&lt;((INDEX($F$50:$BD$50,$N$50)+(INDEX($F$50:$BD$50,#REF!)))),$M$79*((#REF!-Option_8!AR50)/((#REF!*(#REF!+1))/2)),0)</f>
        <v>#REF!</v>
      </c>
      <c r="BB88" s="23" t="e">
        <f>IF((INDEX($F$50:$BD$50,BB50))&lt;((INDEX($F$50:$BD$50,$N$50)+(INDEX($F$50:$BD$50,#REF!)))),$M$79*((#REF!-Option_8!AS50)/((#REF!*(#REF!+1))/2)),0)</f>
        <v>#REF!</v>
      </c>
      <c r="BC88" s="23" t="e">
        <f>IF((INDEX($F$50:$BD$50,BC50))&lt;((INDEX($F$50:$BD$50,$N$50)+(INDEX($F$50:$BD$50,#REF!)))),$M$79*((#REF!-Option_8!AT50)/((#REF!*(#REF!+1))/2)),0)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IF((INDEX($F$50:$BD$50,O50))&lt;((INDEX($F$50:$BD$50,$O$50)+(INDEX($F$50:$BD$50,#REF!)))),$N$79*((#REF!-Option_8!E50)/((#REF!*(#REF!+1))/2)),0)</f>
        <v>#REF!</v>
      </c>
      <c r="P89" s="23" t="e">
        <f>IF((INDEX($F$50:$BD$50,P50))&lt;((INDEX($F$50:$BD$50,$O$50)+(INDEX($F$50:$BD$50,#REF!)))),$N$79*((#REF!-Option_8!F50)/((#REF!*(#REF!+1))/2)),0)</f>
        <v>#REF!</v>
      </c>
      <c r="Q89" s="23" t="e">
        <f>IF((INDEX($F$50:$BD$50,Q50))&lt;((INDEX($F$50:$BD$50,$O$50)+(INDEX($F$50:$BD$50,#REF!)))),$N$79*((#REF!-Option_8!G50)/((#REF!*(#REF!+1))/2)),0)</f>
        <v>#REF!</v>
      </c>
      <c r="R89" s="23" t="e">
        <f>IF((INDEX($F$50:$BD$50,R50))&lt;((INDEX($F$50:$BD$50,$O$50)+(INDEX($F$50:$BD$50,#REF!)))),$N$79*((#REF!-Option_8!H50)/((#REF!*(#REF!+1))/2)),0)</f>
        <v>#REF!</v>
      </c>
      <c r="S89" s="23" t="e">
        <f>IF((INDEX($F$50:$BD$50,S50))&lt;((INDEX($F$50:$BD$50,$O$50)+(INDEX($F$50:$BD$50,#REF!)))),$N$79*((#REF!-Option_8!I50)/((#REF!*(#REF!+1))/2)),0)</f>
        <v>#REF!</v>
      </c>
      <c r="T89" s="23" t="e">
        <f>IF((INDEX($F$50:$BD$50,T50))&lt;((INDEX($F$50:$BD$50,$O$50)+(INDEX($F$50:$BD$50,#REF!)))),$N$79*((#REF!-Option_8!J50)/((#REF!*(#REF!+1))/2)),0)</f>
        <v>#REF!</v>
      </c>
      <c r="U89" s="23" t="e">
        <f>IF((INDEX($F$50:$BD$50,U50))&lt;((INDEX($F$50:$BD$50,$O$50)+(INDEX($F$50:$BD$50,#REF!)))),$N$79*((#REF!-Option_8!K50)/((#REF!*(#REF!+1))/2)),0)</f>
        <v>#REF!</v>
      </c>
      <c r="V89" s="23" t="e">
        <f>IF((INDEX($F$50:$BD$50,V50))&lt;((INDEX($F$50:$BD$50,$O$50)+(INDEX($F$50:$BD$50,#REF!)))),$N$79*((#REF!-Option_8!L50)/((#REF!*(#REF!+1))/2)),0)</f>
        <v>#REF!</v>
      </c>
      <c r="W89" s="23" t="e">
        <f>IF((INDEX($F$50:$BD$50,W50))&lt;((INDEX($F$50:$BD$50,$O$50)+(INDEX($F$50:$BD$50,#REF!)))),$N$79*((#REF!-Option_8!M50)/((#REF!*(#REF!+1))/2)),0)</f>
        <v>#REF!</v>
      </c>
      <c r="X89" s="23" t="e">
        <f>IF((INDEX($F$50:$BD$50,X50))&lt;((INDEX($F$50:$BD$50,$O$50)+(INDEX($F$50:$BD$50,#REF!)))),$N$79*((#REF!-Option_8!N50)/((#REF!*(#REF!+1))/2)),0)</f>
        <v>#REF!</v>
      </c>
      <c r="Y89" s="23" t="e">
        <f>IF((INDEX($F$50:$BD$50,Y50))&lt;((INDEX($F$50:$BD$50,$O$50)+(INDEX($F$50:$BD$50,#REF!)))),$N$79*((#REF!-Option_8!O50)/((#REF!*(#REF!+1))/2)),0)</f>
        <v>#REF!</v>
      </c>
      <c r="Z89" s="23" t="e">
        <f>IF((INDEX($F$50:$BD$50,Z50))&lt;((INDEX($F$50:$BD$50,$O$50)+(INDEX($F$50:$BD$50,#REF!)))),$N$79*((#REF!-Option_8!P50)/((#REF!*(#REF!+1))/2)),0)</f>
        <v>#REF!</v>
      </c>
      <c r="AA89" s="23" t="e">
        <f>IF((INDEX($F$50:$BD$50,AA50))&lt;((INDEX($F$50:$BD$50,$O$50)+(INDEX($F$50:$BD$50,#REF!)))),$N$79*((#REF!-Option_8!Q50)/((#REF!*(#REF!+1))/2)),0)</f>
        <v>#REF!</v>
      </c>
      <c r="AB89" s="23" t="e">
        <f>IF((INDEX($F$50:$BD$50,AB50))&lt;((INDEX($F$50:$BD$50,$O$50)+(INDEX($F$50:$BD$50,#REF!)))),$N$79*((#REF!-Option_8!R50)/((#REF!*(#REF!+1))/2)),0)</f>
        <v>#REF!</v>
      </c>
      <c r="AC89" s="23" t="e">
        <f>IF((INDEX($F$50:$BD$50,AC50))&lt;((INDEX($F$50:$BD$50,$O$50)+(INDEX($F$50:$BD$50,#REF!)))),$N$79*((#REF!-Option_8!S50)/((#REF!*(#REF!+1))/2)),0)</f>
        <v>#REF!</v>
      </c>
      <c r="AD89" s="23" t="e">
        <f>IF((INDEX($F$50:$BD$50,AD50))&lt;((INDEX($F$50:$BD$50,$O$50)+(INDEX($F$50:$BD$50,#REF!)))),$N$79*((#REF!-Option_8!T50)/((#REF!*(#REF!+1))/2)),0)</f>
        <v>#REF!</v>
      </c>
      <c r="AE89" s="23" t="e">
        <f>IF((INDEX($F$50:$BD$50,AE50))&lt;((INDEX($F$50:$BD$50,$O$50)+(INDEX($F$50:$BD$50,#REF!)))),$N$79*((#REF!-Option_8!U50)/((#REF!*(#REF!+1))/2)),0)</f>
        <v>#REF!</v>
      </c>
      <c r="AF89" s="23" t="e">
        <f>IF((INDEX($F$50:$BD$50,AF50))&lt;((INDEX($F$50:$BD$50,$O$50)+(INDEX($F$50:$BD$50,#REF!)))),$N$79*((#REF!-Option_8!V50)/((#REF!*(#REF!+1))/2)),0)</f>
        <v>#REF!</v>
      </c>
      <c r="AG89" s="23" t="e">
        <f>IF((INDEX($F$50:$BD$50,AG50))&lt;((INDEX($F$50:$BD$50,$O$50)+(INDEX($F$50:$BD$50,#REF!)))),$N$79*((#REF!-Option_8!W50)/((#REF!*(#REF!+1))/2)),0)</f>
        <v>#REF!</v>
      </c>
      <c r="AH89" s="23" t="e">
        <f>IF((INDEX($F$50:$BD$50,AH50))&lt;((INDEX($F$50:$BD$50,$O$50)+(INDEX($F$50:$BD$50,#REF!)))),$N$79*((#REF!-Option_8!X50)/((#REF!*(#REF!+1))/2)),0)</f>
        <v>#REF!</v>
      </c>
      <c r="AI89" s="23" t="e">
        <f>IF((INDEX($F$50:$BD$50,AI50))&lt;((INDEX($F$50:$BD$50,$O$50)+(INDEX($F$50:$BD$50,#REF!)))),$N$79*((#REF!-Option_8!Y50)/((#REF!*(#REF!+1))/2)),0)</f>
        <v>#REF!</v>
      </c>
      <c r="AJ89" s="23" t="e">
        <f>IF((INDEX($F$50:$BD$50,AJ50))&lt;((INDEX($F$50:$BD$50,$O$50)+(INDEX($F$50:$BD$50,#REF!)))),$N$79*((#REF!-Option_8!Z50)/((#REF!*(#REF!+1))/2)),0)</f>
        <v>#REF!</v>
      </c>
      <c r="AK89" s="23" t="e">
        <f>IF((INDEX($F$50:$BD$50,AK50))&lt;((INDEX($F$50:$BD$50,$O$50)+(INDEX($F$50:$BD$50,#REF!)))),$N$79*((#REF!-Option_8!AA50)/((#REF!*(#REF!+1))/2)),0)</f>
        <v>#REF!</v>
      </c>
      <c r="AL89" s="23" t="e">
        <f>IF((INDEX($F$50:$BD$50,AL50))&lt;((INDEX($F$50:$BD$50,$O$50)+(INDEX($F$50:$BD$50,#REF!)))),$N$79*((#REF!-Option_8!AB50)/((#REF!*(#REF!+1))/2)),0)</f>
        <v>#REF!</v>
      </c>
      <c r="AM89" s="23" t="e">
        <f>IF((INDEX($F$50:$BD$50,AM50))&lt;((INDEX($F$50:$BD$50,$O$50)+(INDEX($F$50:$BD$50,#REF!)))),$N$79*((#REF!-Option_8!AC50)/((#REF!*(#REF!+1))/2)),0)</f>
        <v>#REF!</v>
      </c>
      <c r="AN89" s="23" t="e">
        <f>IF((INDEX($F$50:$BD$50,AN50))&lt;((INDEX($F$50:$BD$50,$O$50)+(INDEX($F$50:$BD$50,#REF!)))),$N$79*((#REF!-Option_8!AD50)/((#REF!*(#REF!+1))/2)),0)</f>
        <v>#REF!</v>
      </c>
      <c r="AO89" s="23" t="e">
        <f>IF((INDEX($F$50:$BD$50,AO50))&lt;((INDEX($F$50:$BD$50,$O$50)+(INDEX($F$50:$BD$50,#REF!)))),$N$79*((#REF!-Option_8!AE50)/((#REF!*(#REF!+1))/2)),0)</f>
        <v>#REF!</v>
      </c>
      <c r="AP89" s="23" t="e">
        <f>IF((INDEX($F$50:$BD$50,AP50))&lt;((INDEX($F$50:$BD$50,$O$50)+(INDEX($F$50:$BD$50,#REF!)))),$N$79*((#REF!-Option_8!AF50)/((#REF!*(#REF!+1))/2)),0)</f>
        <v>#REF!</v>
      </c>
      <c r="AQ89" s="23" t="e">
        <f>IF((INDEX($F$50:$BD$50,AQ50))&lt;((INDEX($F$50:$BD$50,$O$50)+(INDEX($F$50:$BD$50,#REF!)))),$N$79*((#REF!-Option_8!AG50)/((#REF!*(#REF!+1))/2)),0)</f>
        <v>#REF!</v>
      </c>
      <c r="AR89" s="23" t="e">
        <f>IF((INDEX($F$50:$BD$50,AR50))&lt;((INDEX($F$50:$BD$50,$O$50)+(INDEX($F$50:$BD$50,#REF!)))),$N$79*((#REF!-Option_8!AH50)/((#REF!*(#REF!+1))/2)),0)</f>
        <v>#REF!</v>
      </c>
      <c r="AS89" s="23" t="e">
        <f>IF((INDEX($F$50:$BD$50,AS50))&lt;((INDEX($F$50:$BD$50,$O$50)+(INDEX($F$50:$BD$50,#REF!)))),$N$79*((#REF!-Option_8!AI50)/((#REF!*(#REF!+1))/2)),0)</f>
        <v>#REF!</v>
      </c>
      <c r="AT89" s="23" t="e">
        <f>IF((INDEX($F$50:$BD$50,AT50))&lt;((INDEX($F$50:$BD$50,$O$50)+(INDEX($F$50:$BD$50,#REF!)))),$N$79*((#REF!-Option_8!AJ50)/((#REF!*(#REF!+1))/2)),0)</f>
        <v>#REF!</v>
      </c>
      <c r="AU89" s="23" t="e">
        <f>IF((INDEX($F$50:$BD$50,AU50))&lt;((INDEX($F$50:$BD$50,$O$50)+(INDEX($F$50:$BD$50,#REF!)))),$N$79*((#REF!-Option_8!AK50)/((#REF!*(#REF!+1))/2)),0)</f>
        <v>#REF!</v>
      </c>
      <c r="AV89" s="23" t="e">
        <f>IF((INDEX($F$50:$BD$50,AV50))&lt;((INDEX($F$50:$BD$50,$O$50)+(INDEX($F$50:$BD$50,#REF!)))),$N$79*((#REF!-Option_8!AL50)/((#REF!*(#REF!+1))/2)),0)</f>
        <v>#REF!</v>
      </c>
      <c r="AW89" s="23" t="e">
        <f>IF((INDEX($F$50:$BD$50,AW50))&lt;((INDEX($F$50:$BD$50,$O$50)+(INDEX($F$50:$BD$50,#REF!)))),$N$79*((#REF!-Option_8!AM50)/((#REF!*(#REF!+1))/2)),0)</f>
        <v>#REF!</v>
      </c>
      <c r="AX89" s="23" t="e">
        <f>IF((INDEX($F$50:$BD$50,AX50))&lt;((INDEX($F$50:$BD$50,$O$50)+(INDEX($F$50:$BD$50,#REF!)))),$N$79*((#REF!-Option_8!AN50)/((#REF!*(#REF!+1))/2)),0)</f>
        <v>#REF!</v>
      </c>
      <c r="AY89" s="23" t="e">
        <f>IF((INDEX($F$50:$BD$50,AY50))&lt;((INDEX($F$50:$BD$50,$O$50)+(INDEX($F$50:$BD$50,#REF!)))),$N$79*((#REF!-Option_8!AO50)/((#REF!*(#REF!+1))/2)),0)</f>
        <v>#REF!</v>
      </c>
      <c r="AZ89" s="23" t="e">
        <f>IF((INDEX($F$50:$BD$50,AZ50))&lt;((INDEX($F$50:$BD$50,$O$50)+(INDEX($F$50:$BD$50,#REF!)))),$N$79*((#REF!-Option_8!AP50)/((#REF!*(#REF!+1))/2)),0)</f>
        <v>#REF!</v>
      </c>
      <c r="BA89" s="23" t="e">
        <f>IF((INDEX($F$50:$BD$50,BA50))&lt;((INDEX($F$50:$BD$50,$O$50)+(INDEX($F$50:$BD$50,#REF!)))),$N$79*((#REF!-Option_8!AQ50)/((#REF!*(#REF!+1))/2)),0)</f>
        <v>#REF!</v>
      </c>
      <c r="BB89" s="23" t="e">
        <f>IF((INDEX($F$50:$BD$50,BB50))&lt;((INDEX($F$50:$BD$50,$O$50)+(INDEX($F$50:$BD$50,#REF!)))),$N$79*((#REF!-Option_8!AR50)/((#REF!*(#REF!+1))/2)),0)</f>
        <v>#REF!</v>
      </c>
      <c r="BC89" s="23" t="e">
        <f>IF((INDEX($F$50:$BD$50,BC50))&lt;((INDEX($F$50:$BD$50,$O$50)+(INDEX($F$50:$BD$50,#REF!)))),$N$79*((#REF!-Option_8!AS50)/((#REF!*(#REF!+1))/2)),0)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IF((INDEX($F$50:$BD$50,P50))&lt;((INDEX($F$50:$BD$50,$P$50)+(INDEX($F$50:$BD$50,#REF!)))),$O$79*((#REF!-Option_8!E50)/((#REF!*(#REF!+1))/2)),0)</f>
        <v>#REF!</v>
      </c>
      <c r="Q90" s="23" t="e">
        <f>IF((INDEX($F$50:$BD$50,Q50))&lt;((INDEX($F$50:$BD$50,$P$50)+(INDEX($F$50:$BD$50,#REF!)))),$O$79*((#REF!-Option_8!F50)/((#REF!*(#REF!+1))/2)),0)</f>
        <v>#REF!</v>
      </c>
      <c r="R90" s="23" t="e">
        <f>IF((INDEX($F$50:$BD$50,R50))&lt;((INDEX($F$50:$BD$50,$P$50)+(INDEX($F$50:$BD$50,#REF!)))),$O$79*((#REF!-Option_8!G50)/((#REF!*(#REF!+1))/2)),0)</f>
        <v>#REF!</v>
      </c>
      <c r="S90" s="23" t="e">
        <f>IF((INDEX($F$50:$BD$50,S50))&lt;((INDEX($F$50:$BD$50,$P$50)+(INDEX($F$50:$BD$50,#REF!)))),$O$79*((#REF!-Option_8!H50)/((#REF!*(#REF!+1))/2)),0)</f>
        <v>#REF!</v>
      </c>
      <c r="T90" s="23" t="e">
        <f>IF((INDEX($F$50:$BD$50,T50))&lt;((INDEX($F$50:$BD$50,$P$50)+(INDEX($F$50:$BD$50,#REF!)))),$O$79*((#REF!-Option_8!I50)/((#REF!*(#REF!+1))/2)),0)</f>
        <v>#REF!</v>
      </c>
      <c r="U90" s="23" t="e">
        <f>IF((INDEX($F$50:$BD$50,U50))&lt;((INDEX($F$50:$BD$50,$P$50)+(INDEX($F$50:$BD$50,#REF!)))),$O$79*((#REF!-Option_8!J50)/((#REF!*(#REF!+1))/2)),0)</f>
        <v>#REF!</v>
      </c>
      <c r="V90" s="23" t="e">
        <f>IF((INDEX($F$50:$BD$50,V50))&lt;((INDEX($F$50:$BD$50,$P$50)+(INDEX($F$50:$BD$50,#REF!)))),$O$79*((#REF!-Option_8!K50)/((#REF!*(#REF!+1))/2)),0)</f>
        <v>#REF!</v>
      </c>
      <c r="W90" s="23" t="e">
        <f>IF((INDEX($F$50:$BD$50,W50))&lt;((INDEX($F$50:$BD$50,$P$50)+(INDEX($F$50:$BD$50,#REF!)))),$O$79*((#REF!-Option_8!L50)/((#REF!*(#REF!+1))/2)),0)</f>
        <v>#REF!</v>
      </c>
      <c r="X90" s="23" t="e">
        <f>IF((INDEX($F$50:$BD$50,X50))&lt;((INDEX($F$50:$BD$50,$P$50)+(INDEX($F$50:$BD$50,#REF!)))),$O$79*((#REF!-Option_8!M50)/((#REF!*(#REF!+1))/2)),0)</f>
        <v>#REF!</v>
      </c>
      <c r="Y90" s="23" t="e">
        <f>IF((INDEX($F$50:$BD$50,Y50))&lt;((INDEX($F$50:$BD$50,$P$50)+(INDEX($F$50:$BD$50,#REF!)))),$O$79*((#REF!-Option_8!N50)/((#REF!*(#REF!+1))/2)),0)</f>
        <v>#REF!</v>
      </c>
      <c r="Z90" s="23" t="e">
        <f>IF((INDEX($F$50:$BD$50,Z50))&lt;((INDEX($F$50:$BD$50,$P$50)+(INDEX($F$50:$BD$50,#REF!)))),$O$79*((#REF!-Option_8!O50)/((#REF!*(#REF!+1))/2)),0)</f>
        <v>#REF!</v>
      </c>
      <c r="AA90" s="23" t="e">
        <f>IF((INDEX($F$50:$BD$50,AA50))&lt;((INDEX($F$50:$BD$50,$P$50)+(INDEX($F$50:$BD$50,#REF!)))),$O$79*((#REF!-Option_8!P50)/((#REF!*(#REF!+1))/2)),0)</f>
        <v>#REF!</v>
      </c>
      <c r="AB90" s="23" t="e">
        <f>IF((INDEX($F$50:$BD$50,AB50))&lt;((INDEX($F$50:$BD$50,$P$50)+(INDEX($F$50:$BD$50,#REF!)))),$O$79*((#REF!-Option_8!Q50)/((#REF!*(#REF!+1))/2)),0)</f>
        <v>#REF!</v>
      </c>
      <c r="AC90" s="23" t="e">
        <f>IF((INDEX($F$50:$BD$50,AC50))&lt;((INDEX($F$50:$BD$50,$P$50)+(INDEX($F$50:$BD$50,#REF!)))),$O$79*((#REF!-Option_8!R50)/((#REF!*(#REF!+1))/2)),0)</f>
        <v>#REF!</v>
      </c>
      <c r="AD90" s="23" t="e">
        <f>IF((INDEX($F$50:$BD$50,AD50))&lt;((INDEX($F$50:$BD$50,$P$50)+(INDEX($F$50:$BD$50,#REF!)))),$O$79*((#REF!-Option_8!S50)/((#REF!*(#REF!+1))/2)),0)</f>
        <v>#REF!</v>
      </c>
      <c r="AE90" s="23" t="e">
        <f>IF((INDEX($F$50:$BD$50,AE50))&lt;((INDEX($F$50:$BD$50,$P$50)+(INDEX($F$50:$BD$50,#REF!)))),$O$79*((#REF!-Option_8!T50)/((#REF!*(#REF!+1))/2)),0)</f>
        <v>#REF!</v>
      </c>
      <c r="AF90" s="23" t="e">
        <f>IF((INDEX($F$50:$BD$50,AF50))&lt;((INDEX($F$50:$BD$50,$P$50)+(INDEX($F$50:$BD$50,#REF!)))),$O$79*((#REF!-Option_8!U50)/((#REF!*(#REF!+1))/2)),0)</f>
        <v>#REF!</v>
      </c>
      <c r="AG90" s="23" t="e">
        <f>IF((INDEX($F$50:$BD$50,AG50))&lt;((INDEX($F$50:$BD$50,$P$50)+(INDEX($F$50:$BD$50,#REF!)))),$O$79*((#REF!-Option_8!V50)/((#REF!*(#REF!+1))/2)),0)</f>
        <v>#REF!</v>
      </c>
      <c r="AH90" s="23" t="e">
        <f>IF((INDEX($F$50:$BD$50,AH50))&lt;((INDEX($F$50:$BD$50,$P$50)+(INDEX($F$50:$BD$50,#REF!)))),$O$79*((#REF!-Option_8!W50)/((#REF!*(#REF!+1))/2)),0)</f>
        <v>#REF!</v>
      </c>
      <c r="AI90" s="23" t="e">
        <f>IF((INDEX($F$50:$BD$50,AI50))&lt;((INDEX($F$50:$BD$50,$P$50)+(INDEX($F$50:$BD$50,#REF!)))),$O$79*((#REF!-Option_8!X50)/((#REF!*(#REF!+1))/2)),0)</f>
        <v>#REF!</v>
      </c>
      <c r="AJ90" s="23" t="e">
        <f>IF((INDEX($F$50:$BD$50,AJ50))&lt;((INDEX($F$50:$BD$50,$P$50)+(INDEX($F$50:$BD$50,#REF!)))),$O$79*((#REF!-Option_8!Y50)/((#REF!*(#REF!+1))/2)),0)</f>
        <v>#REF!</v>
      </c>
      <c r="AK90" s="23" t="e">
        <f>IF((INDEX($F$50:$BD$50,AK50))&lt;((INDEX($F$50:$BD$50,$P$50)+(INDEX($F$50:$BD$50,#REF!)))),$O$79*((#REF!-Option_8!Z50)/((#REF!*(#REF!+1))/2)),0)</f>
        <v>#REF!</v>
      </c>
      <c r="AL90" s="23" t="e">
        <f>IF((INDEX($F$50:$BD$50,AL50))&lt;((INDEX($F$50:$BD$50,$P$50)+(INDEX($F$50:$BD$50,#REF!)))),$O$79*((#REF!-Option_8!AA50)/((#REF!*(#REF!+1))/2)),0)</f>
        <v>#REF!</v>
      </c>
      <c r="AM90" s="23" t="e">
        <f>IF((INDEX($F$50:$BD$50,AM50))&lt;((INDEX($F$50:$BD$50,$P$50)+(INDEX($F$50:$BD$50,#REF!)))),$O$79*((#REF!-Option_8!AB50)/((#REF!*(#REF!+1))/2)),0)</f>
        <v>#REF!</v>
      </c>
      <c r="AN90" s="23" t="e">
        <f>IF((INDEX($F$50:$BD$50,AN50))&lt;((INDEX($F$50:$BD$50,$P$50)+(INDEX($F$50:$BD$50,#REF!)))),$O$79*((#REF!-Option_8!AC50)/((#REF!*(#REF!+1))/2)),0)</f>
        <v>#REF!</v>
      </c>
      <c r="AO90" s="23" t="e">
        <f>IF((INDEX($F$50:$BD$50,AO50))&lt;((INDEX($F$50:$BD$50,$P$50)+(INDEX($F$50:$BD$50,#REF!)))),$O$79*((#REF!-Option_8!AD50)/((#REF!*(#REF!+1))/2)),0)</f>
        <v>#REF!</v>
      </c>
      <c r="AP90" s="23" t="e">
        <f>IF((INDEX($F$50:$BD$50,AP50))&lt;((INDEX($F$50:$BD$50,$P$50)+(INDEX($F$50:$BD$50,#REF!)))),$O$79*((#REF!-Option_8!AE50)/((#REF!*(#REF!+1))/2)),0)</f>
        <v>#REF!</v>
      </c>
      <c r="AQ90" s="23" t="e">
        <f>IF((INDEX($F$50:$BD$50,AQ50))&lt;((INDEX($F$50:$BD$50,$P$50)+(INDEX($F$50:$BD$50,#REF!)))),$O$79*((#REF!-Option_8!AF50)/((#REF!*(#REF!+1))/2)),0)</f>
        <v>#REF!</v>
      </c>
      <c r="AR90" s="23" t="e">
        <f>IF((INDEX($F$50:$BD$50,AR50))&lt;((INDEX($F$50:$BD$50,$P$50)+(INDEX($F$50:$BD$50,#REF!)))),$O$79*((#REF!-Option_8!AG50)/((#REF!*(#REF!+1))/2)),0)</f>
        <v>#REF!</v>
      </c>
      <c r="AS90" s="23" t="e">
        <f>IF((INDEX($F$50:$BD$50,AS50))&lt;((INDEX($F$50:$BD$50,$P$50)+(INDEX($F$50:$BD$50,#REF!)))),$O$79*((#REF!-Option_8!AH50)/((#REF!*(#REF!+1))/2)),0)</f>
        <v>#REF!</v>
      </c>
      <c r="AT90" s="23" t="e">
        <f>IF((INDEX($F$50:$BD$50,AT50))&lt;((INDEX($F$50:$BD$50,$P$50)+(INDEX($F$50:$BD$50,#REF!)))),$O$79*((#REF!-Option_8!AI50)/((#REF!*(#REF!+1))/2)),0)</f>
        <v>#REF!</v>
      </c>
      <c r="AU90" s="23" t="e">
        <f>IF((INDEX($F$50:$BD$50,AU50))&lt;((INDEX($F$50:$BD$50,$P$50)+(INDEX($F$50:$BD$50,#REF!)))),$O$79*((#REF!-Option_8!AJ50)/((#REF!*(#REF!+1))/2)),0)</f>
        <v>#REF!</v>
      </c>
      <c r="AV90" s="23" t="e">
        <f>IF((INDEX($F$50:$BD$50,AV50))&lt;((INDEX($F$50:$BD$50,$P$50)+(INDEX($F$50:$BD$50,#REF!)))),$O$79*((#REF!-Option_8!AK50)/((#REF!*(#REF!+1))/2)),0)</f>
        <v>#REF!</v>
      </c>
      <c r="AW90" s="23" t="e">
        <f>IF((INDEX($F$50:$BD$50,AW50))&lt;((INDEX($F$50:$BD$50,$P$50)+(INDEX($F$50:$BD$50,#REF!)))),$O$79*((#REF!-Option_8!AL50)/((#REF!*(#REF!+1))/2)),0)</f>
        <v>#REF!</v>
      </c>
      <c r="AX90" s="23" t="e">
        <f>IF((INDEX($F$50:$BD$50,AX50))&lt;((INDEX($F$50:$BD$50,$P$50)+(INDEX($F$50:$BD$50,#REF!)))),$O$79*((#REF!-Option_8!AM50)/((#REF!*(#REF!+1))/2)),0)</f>
        <v>#REF!</v>
      </c>
      <c r="AY90" s="23" t="e">
        <f>IF((INDEX($F$50:$BD$50,AY50))&lt;((INDEX($F$50:$BD$50,$P$50)+(INDEX($F$50:$BD$50,#REF!)))),$O$79*((#REF!-Option_8!AN50)/((#REF!*(#REF!+1))/2)),0)</f>
        <v>#REF!</v>
      </c>
      <c r="AZ90" s="23" t="e">
        <f>IF((INDEX($F$50:$BD$50,AZ50))&lt;((INDEX($F$50:$BD$50,$P$50)+(INDEX($F$50:$BD$50,#REF!)))),$O$79*((#REF!-Option_8!AO50)/((#REF!*(#REF!+1))/2)),0)</f>
        <v>#REF!</v>
      </c>
      <c r="BA90" s="23" t="e">
        <f>IF((INDEX($F$50:$BD$50,BA50))&lt;((INDEX($F$50:$BD$50,$P$50)+(INDEX($F$50:$BD$50,#REF!)))),$O$79*((#REF!-Option_8!AP50)/((#REF!*(#REF!+1))/2)),0)</f>
        <v>#REF!</v>
      </c>
      <c r="BB90" s="23" t="e">
        <f>IF((INDEX($F$50:$BD$50,BB50))&lt;((INDEX($F$50:$BD$50,$P$50)+(INDEX($F$50:$BD$50,#REF!)))),$O$79*((#REF!-Option_8!AQ50)/((#REF!*(#REF!+1))/2)),0)</f>
        <v>#REF!</v>
      </c>
      <c r="BC90" s="23" t="e">
        <f>IF((INDEX($F$50:$BD$50,BC50))&lt;((INDEX($F$50:$BD$50,$P$50)+(INDEX($F$50:$BD$50,#REF!)))),$O$79*((#REF!-Option_8!AR50)/((#REF!*(#REF!+1))/2)),0)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IF((INDEX($F$50:$BD$50,Q50))&lt;((INDEX($F$50:$BD$50,$Q$50)+(INDEX($F$50:$BD$50,#REF!)))),$P$79*((#REF!-Option_8!E50)/((#REF!*(#REF!+1))/2)),0)</f>
        <v>#REF!</v>
      </c>
      <c r="R91" s="23" t="e">
        <f>IF((INDEX($F$50:$BD$50,R50))&lt;((INDEX($F$50:$BD$50,$Q$50)+(INDEX($F$50:$BD$50,#REF!)))),$P$79*((#REF!-Option_8!F50)/((#REF!*(#REF!+1))/2)),0)</f>
        <v>#REF!</v>
      </c>
      <c r="S91" s="23" t="e">
        <f>IF((INDEX($F$50:$BD$50,S50))&lt;((INDEX($F$50:$BD$50,$Q$50)+(INDEX($F$50:$BD$50,#REF!)))),$P$79*((#REF!-Option_8!G50)/((#REF!*(#REF!+1))/2)),0)</f>
        <v>#REF!</v>
      </c>
      <c r="T91" s="23" t="e">
        <f>IF((INDEX($F$50:$BD$50,T50))&lt;((INDEX($F$50:$BD$50,$Q$50)+(INDEX($F$50:$BD$50,#REF!)))),$P$79*((#REF!-Option_8!H50)/((#REF!*(#REF!+1))/2)),0)</f>
        <v>#REF!</v>
      </c>
      <c r="U91" s="23" t="e">
        <f>IF((INDEX($F$50:$BD$50,U50))&lt;((INDEX($F$50:$BD$50,$Q$50)+(INDEX($F$50:$BD$50,#REF!)))),$P$79*((#REF!-Option_8!I50)/((#REF!*(#REF!+1))/2)),0)</f>
        <v>#REF!</v>
      </c>
      <c r="V91" s="23" t="e">
        <f>IF((INDEX($F$50:$BD$50,V50))&lt;((INDEX($F$50:$BD$50,$Q$50)+(INDEX($F$50:$BD$50,#REF!)))),$P$79*((#REF!-Option_8!J50)/((#REF!*(#REF!+1))/2)),0)</f>
        <v>#REF!</v>
      </c>
      <c r="W91" s="23" t="e">
        <f>IF((INDEX($F$50:$BD$50,W50))&lt;((INDEX($F$50:$BD$50,$Q$50)+(INDEX($F$50:$BD$50,#REF!)))),$P$79*((#REF!-Option_8!K50)/((#REF!*(#REF!+1))/2)),0)</f>
        <v>#REF!</v>
      </c>
      <c r="X91" s="23" t="e">
        <f>IF((INDEX($F$50:$BD$50,X50))&lt;((INDEX($F$50:$BD$50,$Q$50)+(INDEX($F$50:$BD$50,#REF!)))),$P$79*((#REF!-Option_8!L50)/((#REF!*(#REF!+1))/2)),0)</f>
        <v>#REF!</v>
      </c>
      <c r="Y91" s="23" t="e">
        <f>IF((INDEX($F$50:$BD$50,Y50))&lt;((INDEX($F$50:$BD$50,$Q$50)+(INDEX($F$50:$BD$50,#REF!)))),$P$79*((#REF!-Option_8!M50)/((#REF!*(#REF!+1))/2)),0)</f>
        <v>#REF!</v>
      </c>
      <c r="Z91" s="23" t="e">
        <f>IF((INDEX($F$50:$BD$50,Z50))&lt;((INDEX($F$50:$BD$50,$Q$50)+(INDEX($F$50:$BD$50,#REF!)))),$P$79*((#REF!-Option_8!N50)/((#REF!*(#REF!+1))/2)),0)</f>
        <v>#REF!</v>
      </c>
      <c r="AA91" s="23" t="e">
        <f>IF((INDEX($F$50:$BD$50,AA50))&lt;((INDEX($F$50:$BD$50,$Q$50)+(INDEX($F$50:$BD$50,#REF!)))),$P$79*((#REF!-Option_8!O50)/((#REF!*(#REF!+1))/2)),0)</f>
        <v>#REF!</v>
      </c>
      <c r="AB91" s="23" t="e">
        <f>IF((INDEX($F$50:$BD$50,AB50))&lt;((INDEX($F$50:$BD$50,$Q$50)+(INDEX($F$50:$BD$50,#REF!)))),$P$79*((#REF!-Option_8!P50)/((#REF!*(#REF!+1))/2)),0)</f>
        <v>#REF!</v>
      </c>
      <c r="AC91" s="23" t="e">
        <f>IF((INDEX($F$50:$BD$50,AC50))&lt;((INDEX($F$50:$BD$50,$Q$50)+(INDEX($F$50:$BD$50,#REF!)))),$P$79*((#REF!-Option_8!Q50)/((#REF!*(#REF!+1))/2)),0)</f>
        <v>#REF!</v>
      </c>
      <c r="AD91" s="23" t="e">
        <f>IF((INDEX($F$50:$BD$50,AD50))&lt;((INDEX($F$50:$BD$50,$Q$50)+(INDEX($F$50:$BD$50,#REF!)))),$P$79*((#REF!-Option_8!R50)/((#REF!*(#REF!+1))/2)),0)</f>
        <v>#REF!</v>
      </c>
      <c r="AE91" s="23" t="e">
        <f>IF((INDEX($F$50:$BD$50,AE50))&lt;((INDEX($F$50:$BD$50,$Q$50)+(INDEX($F$50:$BD$50,#REF!)))),$P$79*((#REF!-Option_8!S50)/((#REF!*(#REF!+1))/2)),0)</f>
        <v>#REF!</v>
      </c>
      <c r="AF91" s="23" t="e">
        <f>IF((INDEX($F$50:$BD$50,AF50))&lt;((INDEX($F$50:$BD$50,$Q$50)+(INDEX($F$50:$BD$50,#REF!)))),$P$79*((#REF!-Option_8!T50)/((#REF!*(#REF!+1))/2)),0)</f>
        <v>#REF!</v>
      </c>
      <c r="AG91" s="23" t="e">
        <f>IF((INDEX($F$50:$BD$50,AG50))&lt;((INDEX($F$50:$BD$50,$Q$50)+(INDEX($F$50:$BD$50,#REF!)))),$P$79*((#REF!-Option_8!U50)/((#REF!*(#REF!+1))/2)),0)</f>
        <v>#REF!</v>
      </c>
      <c r="AH91" s="23" t="e">
        <f>IF((INDEX($F$50:$BD$50,AH50))&lt;((INDEX($F$50:$BD$50,$Q$50)+(INDEX($F$50:$BD$50,#REF!)))),$P$79*((#REF!-Option_8!V50)/((#REF!*(#REF!+1))/2)),0)</f>
        <v>#REF!</v>
      </c>
      <c r="AI91" s="23" t="e">
        <f>IF((INDEX($F$50:$BD$50,AI50))&lt;((INDEX($F$50:$BD$50,$Q$50)+(INDEX($F$50:$BD$50,#REF!)))),$P$79*((#REF!-Option_8!W50)/((#REF!*(#REF!+1))/2)),0)</f>
        <v>#REF!</v>
      </c>
      <c r="AJ91" s="23" t="e">
        <f>IF((INDEX($F$50:$BD$50,AJ50))&lt;((INDEX($F$50:$BD$50,$Q$50)+(INDEX($F$50:$BD$50,#REF!)))),$P$79*((#REF!-Option_8!X50)/((#REF!*(#REF!+1))/2)),0)</f>
        <v>#REF!</v>
      </c>
      <c r="AK91" s="23" t="e">
        <f>IF((INDEX($F$50:$BD$50,AK50))&lt;((INDEX($F$50:$BD$50,$Q$50)+(INDEX($F$50:$BD$50,#REF!)))),$P$79*((#REF!-Option_8!Y50)/((#REF!*(#REF!+1))/2)),0)</f>
        <v>#REF!</v>
      </c>
      <c r="AL91" s="23" t="e">
        <f>IF((INDEX($F$50:$BD$50,AL50))&lt;((INDEX($F$50:$BD$50,$Q$50)+(INDEX($F$50:$BD$50,#REF!)))),$P$79*((#REF!-Option_8!Z50)/((#REF!*(#REF!+1))/2)),0)</f>
        <v>#REF!</v>
      </c>
      <c r="AM91" s="23" t="e">
        <f>IF((INDEX($F$50:$BD$50,AM50))&lt;((INDEX($F$50:$BD$50,$Q$50)+(INDEX($F$50:$BD$50,#REF!)))),$P$79*((#REF!-Option_8!AA50)/((#REF!*(#REF!+1))/2)),0)</f>
        <v>#REF!</v>
      </c>
      <c r="AN91" s="23" t="e">
        <f>IF((INDEX($F$50:$BD$50,AN50))&lt;((INDEX($F$50:$BD$50,$Q$50)+(INDEX($F$50:$BD$50,#REF!)))),$P$79*((#REF!-Option_8!AB50)/((#REF!*(#REF!+1))/2)),0)</f>
        <v>#REF!</v>
      </c>
      <c r="AO91" s="23" t="e">
        <f>IF((INDEX($F$50:$BD$50,AO50))&lt;((INDEX($F$50:$BD$50,$Q$50)+(INDEX($F$50:$BD$50,#REF!)))),$P$79*((#REF!-Option_8!AC50)/((#REF!*(#REF!+1))/2)),0)</f>
        <v>#REF!</v>
      </c>
      <c r="AP91" s="23" t="e">
        <f>IF((INDEX($F$50:$BD$50,AP50))&lt;((INDEX($F$50:$BD$50,$Q$50)+(INDEX($F$50:$BD$50,#REF!)))),$P$79*((#REF!-Option_8!AD50)/((#REF!*(#REF!+1))/2)),0)</f>
        <v>#REF!</v>
      </c>
      <c r="AQ91" s="23" t="e">
        <f>IF((INDEX($F$50:$BD$50,AQ50))&lt;((INDEX($F$50:$BD$50,$Q$50)+(INDEX($F$50:$BD$50,#REF!)))),$P$79*((#REF!-Option_8!AE50)/((#REF!*(#REF!+1))/2)),0)</f>
        <v>#REF!</v>
      </c>
      <c r="AR91" s="23" t="e">
        <f>IF((INDEX($F$50:$BD$50,AR50))&lt;((INDEX($F$50:$BD$50,$Q$50)+(INDEX($F$50:$BD$50,#REF!)))),$P$79*((#REF!-Option_8!AF50)/((#REF!*(#REF!+1))/2)),0)</f>
        <v>#REF!</v>
      </c>
      <c r="AS91" s="23" t="e">
        <f>IF((INDEX($F$50:$BD$50,AS50))&lt;((INDEX($F$50:$BD$50,$Q$50)+(INDEX($F$50:$BD$50,#REF!)))),$P$79*((#REF!-Option_8!AG50)/((#REF!*(#REF!+1))/2)),0)</f>
        <v>#REF!</v>
      </c>
      <c r="AT91" s="23" t="e">
        <f>IF((INDEX($F$50:$BD$50,AT50))&lt;((INDEX($F$50:$BD$50,$Q$50)+(INDEX($F$50:$BD$50,#REF!)))),$P$79*((#REF!-Option_8!AH50)/((#REF!*(#REF!+1))/2)),0)</f>
        <v>#REF!</v>
      </c>
      <c r="AU91" s="23" t="e">
        <f>IF((INDEX($F$50:$BD$50,AU50))&lt;((INDEX($F$50:$BD$50,$Q$50)+(INDEX($F$50:$BD$50,#REF!)))),$P$79*((#REF!-Option_8!AI50)/((#REF!*(#REF!+1))/2)),0)</f>
        <v>#REF!</v>
      </c>
      <c r="AV91" s="23" t="e">
        <f>IF((INDEX($F$50:$BD$50,AV50))&lt;((INDEX($F$50:$BD$50,$Q$50)+(INDEX($F$50:$BD$50,#REF!)))),$P$79*((#REF!-Option_8!AJ50)/((#REF!*(#REF!+1))/2)),0)</f>
        <v>#REF!</v>
      </c>
      <c r="AW91" s="23" t="e">
        <f>IF((INDEX($F$50:$BD$50,AW50))&lt;((INDEX($F$50:$BD$50,$Q$50)+(INDEX($F$50:$BD$50,#REF!)))),$P$79*((#REF!-Option_8!AK50)/((#REF!*(#REF!+1))/2)),0)</f>
        <v>#REF!</v>
      </c>
      <c r="AX91" s="23" t="e">
        <f>IF((INDEX($F$50:$BD$50,AX50))&lt;((INDEX($F$50:$BD$50,$Q$50)+(INDEX($F$50:$BD$50,#REF!)))),$P$79*((#REF!-Option_8!AL50)/((#REF!*(#REF!+1))/2)),0)</f>
        <v>#REF!</v>
      </c>
      <c r="AY91" s="23" t="e">
        <f>IF((INDEX($F$50:$BD$50,AY50))&lt;((INDEX($F$50:$BD$50,$Q$50)+(INDEX($F$50:$BD$50,#REF!)))),$P$79*((#REF!-Option_8!AM50)/((#REF!*(#REF!+1))/2)),0)</f>
        <v>#REF!</v>
      </c>
      <c r="AZ91" s="23" t="e">
        <f>IF((INDEX($F$50:$BD$50,AZ50))&lt;((INDEX($F$50:$BD$50,$Q$50)+(INDEX($F$50:$BD$50,#REF!)))),$P$79*((#REF!-Option_8!AN50)/((#REF!*(#REF!+1))/2)),0)</f>
        <v>#REF!</v>
      </c>
      <c r="BA91" s="23" t="e">
        <f>IF((INDEX($F$50:$BD$50,BA50))&lt;((INDEX($F$50:$BD$50,$Q$50)+(INDEX($F$50:$BD$50,#REF!)))),$P$79*((#REF!-Option_8!AO50)/((#REF!*(#REF!+1))/2)),0)</f>
        <v>#REF!</v>
      </c>
      <c r="BB91" s="23" t="e">
        <f>IF((INDEX($F$50:$BD$50,BB50))&lt;((INDEX($F$50:$BD$50,$Q$50)+(INDEX($F$50:$BD$50,#REF!)))),$P$79*((#REF!-Option_8!AP50)/((#REF!*(#REF!+1))/2)),0)</f>
        <v>#REF!</v>
      </c>
      <c r="BC91" s="23" t="e">
        <f>IF((INDEX($F$50:$BD$50,BC50))&lt;((INDEX($F$50:$BD$50,$Q$50)+(INDEX($F$50:$BD$50,#REF!)))),$P$79*((#REF!-Option_8!AQ50)/((#REF!*(#REF!+1))/2)),0)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IF((INDEX($F$50:$BD$50,R50))&lt;((INDEX($F$50:$BD$50,$R$50)+(INDEX($F$50:$BD$50,#REF!)))),$Q$79*((#REF!-Option_8!E50)/((#REF!*(#REF!+1))/2)),0)</f>
        <v>#REF!</v>
      </c>
      <c r="S92" s="23" t="e">
        <f>IF((INDEX($F$50:$BD$50,S50))&lt;((INDEX($F$50:$BD$50,$R$50)+(INDEX($F$50:$BD$50,#REF!)))),$Q$79*((#REF!-Option_8!F50)/((#REF!*(#REF!+1))/2)),0)</f>
        <v>#REF!</v>
      </c>
      <c r="T92" s="23" t="e">
        <f>IF((INDEX($F$50:$BD$50,T50))&lt;((INDEX($F$50:$BD$50,$R$50)+(INDEX($F$50:$BD$50,#REF!)))),$Q$79*((#REF!-Option_8!G50)/((#REF!*(#REF!+1))/2)),0)</f>
        <v>#REF!</v>
      </c>
      <c r="U92" s="23" t="e">
        <f>IF((INDEX($F$50:$BD$50,U50))&lt;((INDEX($F$50:$BD$50,$R$50)+(INDEX($F$50:$BD$50,#REF!)))),$Q$79*((#REF!-Option_8!H50)/((#REF!*(#REF!+1))/2)),0)</f>
        <v>#REF!</v>
      </c>
      <c r="V92" s="23" t="e">
        <f>IF((INDEX($F$50:$BD$50,V50))&lt;((INDEX($F$50:$BD$50,$R$50)+(INDEX($F$50:$BD$50,#REF!)))),$Q$79*((#REF!-Option_8!I50)/((#REF!*(#REF!+1))/2)),0)</f>
        <v>#REF!</v>
      </c>
      <c r="W92" s="23" t="e">
        <f>IF((INDEX($F$50:$BD$50,W50))&lt;((INDEX($F$50:$BD$50,$R$50)+(INDEX($F$50:$BD$50,#REF!)))),$Q$79*((#REF!-Option_8!J50)/((#REF!*(#REF!+1))/2)),0)</f>
        <v>#REF!</v>
      </c>
      <c r="X92" s="23" t="e">
        <f>IF((INDEX($F$50:$BD$50,X50))&lt;((INDEX($F$50:$BD$50,$R$50)+(INDEX($F$50:$BD$50,#REF!)))),$Q$79*((#REF!-Option_8!K50)/((#REF!*(#REF!+1))/2)),0)</f>
        <v>#REF!</v>
      </c>
      <c r="Y92" s="23" t="e">
        <f>IF((INDEX($F$50:$BD$50,Y50))&lt;((INDEX($F$50:$BD$50,$R$50)+(INDEX($F$50:$BD$50,#REF!)))),$Q$79*((#REF!-Option_8!L50)/((#REF!*(#REF!+1))/2)),0)</f>
        <v>#REF!</v>
      </c>
      <c r="Z92" s="23" t="e">
        <f>IF((INDEX($F$50:$BD$50,Z50))&lt;((INDEX($F$50:$BD$50,$R$50)+(INDEX($F$50:$BD$50,#REF!)))),$Q$79*((#REF!-Option_8!M50)/((#REF!*(#REF!+1))/2)),0)</f>
        <v>#REF!</v>
      </c>
      <c r="AA92" s="23" t="e">
        <f>IF((INDEX($F$50:$BD$50,AA50))&lt;((INDEX($F$50:$BD$50,$R$50)+(INDEX($F$50:$BD$50,#REF!)))),$Q$79*((#REF!-Option_8!N50)/((#REF!*(#REF!+1))/2)),0)</f>
        <v>#REF!</v>
      </c>
      <c r="AB92" s="23" t="e">
        <f>IF((INDEX($F$50:$BD$50,AB50))&lt;((INDEX($F$50:$BD$50,$R$50)+(INDEX($F$50:$BD$50,#REF!)))),$Q$79*((#REF!-Option_8!O50)/((#REF!*(#REF!+1))/2)),0)</f>
        <v>#REF!</v>
      </c>
      <c r="AC92" s="23" t="e">
        <f>IF((INDEX($F$50:$BD$50,AC50))&lt;((INDEX($F$50:$BD$50,$R$50)+(INDEX($F$50:$BD$50,#REF!)))),$Q$79*((#REF!-Option_8!P50)/((#REF!*(#REF!+1))/2)),0)</f>
        <v>#REF!</v>
      </c>
      <c r="AD92" s="23" t="e">
        <f>IF((INDEX($F$50:$BD$50,AD50))&lt;((INDEX($F$50:$BD$50,$R$50)+(INDEX($F$50:$BD$50,#REF!)))),$Q$79*((#REF!-Option_8!Q50)/((#REF!*(#REF!+1))/2)),0)</f>
        <v>#REF!</v>
      </c>
      <c r="AE92" s="23" t="e">
        <f>IF((INDEX($F$50:$BD$50,AE50))&lt;((INDEX($F$50:$BD$50,$R$50)+(INDEX($F$50:$BD$50,#REF!)))),$Q$79*((#REF!-Option_8!R50)/((#REF!*(#REF!+1))/2)),0)</f>
        <v>#REF!</v>
      </c>
      <c r="AF92" s="23" t="e">
        <f>IF((INDEX($F$50:$BD$50,AF50))&lt;((INDEX($F$50:$BD$50,$R$50)+(INDEX($F$50:$BD$50,#REF!)))),$Q$79*((#REF!-Option_8!S50)/((#REF!*(#REF!+1))/2)),0)</f>
        <v>#REF!</v>
      </c>
      <c r="AG92" s="23" t="e">
        <f>IF((INDEX($F$50:$BD$50,AG50))&lt;((INDEX($F$50:$BD$50,$R$50)+(INDEX($F$50:$BD$50,#REF!)))),$Q$79*((#REF!-Option_8!T50)/((#REF!*(#REF!+1))/2)),0)</f>
        <v>#REF!</v>
      </c>
      <c r="AH92" s="23" t="e">
        <f>IF((INDEX($F$50:$BD$50,AH50))&lt;((INDEX($F$50:$BD$50,$R$50)+(INDEX($F$50:$BD$50,#REF!)))),$Q$79*((#REF!-Option_8!U50)/((#REF!*(#REF!+1))/2)),0)</f>
        <v>#REF!</v>
      </c>
      <c r="AI92" s="23" t="e">
        <f>IF((INDEX($F$50:$BD$50,AI50))&lt;((INDEX($F$50:$BD$50,$R$50)+(INDEX($F$50:$BD$50,#REF!)))),$Q$79*((#REF!-Option_8!V50)/((#REF!*(#REF!+1))/2)),0)</f>
        <v>#REF!</v>
      </c>
      <c r="AJ92" s="23" t="e">
        <f>IF((INDEX($F$50:$BD$50,AJ50))&lt;((INDEX($F$50:$BD$50,$R$50)+(INDEX($F$50:$BD$50,#REF!)))),$Q$79*((#REF!-Option_8!W50)/((#REF!*(#REF!+1))/2)),0)</f>
        <v>#REF!</v>
      </c>
      <c r="AK92" s="23" t="e">
        <f>IF((INDEX($F$50:$BD$50,AK50))&lt;((INDEX($F$50:$BD$50,$R$50)+(INDEX($F$50:$BD$50,#REF!)))),$Q$79*((#REF!-Option_8!X50)/((#REF!*(#REF!+1))/2)),0)</f>
        <v>#REF!</v>
      </c>
      <c r="AL92" s="23" t="e">
        <f>IF((INDEX($F$50:$BD$50,AL50))&lt;((INDEX($F$50:$BD$50,$R$50)+(INDEX($F$50:$BD$50,#REF!)))),$Q$79*((#REF!-Option_8!Y50)/((#REF!*(#REF!+1))/2)),0)</f>
        <v>#REF!</v>
      </c>
      <c r="AM92" s="23" t="e">
        <f>IF((INDEX($F$50:$BD$50,AM50))&lt;((INDEX($F$50:$BD$50,$R$50)+(INDEX($F$50:$BD$50,#REF!)))),$Q$79*((#REF!-Option_8!Z50)/((#REF!*(#REF!+1))/2)),0)</f>
        <v>#REF!</v>
      </c>
      <c r="AN92" s="23" t="e">
        <f>IF((INDEX($F$50:$BD$50,AN50))&lt;((INDEX($F$50:$BD$50,$R$50)+(INDEX($F$50:$BD$50,#REF!)))),$Q$79*((#REF!-Option_8!AA50)/((#REF!*(#REF!+1))/2)),0)</f>
        <v>#REF!</v>
      </c>
      <c r="AO92" s="23" t="e">
        <f>IF((INDEX($F$50:$BD$50,AO50))&lt;((INDEX($F$50:$BD$50,$R$50)+(INDEX($F$50:$BD$50,#REF!)))),$Q$79*((#REF!-Option_8!AB50)/((#REF!*(#REF!+1))/2)),0)</f>
        <v>#REF!</v>
      </c>
      <c r="AP92" s="23" t="e">
        <f>IF((INDEX($F$50:$BD$50,AP50))&lt;((INDEX($F$50:$BD$50,$R$50)+(INDEX($F$50:$BD$50,#REF!)))),$Q$79*((#REF!-Option_8!AC50)/((#REF!*(#REF!+1))/2)),0)</f>
        <v>#REF!</v>
      </c>
      <c r="AQ92" s="23" t="e">
        <f>IF((INDEX($F$50:$BD$50,AQ50))&lt;((INDEX($F$50:$BD$50,$R$50)+(INDEX($F$50:$BD$50,#REF!)))),$Q$79*((#REF!-Option_8!AD50)/((#REF!*(#REF!+1))/2)),0)</f>
        <v>#REF!</v>
      </c>
      <c r="AR92" s="23" t="e">
        <f>IF((INDEX($F$50:$BD$50,AR50))&lt;((INDEX($F$50:$BD$50,$R$50)+(INDEX($F$50:$BD$50,#REF!)))),$Q$79*((#REF!-Option_8!AE50)/((#REF!*(#REF!+1))/2)),0)</f>
        <v>#REF!</v>
      </c>
      <c r="AS92" s="23" t="e">
        <f>IF((INDEX($F$50:$BD$50,AS50))&lt;((INDEX($F$50:$BD$50,$R$50)+(INDEX($F$50:$BD$50,#REF!)))),$Q$79*((#REF!-Option_8!AF50)/((#REF!*(#REF!+1))/2)),0)</f>
        <v>#REF!</v>
      </c>
      <c r="AT92" s="23" t="e">
        <f>IF((INDEX($F$50:$BD$50,AT50))&lt;((INDEX($F$50:$BD$50,$R$50)+(INDEX($F$50:$BD$50,#REF!)))),$Q$79*((#REF!-Option_8!AG50)/((#REF!*(#REF!+1))/2)),0)</f>
        <v>#REF!</v>
      </c>
      <c r="AU92" s="23" t="e">
        <f>IF((INDEX($F$50:$BD$50,AU50))&lt;((INDEX($F$50:$BD$50,$R$50)+(INDEX($F$50:$BD$50,#REF!)))),$Q$79*((#REF!-Option_8!AH50)/((#REF!*(#REF!+1))/2)),0)</f>
        <v>#REF!</v>
      </c>
      <c r="AV92" s="23" t="e">
        <f>IF((INDEX($F$50:$BD$50,AV50))&lt;((INDEX($F$50:$BD$50,$R$50)+(INDEX($F$50:$BD$50,#REF!)))),$Q$79*((#REF!-Option_8!AI50)/((#REF!*(#REF!+1))/2)),0)</f>
        <v>#REF!</v>
      </c>
      <c r="AW92" s="23" t="e">
        <f>IF((INDEX($F$50:$BD$50,AW50))&lt;((INDEX($F$50:$BD$50,$R$50)+(INDEX($F$50:$BD$50,#REF!)))),$Q$79*((#REF!-Option_8!AJ50)/((#REF!*(#REF!+1))/2)),0)</f>
        <v>#REF!</v>
      </c>
      <c r="AX92" s="23" t="e">
        <f>IF((INDEX($F$50:$BD$50,AX50))&lt;((INDEX($F$50:$BD$50,$R$50)+(INDEX($F$50:$BD$50,#REF!)))),$Q$79*((#REF!-Option_8!AK50)/((#REF!*(#REF!+1))/2)),0)</f>
        <v>#REF!</v>
      </c>
      <c r="AY92" s="23" t="e">
        <f>IF((INDEX($F$50:$BD$50,AY50))&lt;((INDEX($F$50:$BD$50,$R$50)+(INDEX($F$50:$BD$50,#REF!)))),$Q$79*((#REF!-Option_8!AL50)/((#REF!*(#REF!+1))/2)),0)</f>
        <v>#REF!</v>
      </c>
      <c r="AZ92" s="23" t="e">
        <f>IF((INDEX($F$50:$BD$50,AZ50))&lt;((INDEX($F$50:$BD$50,$R$50)+(INDEX($F$50:$BD$50,#REF!)))),$Q$79*((#REF!-Option_8!AM50)/((#REF!*(#REF!+1))/2)),0)</f>
        <v>#REF!</v>
      </c>
      <c r="BA92" s="23" t="e">
        <f>IF((INDEX($F$50:$BD$50,BA50))&lt;((INDEX($F$50:$BD$50,$R$50)+(INDEX($F$50:$BD$50,#REF!)))),$Q$79*((#REF!-Option_8!AN50)/((#REF!*(#REF!+1))/2)),0)</f>
        <v>#REF!</v>
      </c>
      <c r="BB92" s="23" t="e">
        <f>IF((INDEX($F$50:$BD$50,BB50))&lt;((INDEX($F$50:$BD$50,$R$50)+(INDEX($F$50:$BD$50,#REF!)))),$Q$79*((#REF!-Option_8!AO50)/((#REF!*(#REF!+1))/2)),0)</f>
        <v>#REF!</v>
      </c>
      <c r="BC92" s="23" t="e">
        <f>IF((INDEX($F$50:$BD$50,BC50))&lt;((INDEX($F$50:$BD$50,$R$50)+(INDEX($F$50:$BD$50,#REF!)))),$Q$79*((#REF!-Option_8!AP50)/((#REF!*(#REF!+1))/2)),0)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IF((INDEX($F$50:$BD$50,S50))&lt;((INDEX($F$50:$BD$50,$S$50)+(INDEX($F$50:$BD$50,#REF!)))),$R$79*((#REF!-Option_8!E50)/((#REF!*(#REF!+1))/2)),0)</f>
        <v>#REF!</v>
      </c>
      <c r="T93" s="23" t="e">
        <f>IF((INDEX($F$50:$BD$50,T50))&lt;((INDEX($F$50:$BD$50,$S$50)+(INDEX($F$50:$BD$50,#REF!)))),$R$79*((#REF!-Option_8!F50)/((#REF!*(#REF!+1))/2)),0)</f>
        <v>#REF!</v>
      </c>
      <c r="U93" s="23" t="e">
        <f>IF((INDEX($F$50:$BD$50,U50))&lt;((INDEX($F$50:$BD$50,$S$50)+(INDEX($F$50:$BD$50,#REF!)))),$R$79*((#REF!-Option_8!G50)/((#REF!*(#REF!+1))/2)),0)</f>
        <v>#REF!</v>
      </c>
      <c r="V93" s="23" t="e">
        <f>IF((INDEX($F$50:$BD$50,V50))&lt;((INDEX($F$50:$BD$50,$S$50)+(INDEX($F$50:$BD$50,#REF!)))),$R$79*((#REF!-Option_8!H50)/((#REF!*(#REF!+1))/2)),0)</f>
        <v>#REF!</v>
      </c>
      <c r="W93" s="23" t="e">
        <f>IF((INDEX($F$50:$BD$50,W50))&lt;((INDEX($F$50:$BD$50,$S$50)+(INDEX($F$50:$BD$50,#REF!)))),$R$79*((#REF!-Option_8!I50)/((#REF!*(#REF!+1))/2)),0)</f>
        <v>#REF!</v>
      </c>
      <c r="X93" s="23" t="e">
        <f>IF((INDEX($F$50:$BD$50,X50))&lt;((INDEX($F$50:$BD$50,$S$50)+(INDEX($F$50:$BD$50,#REF!)))),$R$79*((#REF!-Option_8!J50)/((#REF!*(#REF!+1))/2)),0)</f>
        <v>#REF!</v>
      </c>
      <c r="Y93" s="23" t="e">
        <f>IF((INDEX($F$50:$BD$50,Y50))&lt;((INDEX($F$50:$BD$50,$S$50)+(INDEX($F$50:$BD$50,#REF!)))),$R$79*((#REF!-Option_8!K50)/((#REF!*(#REF!+1))/2)),0)</f>
        <v>#REF!</v>
      </c>
      <c r="Z93" s="23" t="e">
        <f>IF((INDEX($F$50:$BD$50,Z50))&lt;((INDEX($F$50:$BD$50,$S$50)+(INDEX($F$50:$BD$50,#REF!)))),$R$79*((#REF!-Option_8!L50)/((#REF!*(#REF!+1))/2)),0)</f>
        <v>#REF!</v>
      </c>
      <c r="AA93" s="23" t="e">
        <f>IF((INDEX($F$50:$BD$50,AA50))&lt;((INDEX($F$50:$BD$50,$S$50)+(INDEX($F$50:$BD$50,#REF!)))),$R$79*((#REF!-Option_8!M50)/((#REF!*(#REF!+1))/2)),0)</f>
        <v>#REF!</v>
      </c>
      <c r="AB93" s="23" t="e">
        <f>IF((INDEX($F$50:$BD$50,AB50))&lt;((INDEX($F$50:$BD$50,$S$50)+(INDEX($F$50:$BD$50,#REF!)))),$R$79*((#REF!-Option_8!N50)/((#REF!*(#REF!+1))/2)),0)</f>
        <v>#REF!</v>
      </c>
      <c r="AC93" s="23" t="e">
        <f>IF((INDEX($F$50:$BD$50,AC50))&lt;((INDEX($F$50:$BD$50,$S$50)+(INDEX($F$50:$BD$50,#REF!)))),$R$79*((#REF!-Option_8!O50)/((#REF!*(#REF!+1))/2)),0)</f>
        <v>#REF!</v>
      </c>
      <c r="AD93" s="23" t="e">
        <f>IF((INDEX($F$50:$BD$50,AD50))&lt;((INDEX($F$50:$BD$50,$S$50)+(INDEX($F$50:$BD$50,#REF!)))),$R$79*((#REF!-Option_8!P50)/((#REF!*(#REF!+1))/2)),0)</f>
        <v>#REF!</v>
      </c>
      <c r="AE93" s="23" t="e">
        <f>IF((INDEX($F$50:$BD$50,AE50))&lt;((INDEX($F$50:$BD$50,$S$50)+(INDEX($F$50:$BD$50,#REF!)))),$R$79*((#REF!-Option_8!Q50)/((#REF!*(#REF!+1))/2)),0)</f>
        <v>#REF!</v>
      </c>
      <c r="AF93" s="23" t="e">
        <f>IF((INDEX($F$50:$BD$50,AF50))&lt;((INDEX($F$50:$BD$50,$S$50)+(INDEX($F$50:$BD$50,#REF!)))),$R$79*((#REF!-Option_8!R50)/((#REF!*(#REF!+1))/2)),0)</f>
        <v>#REF!</v>
      </c>
      <c r="AG93" s="23" t="e">
        <f>IF((INDEX($F$50:$BD$50,AG50))&lt;((INDEX($F$50:$BD$50,$S$50)+(INDEX($F$50:$BD$50,#REF!)))),$R$79*((#REF!-Option_8!S50)/((#REF!*(#REF!+1))/2)),0)</f>
        <v>#REF!</v>
      </c>
      <c r="AH93" s="23" t="e">
        <f>IF((INDEX($F$50:$BD$50,AH50))&lt;((INDEX($F$50:$BD$50,$S$50)+(INDEX($F$50:$BD$50,#REF!)))),$R$79*((#REF!-Option_8!T50)/((#REF!*(#REF!+1))/2)),0)</f>
        <v>#REF!</v>
      </c>
      <c r="AI93" s="23" t="e">
        <f>IF((INDEX($F$50:$BD$50,AI50))&lt;((INDEX($F$50:$BD$50,$S$50)+(INDEX($F$50:$BD$50,#REF!)))),$R$79*((#REF!-Option_8!U50)/((#REF!*(#REF!+1))/2)),0)</f>
        <v>#REF!</v>
      </c>
      <c r="AJ93" s="23" t="e">
        <f>IF((INDEX($F$50:$BD$50,AJ50))&lt;((INDEX($F$50:$BD$50,$S$50)+(INDEX($F$50:$BD$50,#REF!)))),$R$79*((#REF!-Option_8!V50)/((#REF!*(#REF!+1))/2)),0)</f>
        <v>#REF!</v>
      </c>
      <c r="AK93" s="23" t="e">
        <f>IF((INDEX($F$50:$BD$50,AK50))&lt;((INDEX($F$50:$BD$50,$S$50)+(INDEX($F$50:$BD$50,#REF!)))),$R$79*((#REF!-Option_8!W50)/((#REF!*(#REF!+1))/2)),0)</f>
        <v>#REF!</v>
      </c>
      <c r="AL93" s="23" t="e">
        <f>IF((INDEX($F$50:$BD$50,AL50))&lt;((INDEX($F$50:$BD$50,$S$50)+(INDEX($F$50:$BD$50,#REF!)))),$R$79*((#REF!-Option_8!X50)/((#REF!*(#REF!+1))/2)),0)</f>
        <v>#REF!</v>
      </c>
      <c r="AM93" s="23" t="e">
        <f>IF((INDEX($F$50:$BD$50,AM50))&lt;((INDEX($F$50:$BD$50,$S$50)+(INDEX($F$50:$BD$50,#REF!)))),$R$79*((#REF!-Option_8!Y50)/((#REF!*(#REF!+1))/2)),0)</f>
        <v>#REF!</v>
      </c>
      <c r="AN93" s="23" t="e">
        <f>IF((INDEX($F$50:$BD$50,AN50))&lt;((INDEX($F$50:$BD$50,$S$50)+(INDEX($F$50:$BD$50,#REF!)))),$R$79*((#REF!-Option_8!Z50)/((#REF!*(#REF!+1))/2)),0)</f>
        <v>#REF!</v>
      </c>
      <c r="AO93" s="23" t="e">
        <f>IF((INDEX($F$50:$BD$50,AO50))&lt;((INDEX($F$50:$BD$50,$S$50)+(INDEX($F$50:$BD$50,#REF!)))),$R$79*((#REF!-Option_8!AA50)/((#REF!*(#REF!+1))/2)),0)</f>
        <v>#REF!</v>
      </c>
      <c r="AP93" s="23" t="e">
        <f>IF((INDEX($F$50:$BD$50,AP50))&lt;((INDEX($F$50:$BD$50,$S$50)+(INDEX($F$50:$BD$50,#REF!)))),$R$79*((#REF!-Option_8!AB50)/((#REF!*(#REF!+1))/2)),0)</f>
        <v>#REF!</v>
      </c>
      <c r="AQ93" s="23" t="e">
        <f>IF((INDEX($F$50:$BD$50,AQ50))&lt;((INDEX($F$50:$BD$50,$S$50)+(INDEX($F$50:$BD$50,#REF!)))),$R$79*((#REF!-Option_8!AC50)/((#REF!*(#REF!+1))/2)),0)</f>
        <v>#REF!</v>
      </c>
      <c r="AR93" s="23" t="e">
        <f>IF((INDEX($F$50:$BD$50,AR50))&lt;((INDEX($F$50:$BD$50,$S$50)+(INDEX($F$50:$BD$50,#REF!)))),$R$79*((#REF!-Option_8!AD50)/((#REF!*(#REF!+1))/2)),0)</f>
        <v>#REF!</v>
      </c>
      <c r="AS93" s="23" t="e">
        <f>IF((INDEX($F$50:$BD$50,AS50))&lt;((INDEX($F$50:$BD$50,$S$50)+(INDEX($F$50:$BD$50,#REF!)))),$R$79*((#REF!-Option_8!AE50)/((#REF!*(#REF!+1))/2)),0)</f>
        <v>#REF!</v>
      </c>
      <c r="AT93" s="23" t="e">
        <f>IF((INDEX($F$50:$BD$50,AT50))&lt;((INDEX($F$50:$BD$50,$S$50)+(INDEX($F$50:$BD$50,#REF!)))),$R$79*((#REF!-Option_8!AF50)/((#REF!*(#REF!+1))/2)),0)</f>
        <v>#REF!</v>
      </c>
      <c r="AU93" s="23" t="e">
        <f>IF((INDEX($F$50:$BD$50,AU50))&lt;((INDEX($F$50:$BD$50,$S$50)+(INDEX($F$50:$BD$50,#REF!)))),$R$79*((#REF!-Option_8!AG50)/((#REF!*(#REF!+1))/2)),0)</f>
        <v>#REF!</v>
      </c>
      <c r="AV93" s="23" t="e">
        <f>IF((INDEX($F$50:$BD$50,AV50))&lt;((INDEX($F$50:$BD$50,$S$50)+(INDEX($F$50:$BD$50,#REF!)))),$R$79*((#REF!-Option_8!AH50)/((#REF!*(#REF!+1))/2)),0)</f>
        <v>#REF!</v>
      </c>
      <c r="AW93" s="23" t="e">
        <f>IF((INDEX($F$50:$BD$50,AW50))&lt;((INDEX($F$50:$BD$50,$S$50)+(INDEX($F$50:$BD$50,#REF!)))),$R$79*((#REF!-Option_8!AI50)/((#REF!*(#REF!+1))/2)),0)</f>
        <v>#REF!</v>
      </c>
      <c r="AX93" s="23" t="e">
        <f>IF((INDEX($F$50:$BD$50,AX50))&lt;((INDEX($F$50:$BD$50,$S$50)+(INDEX($F$50:$BD$50,#REF!)))),$R$79*((#REF!-Option_8!AJ50)/((#REF!*(#REF!+1))/2)),0)</f>
        <v>#REF!</v>
      </c>
      <c r="AY93" s="23" t="e">
        <f>IF((INDEX($F$50:$BD$50,AY50))&lt;((INDEX($F$50:$BD$50,$S$50)+(INDEX($F$50:$BD$50,#REF!)))),$R$79*((#REF!-Option_8!AK50)/((#REF!*(#REF!+1))/2)),0)</f>
        <v>#REF!</v>
      </c>
      <c r="AZ93" s="23" t="e">
        <f>IF((INDEX($F$50:$BD$50,AZ50))&lt;((INDEX($F$50:$BD$50,$S$50)+(INDEX($F$50:$BD$50,#REF!)))),$R$79*((#REF!-Option_8!AL50)/((#REF!*(#REF!+1))/2)),0)</f>
        <v>#REF!</v>
      </c>
      <c r="BA93" s="23" t="e">
        <f>IF((INDEX($F$50:$BD$50,BA50))&lt;((INDEX($F$50:$BD$50,$S$50)+(INDEX($F$50:$BD$50,#REF!)))),$R$79*((#REF!-Option_8!AM50)/((#REF!*(#REF!+1))/2)),0)</f>
        <v>#REF!</v>
      </c>
      <c r="BB93" s="23" t="e">
        <f>IF((INDEX($F$50:$BD$50,BB50))&lt;((INDEX($F$50:$BD$50,$S$50)+(INDEX($F$50:$BD$50,#REF!)))),$R$79*((#REF!-Option_8!AN50)/((#REF!*(#REF!+1))/2)),0)</f>
        <v>#REF!</v>
      </c>
      <c r="BC93" s="23" t="e">
        <f>IF((INDEX($F$50:$BD$50,BC50))&lt;((INDEX($F$50:$BD$50,$S$50)+(INDEX($F$50:$BD$50,#REF!)))),$R$79*((#REF!-Option_8!AO50)/((#REF!*(#REF!+1))/2)),0)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IF((INDEX($F$50:$BD$50,T50))&lt;((INDEX($F$50:$BD$50,$T$50)+(INDEX($F$50:$BD$50,#REF!)))),$S$79*((#REF!-Option_8!E50)/((#REF!*(#REF!+1))/2)),0)</f>
        <v>#REF!</v>
      </c>
      <c r="U94" s="23" t="e">
        <f>IF((INDEX($F$50:$BD$50,U50))&lt;((INDEX($F$50:$BD$50,$T$50)+(INDEX($F$50:$BD$50,#REF!)))),$S$79*((#REF!-Option_8!F50)/((#REF!*(#REF!+1))/2)),0)</f>
        <v>#REF!</v>
      </c>
      <c r="V94" s="23" t="e">
        <f>IF((INDEX($F$50:$BD$50,V50))&lt;((INDEX($F$50:$BD$50,$T$50)+(INDEX($F$50:$BD$50,#REF!)))),$S$79*((#REF!-Option_8!G50)/((#REF!*(#REF!+1))/2)),0)</f>
        <v>#REF!</v>
      </c>
      <c r="W94" s="23" t="e">
        <f>IF((INDEX($F$50:$BD$50,W50))&lt;((INDEX($F$50:$BD$50,$T$50)+(INDEX($F$50:$BD$50,#REF!)))),$S$79*((#REF!-Option_8!H50)/((#REF!*(#REF!+1))/2)),0)</f>
        <v>#REF!</v>
      </c>
      <c r="X94" s="23" t="e">
        <f>IF((INDEX($F$50:$BD$50,X50))&lt;((INDEX($F$50:$BD$50,$T$50)+(INDEX($F$50:$BD$50,#REF!)))),$S$79*((#REF!-Option_8!I50)/((#REF!*(#REF!+1))/2)),0)</f>
        <v>#REF!</v>
      </c>
      <c r="Y94" s="23" t="e">
        <f>IF((INDEX($F$50:$BD$50,Y50))&lt;((INDEX($F$50:$BD$50,$T$50)+(INDEX($F$50:$BD$50,#REF!)))),$S$79*((#REF!-Option_8!J50)/((#REF!*(#REF!+1))/2)),0)</f>
        <v>#REF!</v>
      </c>
      <c r="Z94" s="23" t="e">
        <f>IF((INDEX($F$50:$BD$50,Z50))&lt;((INDEX($F$50:$BD$50,$T$50)+(INDEX($F$50:$BD$50,#REF!)))),$S$79*((#REF!-Option_8!K50)/((#REF!*(#REF!+1))/2)),0)</f>
        <v>#REF!</v>
      </c>
      <c r="AA94" s="23" t="e">
        <f>IF((INDEX($F$50:$BD$50,AA50))&lt;((INDEX($F$50:$BD$50,$T$50)+(INDEX($F$50:$BD$50,#REF!)))),$S$79*((#REF!-Option_8!L50)/((#REF!*(#REF!+1))/2)),0)</f>
        <v>#REF!</v>
      </c>
      <c r="AB94" s="23" t="e">
        <f>IF((INDEX($F$50:$BD$50,AB50))&lt;((INDEX($F$50:$BD$50,$T$50)+(INDEX($F$50:$BD$50,#REF!)))),$S$79*((#REF!-Option_8!M50)/((#REF!*(#REF!+1))/2)),0)</f>
        <v>#REF!</v>
      </c>
      <c r="AC94" s="23" t="e">
        <f>IF((INDEX($F$50:$BD$50,AC50))&lt;((INDEX($F$50:$BD$50,$T$50)+(INDEX($F$50:$BD$50,#REF!)))),$S$79*((#REF!-Option_8!N50)/((#REF!*(#REF!+1))/2)),0)</f>
        <v>#REF!</v>
      </c>
      <c r="AD94" s="23" t="e">
        <f>IF((INDEX($F$50:$BD$50,AD50))&lt;((INDEX($F$50:$BD$50,$T$50)+(INDEX($F$50:$BD$50,#REF!)))),$S$79*((#REF!-Option_8!O50)/((#REF!*(#REF!+1))/2)),0)</f>
        <v>#REF!</v>
      </c>
      <c r="AE94" s="23" t="e">
        <f>IF((INDEX($F$50:$BD$50,AE50))&lt;((INDEX($F$50:$BD$50,$T$50)+(INDEX($F$50:$BD$50,#REF!)))),$S$79*((#REF!-Option_8!P50)/((#REF!*(#REF!+1))/2)),0)</f>
        <v>#REF!</v>
      </c>
      <c r="AF94" s="23" t="e">
        <f>IF((INDEX($F$50:$BD$50,AF50))&lt;((INDEX($F$50:$BD$50,$T$50)+(INDEX($F$50:$BD$50,#REF!)))),$S$79*((#REF!-Option_8!Q50)/((#REF!*(#REF!+1))/2)),0)</f>
        <v>#REF!</v>
      </c>
      <c r="AG94" s="23" t="e">
        <f>IF((INDEX($F$50:$BD$50,AG50))&lt;((INDEX($F$50:$BD$50,$T$50)+(INDEX($F$50:$BD$50,#REF!)))),$S$79*((#REF!-Option_8!R50)/((#REF!*(#REF!+1))/2)),0)</f>
        <v>#REF!</v>
      </c>
      <c r="AH94" s="23" t="e">
        <f>IF((INDEX($F$50:$BD$50,AH50))&lt;((INDEX($F$50:$BD$50,$T$50)+(INDEX($F$50:$BD$50,#REF!)))),$S$79*((#REF!-Option_8!S50)/((#REF!*(#REF!+1))/2)),0)</f>
        <v>#REF!</v>
      </c>
      <c r="AI94" s="23" t="e">
        <f>IF((INDEX($F$50:$BD$50,AI50))&lt;((INDEX($F$50:$BD$50,$T$50)+(INDEX($F$50:$BD$50,#REF!)))),$S$79*((#REF!-Option_8!T50)/((#REF!*(#REF!+1))/2)),0)</f>
        <v>#REF!</v>
      </c>
      <c r="AJ94" s="23" t="e">
        <f>IF((INDEX($F$50:$BD$50,AJ50))&lt;((INDEX($F$50:$BD$50,$T$50)+(INDEX($F$50:$BD$50,#REF!)))),$S$79*((#REF!-Option_8!U50)/((#REF!*(#REF!+1))/2)),0)</f>
        <v>#REF!</v>
      </c>
      <c r="AK94" s="23" t="e">
        <f>IF((INDEX($F$50:$BD$50,AK50))&lt;((INDEX($F$50:$BD$50,$T$50)+(INDEX($F$50:$BD$50,#REF!)))),$S$79*((#REF!-Option_8!V50)/((#REF!*(#REF!+1))/2)),0)</f>
        <v>#REF!</v>
      </c>
      <c r="AL94" s="23" t="e">
        <f>IF((INDEX($F$50:$BD$50,AL50))&lt;((INDEX($F$50:$BD$50,$T$50)+(INDEX($F$50:$BD$50,#REF!)))),$S$79*((#REF!-Option_8!W50)/((#REF!*(#REF!+1))/2)),0)</f>
        <v>#REF!</v>
      </c>
      <c r="AM94" s="23" t="e">
        <f>IF((INDEX($F$50:$BD$50,AM50))&lt;((INDEX($F$50:$BD$50,$T$50)+(INDEX($F$50:$BD$50,#REF!)))),$S$79*((#REF!-Option_8!X50)/((#REF!*(#REF!+1))/2)),0)</f>
        <v>#REF!</v>
      </c>
      <c r="AN94" s="23" t="e">
        <f>IF((INDEX($F$50:$BD$50,AN50))&lt;((INDEX($F$50:$BD$50,$T$50)+(INDEX($F$50:$BD$50,#REF!)))),$S$79*((#REF!-Option_8!Y50)/((#REF!*(#REF!+1))/2)),0)</f>
        <v>#REF!</v>
      </c>
      <c r="AO94" s="23" t="e">
        <f>IF((INDEX($F$50:$BD$50,AO50))&lt;((INDEX($F$50:$BD$50,$T$50)+(INDEX($F$50:$BD$50,#REF!)))),$S$79*((#REF!-Option_8!Z50)/((#REF!*(#REF!+1))/2)),0)</f>
        <v>#REF!</v>
      </c>
      <c r="AP94" s="23" t="e">
        <f>IF((INDEX($F$50:$BD$50,AP50))&lt;((INDEX($F$50:$BD$50,$T$50)+(INDEX($F$50:$BD$50,#REF!)))),$S$79*((#REF!-Option_8!AA50)/((#REF!*(#REF!+1))/2)),0)</f>
        <v>#REF!</v>
      </c>
      <c r="AQ94" s="23" t="e">
        <f>IF((INDEX($F$50:$BD$50,AQ50))&lt;((INDEX($F$50:$BD$50,$T$50)+(INDEX($F$50:$BD$50,#REF!)))),$S$79*((#REF!-Option_8!AB50)/((#REF!*(#REF!+1))/2)),0)</f>
        <v>#REF!</v>
      </c>
      <c r="AR94" s="23" t="e">
        <f>IF((INDEX($F$50:$BD$50,AR50))&lt;((INDEX($F$50:$BD$50,$T$50)+(INDEX($F$50:$BD$50,#REF!)))),$S$79*((#REF!-Option_8!AC50)/((#REF!*(#REF!+1))/2)),0)</f>
        <v>#REF!</v>
      </c>
      <c r="AS94" s="23" t="e">
        <f>IF((INDEX($F$50:$BD$50,AS50))&lt;((INDEX($F$50:$BD$50,$T$50)+(INDEX($F$50:$BD$50,#REF!)))),$S$79*((#REF!-Option_8!AD50)/((#REF!*(#REF!+1))/2)),0)</f>
        <v>#REF!</v>
      </c>
      <c r="AT94" s="23" t="e">
        <f>IF((INDEX($F$50:$BD$50,AT50))&lt;((INDEX($F$50:$BD$50,$T$50)+(INDEX($F$50:$BD$50,#REF!)))),$S$79*((#REF!-Option_8!AE50)/((#REF!*(#REF!+1))/2)),0)</f>
        <v>#REF!</v>
      </c>
      <c r="AU94" s="23" t="e">
        <f>IF((INDEX($F$50:$BD$50,AU50))&lt;((INDEX($F$50:$BD$50,$T$50)+(INDEX($F$50:$BD$50,#REF!)))),$S$79*((#REF!-Option_8!AF50)/((#REF!*(#REF!+1))/2)),0)</f>
        <v>#REF!</v>
      </c>
      <c r="AV94" s="23" t="e">
        <f>IF((INDEX($F$50:$BD$50,AV50))&lt;((INDEX($F$50:$BD$50,$T$50)+(INDEX($F$50:$BD$50,#REF!)))),$S$79*((#REF!-Option_8!AG50)/((#REF!*(#REF!+1))/2)),0)</f>
        <v>#REF!</v>
      </c>
      <c r="AW94" s="23" t="e">
        <f>IF((INDEX($F$50:$BD$50,AW50))&lt;((INDEX($F$50:$BD$50,$T$50)+(INDEX($F$50:$BD$50,#REF!)))),$S$79*((#REF!-Option_8!AH50)/((#REF!*(#REF!+1))/2)),0)</f>
        <v>#REF!</v>
      </c>
      <c r="AX94" s="23" t="e">
        <f>IF((INDEX($F$50:$BD$50,AX50))&lt;((INDEX($F$50:$BD$50,$T$50)+(INDEX($F$50:$BD$50,#REF!)))),$S$79*((#REF!-Option_8!AI50)/((#REF!*(#REF!+1))/2)),0)</f>
        <v>#REF!</v>
      </c>
      <c r="AY94" s="23" t="e">
        <f>IF((INDEX($F$50:$BD$50,AY50))&lt;((INDEX($F$50:$BD$50,$T$50)+(INDEX($F$50:$BD$50,#REF!)))),$S$79*((#REF!-Option_8!AJ50)/((#REF!*(#REF!+1))/2)),0)</f>
        <v>#REF!</v>
      </c>
      <c r="AZ94" s="23" t="e">
        <f>IF((INDEX($F$50:$BD$50,AZ50))&lt;((INDEX($F$50:$BD$50,$T$50)+(INDEX($F$50:$BD$50,#REF!)))),$S$79*((#REF!-Option_8!AK50)/((#REF!*(#REF!+1))/2)),0)</f>
        <v>#REF!</v>
      </c>
      <c r="BA94" s="23" t="e">
        <f>IF((INDEX($F$50:$BD$50,BA50))&lt;((INDEX($F$50:$BD$50,$T$50)+(INDEX($F$50:$BD$50,#REF!)))),$S$79*((#REF!-Option_8!AL50)/((#REF!*(#REF!+1))/2)),0)</f>
        <v>#REF!</v>
      </c>
      <c r="BB94" s="23" t="e">
        <f>IF((INDEX($F$50:$BD$50,BB50))&lt;((INDEX($F$50:$BD$50,$T$50)+(INDEX($F$50:$BD$50,#REF!)))),$S$79*((#REF!-Option_8!AM50)/((#REF!*(#REF!+1))/2)),0)</f>
        <v>#REF!</v>
      </c>
      <c r="BC94" s="23" t="e">
        <f>IF((INDEX($F$50:$BD$50,BC50))&lt;((INDEX($F$50:$BD$50,$T$50)+(INDEX($F$50:$BD$50,#REF!)))),$S$79*((#REF!-Option_8!AN50)/((#REF!*(#REF!+1))/2)),0)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IF((INDEX($F$50:$BD$50,U50))&lt;((INDEX($F$50:$BD$50,$U$50)+(INDEX($F$50:$BD$50,#REF!)))),$T$79*((#REF!-Option_8!E50)/((#REF!*(#REF!+1))/2)),0)</f>
        <v>#REF!</v>
      </c>
      <c r="V95" s="23" t="e">
        <f>IF((INDEX($F$50:$BD$50,V50))&lt;((INDEX($F$50:$BD$50,$U$50)+(INDEX($F$50:$BD$50,#REF!)))),$T$79*((#REF!-Option_8!F50)/((#REF!*(#REF!+1))/2)),0)</f>
        <v>#REF!</v>
      </c>
      <c r="W95" s="23" t="e">
        <f>IF((INDEX($F$50:$BD$50,W50))&lt;((INDEX($F$50:$BD$50,$U$50)+(INDEX($F$50:$BD$50,#REF!)))),$T$79*((#REF!-Option_8!G50)/((#REF!*(#REF!+1))/2)),0)</f>
        <v>#REF!</v>
      </c>
      <c r="X95" s="23" t="e">
        <f>IF((INDEX($F$50:$BD$50,X50))&lt;((INDEX($F$50:$BD$50,$U$50)+(INDEX($F$50:$BD$50,#REF!)))),$T$79*((#REF!-Option_8!H50)/((#REF!*(#REF!+1))/2)),0)</f>
        <v>#REF!</v>
      </c>
      <c r="Y95" s="23" t="e">
        <f>IF((INDEX($F$50:$BD$50,Y50))&lt;((INDEX($F$50:$BD$50,$U$50)+(INDEX($F$50:$BD$50,#REF!)))),$T$79*((#REF!-Option_8!I50)/((#REF!*(#REF!+1))/2)),0)</f>
        <v>#REF!</v>
      </c>
      <c r="Z95" s="23" t="e">
        <f>IF((INDEX($F$50:$BD$50,Z50))&lt;((INDEX($F$50:$BD$50,$U$50)+(INDEX($F$50:$BD$50,#REF!)))),$T$79*((#REF!-Option_8!J50)/((#REF!*(#REF!+1))/2)),0)</f>
        <v>#REF!</v>
      </c>
      <c r="AA95" s="23" t="e">
        <f>IF((INDEX($F$50:$BD$50,AA50))&lt;((INDEX($F$50:$BD$50,$U$50)+(INDEX($F$50:$BD$50,#REF!)))),$T$79*((#REF!-Option_8!K50)/((#REF!*(#REF!+1))/2)),0)</f>
        <v>#REF!</v>
      </c>
      <c r="AB95" s="23" t="e">
        <f>IF((INDEX($F$50:$BD$50,AB50))&lt;((INDEX($F$50:$BD$50,$U$50)+(INDEX($F$50:$BD$50,#REF!)))),$T$79*((#REF!-Option_8!L50)/((#REF!*(#REF!+1))/2)),0)</f>
        <v>#REF!</v>
      </c>
      <c r="AC95" s="23" t="e">
        <f>IF((INDEX($F$50:$BD$50,AC50))&lt;((INDEX($F$50:$BD$50,$U$50)+(INDEX($F$50:$BD$50,#REF!)))),$T$79*((#REF!-Option_8!M50)/((#REF!*(#REF!+1))/2)),0)</f>
        <v>#REF!</v>
      </c>
      <c r="AD95" s="23" t="e">
        <f>IF((INDEX($F$50:$BD$50,AD50))&lt;((INDEX($F$50:$BD$50,$U$50)+(INDEX($F$50:$BD$50,#REF!)))),$T$79*((#REF!-Option_8!N50)/((#REF!*(#REF!+1))/2)),0)</f>
        <v>#REF!</v>
      </c>
      <c r="AE95" s="23" t="e">
        <f>IF((INDEX($F$50:$BD$50,AE50))&lt;((INDEX($F$50:$BD$50,$U$50)+(INDEX($F$50:$BD$50,#REF!)))),$T$79*((#REF!-Option_8!O50)/((#REF!*(#REF!+1))/2)),0)</f>
        <v>#REF!</v>
      </c>
      <c r="AF95" s="23" t="e">
        <f>IF((INDEX($F$50:$BD$50,AF50))&lt;((INDEX($F$50:$BD$50,$U$50)+(INDEX($F$50:$BD$50,#REF!)))),$T$79*((#REF!-Option_8!P50)/((#REF!*(#REF!+1))/2)),0)</f>
        <v>#REF!</v>
      </c>
      <c r="AG95" s="23" t="e">
        <f>IF((INDEX($F$50:$BD$50,AG50))&lt;((INDEX($F$50:$BD$50,$U$50)+(INDEX($F$50:$BD$50,#REF!)))),$T$79*((#REF!-Option_8!Q50)/((#REF!*(#REF!+1))/2)),0)</f>
        <v>#REF!</v>
      </c>
      <c r="AH95" s="23" t="e">
        <f>IF((INDEX($F$50:$BD$50,AH50))&lt;((INDEX($F$50:$BD$50,$U$50)+(INDEX($F$50:$BD$50,#REF!)))),$T$79*((#REF!-Option_8!R50)/((#REF!*(#REF!+1))/2)),0)</f>
        <v>#REF!</v>
      </c>
      <c r="AI95" s="23" t="e">
        <f>IF((INDEX($F$50:$BD$50,AI50))&lt;((INDEX($F$50:$BD$50,$U$50)+(INDEX($F$50:$BD$50,#REF!)))),$T$79*((#REF!-Option_8!S50)/((#REF!*(#REF!+1))/2)),0)</f>
        <v>#REF!</v>
      </c>
      <c r="AJ95" s="23" t="e">
        <f>IF((INDEX($F$50:$BD$50,AJ50))&lt;((INDEX($F$50:$BD$50,$U$50)+(INDEX($F$50:$BD$50,#REF!)))),$T$79*((#REF!-Option_8!T50)/((#REF!*(#REF!+1))/2)),0)</f>
        <v>#REF!</v>
      </c>
      <c r="AK95" s="23" t="e">
        <f>IF((INDEX($F$50:$BD$50,AK50))&lt;((INDEX($F$50:$BD$50,$U$50)+(INDEX($F$50:$BD$50,#REF!)))),$T$79*((#REF!-Option_8!U50)/((#REF!*(#REF!+1))/2)),0)</f>
        <v>#REF!</v>
      </c>
      <c r="AL95" s="23" t="e">
        <f>IF((INDEX($F$50:$BD$50,AL50))&lt;((INDEX($F$50:$BD$50,$U$50)+(INDEX($F$50:$BD$50,#REF!)))),$T$79*((#REF!-Option_8!V50)/((#REF!*(#REF!+1))/2)),0)</f>
        <v>#REF!</v>
      </c>
      <c r="AM95" s="23" t="e">
        <f>IF((INDEX($F$50:$BD$50,AM50))&lt;((INDEX($F$50:$BD$50,$U$50)+(INDEX($F$50:$BD$50,#REF!)))),$T$79*((#REF!-Option_8!W50)/((#REF!*(#REF!+1))/2)),0)</f>
        <v>#REF!</v>
      </c>
      <c r="AN95" s="23" t="e">
        <f>IF((INDEX($F$50:$BD$50,AN50))&lt;((INDEX($F$50:$BD$50,$U$50)+(INDEX($F$50:$BD$50,#REF!)))),$T$79*((#REF!-Option_8!X50)/((#REF!*(#REF!+1))/2)),0)</f>
        <v>#REF!</v>
      </c>
      <c r="AO95" s="23" t="e">
        <f>IF((INDEX($F$50:$BD$50,AO50))&lt;((INDEX($F$50:$BD$50,$U$50)+(INDEX($F$50:$BD$50,#REF!)))),$T$79*((#REF!-Option_8!Y50)/((#REF!*(#REF!+1))/2)),0)</f>
        <v>#REF!</v>
      </c>
      <c r="AP95" s="23" t="e">
        <f>IF((INDEX($F$50:$BD$50,AP50))&lt;((INDEX($F$50:$BD$50,$U$50)+(INDEX($F$50:$BD$50,#REF!)))),$T$79*((#REF!-Option_8!Z50)/((#REF!*(#REF!+1))/2)),0)</f>
        <v>#REF!</v>
      </c>
      <c r="AQ95" s="23" t="e">
        <f>IF((INDEX($F$50:$BD$50,AQ50))&lt;((INDEX($F$50:$BD$50,$U$50)+(INDEX($F$50:$BD$50,#REF!)))),$T$79*((#REF!-Option_8!AA50)/((#REF!*(#REF!+1))/2)),0)</f>
        <v>#REF!</v>
      </c>
      <c r="AR95" s="23" t="e">
        <f>IF((INDEX($F$50:$BD$50,AR50))&lt;((INDEX($F$50:$BD$50,$U$50)+(INDEX($F$50:$BD$50,#REF!)))),$T$79*((#REF!-Option_8!AB50)/((#REF!*(#REF!+1))/2)),0)</f>
        <v>#REF!</v>
      </c>
      <c r="AS95" s="23" t="e">
        <f>IF((INDEX($F$50:$BD$50,AS50))&lt;((INDEX($F$50:$BD$50,$U$50)+(INDEX($F$50:$BD$50,#REF!)))),$T$79*((#REF!-Option_8!AC50)/((#REF!*(#REF!+1))/2)),0)</f>
        <v>#REF!</v>
      </c>
      <c r="AT95" s="23" t="e">
        <f>IF((INDEX($F$50:$BD$50,AT50))&lt;((INDEX($F$50:$BD$50,$U$50)+(INDEX($F$50:$BD$50,#REF!)))),$T$79*((#REF!-Option_8!AD50)/((#REF!*(#REF!+1))/2)),0)</f>
        <v>#REF!</v>
      </c>
      <c r="AU95" s="23" t="e">
        <f>IF((INDEX($F$50:$BD$50,AU50))&lt;((INDEX($F$50:$BD$50,$U$50)+(INDEX($F$50:$BD$50,#REF!)))),$T$79*((#REF!-Option_8!AE50)/((#REF!*(#REF!+1))/2)),0)</f>
        <v>#REF!</v>
      </c>
      <c r="AV95" s="23" t="e">
        <f>IF((INDEX($F$50:$BD$50,AV50))&lt;((INDEX($F$50:$BD$50,$U$50)+(INDEX($F$50:$BD$50,#REF!)))),$T$79*((#REF!-Option_8!AF50)/((#REF!*(#REF!+1))/2)),0)</f>
        <v>#REF!</v>
      </c>
      <c r="AW95" s="23" t="e">
        <f>IF((INDEX($F$50:$BD$50,AW50))&lt;((INDEX($F$50:$BD$50,$U$50)+(INDEX($F$50:$BD$50,#REF!)))),$T$79*((#REF!-Option_8!AG50)/((#REF!*(#REF!+1))/2)),0)</f>
        <v>#REF!</v>
      </c>
      <c r="AX95" s="23" t="e">
        <f>IF((INDEX($F$50:$BD$50,AX50))&lt;((INDEX($F$50:$BD$50,$U$50)+(INDEX($F$50:$BD$50,#REF!)))),$T$79*((#REF!-Option_8!AH50)/((#REF!*(#REF!+1))/2)),0)</f>
        <v>#REF!</v>
      </c>
      <c r="AY95" s="23" t="e">
        <f>IF((INDEX($F$50:$BD$50,AY50))&lt;((INDEX($F$50:$BD$50,$U$50)+(INDEX($F$50:$BD$50,#REF!)))),$T$79*((#REF!-Option_8!AI50)/((#REF!*(#REF!+1))/2)),0)</f>
        <v>#REF!</v>
      </c>
      <c r="AZ95" s="23" t="e">
        <f>IF((INDEX($F$50:$BD$50,AZ50))&lt;((INDEX($F$50:$BD$50,$U$50)+(INDEX($F$50:$BD$50,#REF!)))),$T$79*((#REF!-Option_8!AJ50)/((#REF!*(#REF!+1))/2)),0)</f>
        <v>#REF!</v>
      </c>
      <c r="BA95" s="23" t="e">
        <f>IF((INDEX($F$50:$BD$50,BA50))&lt;((INDEX($F$50:$BD$50,$U$50)+(INDEX($F$50:$BD$50,#REF!)))),$T$79*((#REF!-Option_8!AK50)/((#REF!*(#REF!+1))/2)),0)</f>
        <v>#REF!</v>
      </c>
      <c r="BB95" s="23" t="e">
        <f>IF((INDEX($F$50:$BD$50,BB50))&lt;((INDEX($F$50:$BD$50,$U$50)+(INDEX($F$50:$BD$50,#REF!)))),$T$79*((#REF!-Option_8!AL50)/((#REF!*(#REF!+1))/2)),0)</f>
        <v>#REF!</v>
      </c>
      <c r="BC95" s="23" t="e">
        <f>IF((INDEX($F$50:$BD$50,BC50))&lt;((INDEX($F$50:$BD$50,$U$50)+(INDEX($F$50:$BD$50,#REF!)))),$T$79*((#REF!-Option_8!AM50)/((#REF!*(#REF!+1))/2)),0)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IF((INDEX($F$50:$BD$50,V50))&lt;((INDEX($F$50:$BD$50,$V$50)+(INDEX($F$50:$BD$50,#REF!)))),$U$79*((#REF!-Option_8!E50)/((#REF!*(#REF!+1))/2)),0)</f>
        <v>#REF!</v>
      </c>
      <c r="W96" s="23" t="e">
        <f>IF((INDEX($F$50:$BD$50,W50))&lt;((INDEX($F$50:$BD$50,$V$50)+(INDEX($F$50:$BD$50,#REF!)))),$U$79*((#REF!-Option_8!F50)/((#REF!*(#REF!+1))/2)),0)</f>
        <v>#REF!</v>
      </c>
      <c r="X96" s="23" t="e">
        <f>IF((INDEX($F$50:$BD$50,X50))&lt;((INDEX($F$50:$BD$50,$V$50)+(INDEX($F$50:$BD$50,#REF!)))),$U$79*((#REF!-Option_8!G50)/((#REF!*(#REF!+1))/2)),0)</f>
        <v>#REF!</v>
      </c>
      <c r="Y96" s="23" t="e">
        <f>IF((INDEX($F$50:$BD$50,Y50))&lt;((INDEX($F$50:$BD$50,$V$50)+(INDEX($F$50:$BD$50,#REF!)))),$U$79*((#REF!-Option_8!H50)/((#REF!*(#REF!+1))/2)),0)</f>
        <v>#REF!</v>
      </c>
      <c r="Z96" s="23" t="e">
        <f>IF((INDEX($F$50:$BD$50,Z50))&lt;((INDEX($F$50:$BD$50,$V$50)+(INDEX($F$50:$BD$50,#REF!)))),$U$79*((#REF!-Option_8!I50)/((#REF!*(#REF!+1))/2)),0)</f>
        <v>#REF!</v>
      </c>
      <c r="AA96" s="23" t="e">
        <f>IF((INDEX($F$50:$BD$50,AA50))&lt;((INDEX($F$50:$BD$50,$V$50)+(INDEX($F$50:$BD$50,#REF!)))),$U$79*((#REF!-Option_8!J50)/((#REF!*(#REF!+1))/2)),0)</f>
        <v>#REF!</v>
      </c>
      <c r="AB96" s="23" t="e">
        <f>IF((INDEX($F$50:$BD$50,AB50))&lt;((INDEX($F$50:$BD$50,$V$50)+(INDEX($F$50:$BD$50,#REF!)))),$U$79*((#REF!-Option_8!K50)/((#REF!*(#REF!+1))/2)),0)</f>
        <v>#REF!</v>
      </c>
      <c r="AC96" s="23" t="e">
        <f>IF((INDEX($F$50:$BD$50,AC50))&lt;((INDEX($F$50:$BD$50,$V$50)+(INDEX($F$50:$BD$50,#REF!)))),$U$79*((#REF!-Option_8!L50)/((#REF!*(#REF!+1))/2)),0)</f>
        <v>#REF!</v>
      </c>
      <c r="AD96" s="23" t="e">
        <f>IF((INDEX($F$50:$BD$50,AD50))&lt;((INDEX($F$50:$BD$50,$V$50)+(INDEX($F$50:$BD$50,#REF!)))),$U$79*((#REF!-Option_8!M50)/((#REF!*(#REF!+1))/2)),0)</f>
        <v>#REF!</v>
      </c>
      <c r="AE96" s="23" t="e">
        <f>IF((INDEX($F$50:$BD$50,AE50))&lt;((INDEX($F$50:$BD$50,$V$50)+(INDEX($F$50:$BD$50,#REF!)))),$U$79*((#REF!-Option_8!N50)/((#REF!*(#REF!+1))/2)),0)</f>
        <v>#REF!</v>
      </c>
      <c r="AF96" s="23" t="e">
        <f>IF((INDEX($F$50:$BD$50,AF50))&lt;((INDEX($F$50:$BD$50,$V$50)+(INDEX($F$50:$BD$50,#REF!)))),$U$79*((#REF!-Option_8!O50)/((#REF!*(#REF!+1))/2)),0)</f>
        <v>#REF!</v>
      </c>
      <c r="AG96" s="23" t="e">
        <f>IF((INDEX($F$50:$BD$50,AG50))&lt;((INDEX($F$50:$BD$50,$V$50)+(INDEX($F$50:$BD$50,#REF!)))),$U$79*((#REF!-Option_8!P50)/((#REF!*(#REF!+1))/2)),0)</f>
        <v>#REF!</v>
      </c>
      <c r="AH96" s="23" t="e">
        <f>IF((INDEX($F$50:$BD$50,AH50))&lt;((INDEX($F$50:$BD$50,$V$50)+(INDEX($F$50:$BD$50,#REF!)))),$U$79*((#REF!-Option_8!Q50)/((#REF!*(#REF!+1))/2)),0)</f>
        <v>#REF!</v>
      </c>
      <c r="AI96" s="23" t="e">
        <f>IF((INDEX($F$50:$BD$50,AI50))&lt;((INDEX($F$50:$BD$50,$V$50)+(INDEX($F$50:$BD$50,#REF!)))),$U$79*((#REF!-Option_8!R50)/((#REF!*(#REF!+1))/2)),0)</f>
        <v>#REF!</v>
      </c>
      <c r="AJ96" s="23" t="e">
        <f>IF((INDEX($F$50:$BD$50,AJ50))&lt;((INDEX($F$50:$BD$50,$V$50)+(INDEX($F$50:$BD$50,#REF!)))),$U$79*((#REF!-Option_8!S50)/((#REF!*(#REF!+1))/2)),0)</f>
        <v>#REF!</v>
      </c>
      <c r="AK96" s="23" t="e">
        <f>IF((INDEX($F$50:$BD$50,AK50))&lt;((INDEX($F$50:$BD$50,$V$50)+(INDEX($F$50:$BD$50,#REF!)))),$U$79*((#REF!-Option_8!T50)/((#REF!*(#REF!+1))/2)),0)</f>
        <v>#REF!</v>
      </c>
      <c r="AL96" s="23" t="e">
        <f>IF((INDEX($F$50:$BD$50,AL50))&lt;((INDEX($F$50:$BD$50,$V$50)+(INDEX($F$50:$BD$50,#REF!)))),$U$79*((#REF!-Option_8!U50)/((#REF!*(#REF!+1))/2)),0)</f>
        <v>#REF!</v>
      </c>
      <c r="AM96" s="23" t="e">
        <f>IF((INDEX($F$50:$BD$50,AM50))&lt;((INDEX($F$50:$BD$50,$V$50)+(INDEX($F$50:$BD$50,#REF!)))),$U$79*((#REF!-Option_8!V50)/((#REF!*(#REF!+1))/2)),0)</f>
        <v>#REF!</v>
      </c>
      <c r="AN96" s="23" t="e">
        <f>IF((INDEX($F$50:$BD$50,AN50))&lt;((INDEX($F$50:$BD$50,$V$50)+(INDEX($F$50:$BD$50,#REF!)))),$U$79*((#REF!-Option_8!W50)/((#REF!*(#REF!+1))/2)),0)</f>
        <v>#REF!</v>
      </c>
      <c r="AO96" s="23" t="e">
        <f>IF((INDEX($F$50:$BD$50,AO50))&lt;((INDEX($F$50:$BD$50,$V$50)+(INDEX($F$50:$BD$50,#REF!)))),$U$79*((#REF!-Option_8!X50)/((#REF!*(#REF!+1))/2)),0)</f>
        <v>#REF!</v>
      </c>
      <c r="AP96" s="23" t="e">
        <f>IF((INDEX($F$50:$BD$50,AP50))&lt;((INDEX($F$50:$BD$50,$V$50)+(INDEX($F$50:$BD$50,#REF!)))),$U$79*((#REF!-Option_8!Y50)/((#REF!*(#REF!+1))/2)),0)</f>
        <v>#REF!</v>
      </c>
      <c r="AQ96" s="23" t="e">
        <f>IF((INDEX($F$50:$BD$50,AQ50))&lt;((INDEX($F$50:$BD$50,$V$50)+(INDEX($F$50:$BD$50,#REF!)))),$U$79*((#REF!-Option_8!Z50)/((#REF!*(#REF!+1))/2)),0)</f>
        <v>#REF!</v>
      </c>
      <c r="AR96" s="23" t="e">
        <f>IF((INDEX($F$50:$BD$50,AR50))&lt;((INDEX($F$50:$BD$50,$V$50)+(INDEX($F$50:$BD$50,#REF!)))),$U$79*((#REF!-Option_8!AA50)/((#REF!*(#REF!+1))/2)),0)</f>
        <v>#REF!</v>
      </c>
      <c r="AS96" s="23" t="e">
        <f>IF((INDEX($F$50:$BD$50,AS50))&lt;((INDEX($F$50:$BD$50,$V$50)+(INDEX($F$50:$BD$50,#REF!)))),$U$79*((#REF!-Option_8!AB50)/((#REF!*(#REF!+1))/2)),0)</f>
        <v>#REF!</v>
      </c>
      <c r="AT96" s="23" t="e">
        <f>IF((INDEX($F$50:$BD$50,AT50))&lt;((INDEX($F$50:$BD$50,$V$50)+(INDEX($F$50:$BD$50,#REF!)))),$U$79*((#REF!-Option_8!AC50)/((#REF!*(#REF!+1))/2)),0)</f>
        <v>#REF!</v>
      </c>
      <c r="AU96" s="23" t="e">
        <f>IF((INDEX($F$50:$BD$50,AU50))&lt;((INDEX($F$50:$BD$50,$V$50)+(INDEX($F$50:$BD$50,#REF!)))),$U$79*((#REF!-Option_8!AD50)/((#REF!*(#REF!+1))/2)),0)</f>
        <v>#REF!</v>
      </c>
      <c r="AV96" s="23" t="e">
        <f>IF((INDEX($F$50:$BD$50,AV50))&lt;((INDEX($F$50:$BD$50,$V$50)+(INDEX($F$50:$BD$50,#REF!)))),$U$79*((#REF!-Option_8!AE50)/((#REF!*(#REF!+1))/2)),0)</f>
        <v>#REF!</v>
      </c>
      <c r="AW96" s="23" t="e">
        <f>IF((INDEX($F$50:$BD$50,AW50))&lt;((INDEX($F$50:$BD$50,$V$50)+(INDEX($F$50:$BD$50,#REF!)))),$U$79*((#REF!-Option_8!AF50)/((#REF!*(#REF!+1))/2)),0)</f>
        <v>#REF!</v>
      </c>
      <c r="AX96" s="23" t="e">
        <f>IF((INDEX($F$50:$BD$50,AX50))&lt;((INDEX($F$50:$BD$50,$V$50)+(INDEX($F$50:$BD$50,#REF!)))),$U$79*((#REF!-Option_8!AG50)/((#REF!*(#REF!+1))/2)),0)</f>
        <v>#REF!</v>
      </c>
      <c r="AY96" s="23" t="e">
        <f>IF((INDEX($F$50:$BD$50,AY50))&lt;((INDEX($F$50:$BD$50,$V$50)+(INDEX($F$50:$BD$50,#REF!)))),$U$79*((#REF!-Option_8!AH50)/((#REF!*(#REF!+1))/2)),0)</f>
        <v>#REF!</v>
      </c>
      <c r="AZ96" s="23" t="e">
        <f>IF((INDEX($F$50:$BD$50,AZ50))&lt;((INDEX($F$50:$BD$50,$V$50)+(INDEX($F$50:$BD$50,#REF!)))),$U$79*((#REF!-Option_8!AI50)/((#REF!*(#REF!+1))/2)),0)</f>
        <v>#REF!</v>
      </c>
      <c r="BA96" s="23" t="e">
        <f>IF((INDEX($F$50:$BD$50,BA50))&lt;((INDEX($F$50:$BD$50,$V$50)+(INDEX($F$50:$BD$50,#REF!)))),$U$79*((#REF!-Option_8!AJ50)/((#REF!*(#REF!+1))/2)),0)</f>
        <v>#REF!</v>
      </c>
      <c r="BB96" s="23" t="e">
        <f>IF((INDEX($F$50:$BD$50,BB50))&lt;((INDEX($F$50:$BD$50,$V$50)+(INDEX($F$50:$BD$50,#REF!)))),$U$79*((#REF!-Option_8!AK50)/((#REF!*(#REF!+1))/2)),0)</f>
        <v>#REF!</v>
      </c>
      <c r="BC96" s="23" t="e">
        <f>IF((INDEX($F$50:$BD$50,BC50))&lt;((INDEX($F$50:$BD$50,$V$50)+(INDEX($F$50:$BD$50,#REF!)))),$U$79*((#REF!-Option_8!AL50)/((#REF!*(#REF!+1))/2)),0)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IF((INDEX($F$50:$BD$50,W50))&lt;((INDEX($F$50:$BD$50,$W$50)+(INDEX($F$50:$BD$50,#REF!)))),$V$79*((#REF!-Option_8!E50)/((#REF!*(#REF!+1))/2)),0)</f>
        <v>#REF!</v>
      </c>
      <c r="X97" s="23" t="e">
        <f>IF((INDEX($F$50:$BD$50,X50))&lt;((INDEX($F$50:$BD$50,$W$50)+(INDEX($F$50:$BD$50,#REF!)))),$V$79*((#REF!-Option_8!F50)/((#REF!*(#REF!+1))/2)),0)</f>
        <v>#REF!</v>
      </c>
      <c r="Y97" s="23" t="e">
        <f>IF((INDEX($F$50:$BD$50,Y50))&lt;((INDEX($F$50:$BD$50,$W$50)+(INDEX($F$50:$BD$50,#REF!)))),$V$79*((#REF!-Option_8!G50)/((#REF!*(#REF!+1))/2)),0)</f>
        <v>#REF!</v>
      </c>
      <c r="Z97" s="23" t="e">
        <f>IF((INDEX($F$50:$BD$50,Z50))&lt;((INDEX($F$50:$BD$50,$W$50)+(INDEX($F$50:$BD$50,#REF!)))),$V$79*((#REF!-Option_8!H50)/((#REF!*(#REF!+1))/2)),0)</f>
        <v>#REF!</v>
      </c>
      <c r="AA97" s="23" t="e">
        <f>IF((INDEX($F$50:$BD$50,AA50))&lt;((INDEX($F$50:$BD$50,$W$50)+(INDEX($F$50:$BD$50,#REF!)))),$V$79*((#REF!-Option_8!I50)/((#REF!*(#REF!+1))/2)),0)</f>
        <v>#REF!</v>
      </c>
      <c r="AB97" s="23" t="e">
        <f>IF((INDEX($F$50:$BD$50,AB50))&lt;((INDEX($F$50:$BD$50,$W$50)+(INDEX($F$50:$BD$50,#REF!)))),$V$79*((#REF!-Option_8!J50)/((#REF!*(#REF!+1))/2)),0)</f>
        <v>#REF!</v>
      </c>
      <c r="AC97" s="23" t="e">
        <f>IF((INDEX($F$50:$BD$50,AC50))&lt;((INDEX($F$50:$BD$50,$W$50)+(INDEX($F$50:$BD$50,#REF!)))),$V$79*((#REF!-Option_8!K50)/((#REF!*(#REF!+1))/2)),0)</f>
        <v>#REF!</v>
      </c>
      <c r="AD97" s="23" t="e">
        <f>IF((INDEX($F$50:$BD$50,AD50))&lt;((INDEX($F$50:$BD$50,$W$50)+(INDEX($F$50:$BD$50,#REF!)))),$V$79*((#REF!-Option_8!L50)/((#REF!*(#REF!+1))/2)),0)</f>
        <v>#REF!</v>
      </c>
      <c r="AE97" s="23" t="e">
        <f>IF((INDEX($F$50:$BD$50,AE50))&lt;((INDEX($F$50:$BD$50,$W$50)+(INDEX($F$50:$BD$50,#REF!)))),$V$79*((#REF!-Option_8!M50)/((#REF!*(#REF!+1))/2)),0)</f>
        <v>#REF!</v>
      </c>
      <c r="AF97" s="23" t="e">
        <f>IF((INDEX($F$50:$BD$50,AF50))&lt;((INDEX($F$50:$BD$50,$W$50)+(INDEX($F$50:$BD$50,#REF!)))),$V$79*((#REF!-Option_8!N50)/((#REF!*(#REF!+1))/2)),0)</f>
        <v>#REF!</v>
      </c>
      <c r="AG97" s="23" t="e">
        <f>IF((INDEX($F$50:$BD$50,AG50))&lt;((INDEX($F$50:$BD$50,$W$50)+(INDEX($F$50:$BD$50,#REF!)))),$V$79*((#REF!-Option_8!O50)/((#REF!*(#REF!+1))/2)),0)</f>
        <v>#REF!</v>
      </c>
      <c r="AH97" s="23" t="e">
        <f>IF((INDEX($F$50:$BD$50,AH50))&lt;((INDEX($F$50:$BD$50,$W$50)+(INDEX($F$50:$BD$50,#REF!)))),$V$79*((#REF!-Option_8!P50)/((#REF!*(#REF!+1))/2)),0)</f>
        <v>#REF!</v>
      </c>
      <c r="AI97" s="23" t="e">
        <f>IF((INDEX($F$50:$BD$50,AI50))&lt;((INDEX($F$50:$BD$50,$W$50)+(INDEX($F$50:$BD$50,#REF!)))),$V$79*((#REF!-Option_8!Q50)/((#REF!*(#REF!+1))/2)),0)</f>
        <v>#REF!</v>
      </c>
      <c r="AJ97" s="23" t="e">
        <f>IF((INDEX($F$50:$BD$50,AJ50))&lt;((INDEX($F$50:$BD$50,$W$50)+(INDEX($F$50:$BD$50,#REF!)))),$V$79*((#REF!-Option_8!R50)/((#REF!*(#REF!+1))/2)),0)</f>
        <v>#REF!</v>
      </c>
      <c r="AK97" s="23" t="e">
        <f>IF((INDEX($F$50:$BD$50,AK50))&lt;((INDEX($F$50:$BD$50,$W$50)+(INDEX($F$50:$BD$50,#REF!)))),$V$79*((#REF!-Option_8!S50)/((#REF!*(#REF!+1))/2)),0)</f>
        <v>#REF!</v>
      </c>
      <c r="AL97" s="23" t="e">
        <f>IF((INDEX($F$50:$BD$50,AL50))&lt;((INDEX($F$50:$BD$50,$W$50)+(INDEX($F$50:$BD$50,#REF!)))),$V$79*((#REF!-Option_8!T50)/((#REF!*(#REF!+1))/2)),0)</f>
        <v>#REF!</v>
      </c>
      <c r="AM97" s="23" t="e">
        <f>IF((INDEX($F$50:$BD$50,AM50))&lt;((INDEX($F$50:$BD$50,$W$50)+(INDEX($F$50:$BD$50,#REF!)))),$V$79*((#REF!-Option_8!U50)/((#REF!*(#REF!+1))/2)),0)</f>
        <v>#REF!</v>
      </c>
      <c r="AN97" s="23" t="e">
        <f>IF((INDEX($F$50:$BD$50,AN50))&lt;((INDEX($F$50:$BD$50,$W$50)+(INDEX($F$50:$BD$50,#REF!)))),$V$79*((#REF!-Option_8!V50)/((#REF!*(#REF!+1))/2)),0)</f>
        <v>#REF!</v>
      </c>
      <c r="AO97" s="23" t="e">
        <f>IF((INDEX($F$50:$BD$50,AO50))&lt;((INDEX($F$50:$BD$50,$W$50)+(INDEX($F$50:$BD$50,#REF!)))),$V$79*((#REF!-Option_8!W50)/((#REF!*(#REF!+1))/2)),0)</f>
        <v>#REF!</v>
      </c>
      <c r="AP97" s="23" t="e">
        <f>IF((INDEX($F$50:$BD$50,AP50))&lt;((INDEX($F$50:$BD$50,$W$50)+(INDEX($F$50:$BD$50,#REF!)))),$V$79*((#REF!-Option_8!X50)/((#REF!*(#REF!+1))/2)),0)</f>
        <v>#REF!</v>
      </c>
      <c r="AQ97" s="23" t="e">
        <f>IF((INDEX($F$50:$BD$50,AQ50))&lt;((INDEX($F$50:$BD$50,$W$50)+(INDEX($F$50:$BD$50,#REF!)))),$V$79*((#REF!-Option_8!Y50)/((#REF!*(#REF!+1))/2)),0)</f>
        <v>#REF!</v>
      </c>
      <c r="AR97" s="23" t="e">
        <f>IF((INDEX($F$50:$BD$50,AR50))&lt;((INDEX($F$50:$BD$50,$W$50)+(INDEX($F$50:$BD$50,#REF!)))),$V$79*((#REF!-Option_8!Z50)/((#REF!*(#REF!+1))/2)),0)</f>
        <v>#REF!</v>
      </c>
      <c r="AS97" s="23" t="e">
        <f>IF((INDEX($F$50:$BD$50,AS50))&lt;((INDEX($F$50:$BD$50,$W$50)+(INDEX($F$50:$BD$50,#REF!)))),$V$79*((#REF!-Option_8!AA50)/((#REF!*(#REF!+1))/2)),0)</f>
        <v>#REF!</v>
      </c>
      <c r="AT97" s="23" t="e">
        <f>IF((INDEX($F$50:$BD$50,AT50))&lt;((INDEX($F$50:$BD$50,$W$50)+(INDEX($F$50:$BD$50,#REF!)))),$V$79*((#REF!-Option_8!AB50)/((#REF!*(#REF!+1))/2)),0)</f>
        <v>#REF!</v>
      </c>
      <c r="AU97" s="23" t="e">
        <f>IF((INDEX($F$50:$BD$50,AU50))&lt;((INDEX($F$50:$BD$50,$W$50)+(INDEX($F$50:$BD$50,#REF!)))),$V$79*((#REF!-Option_8!AC50)/((#REF!*(#REF!+1))/2)),0)</f>
        <v>#REF!</v>
      </c>
      <c r="AV97" s="23" t="e">
        <f>IF((INDEX($F$50:$BD$50,AV50))&lt;((INDEX($F$50:$BD$50,$W$50)+(INDEX($F$50:$BD$50,#REF!)))),$V$79*((#REF!-Option_8!AD50)/((#REF!*(#REF!+1))/2)),0)</f>
        <v>#REF!</v>
      </c>
      <c r="AW97" s="23" t="e">
        <f>IF((INDEX($F$50:$BD$50,AW50))&lt;((INDEX($F$50:$BD$50,$W$50)+(INDEX($F$50:$BD$50,#REF!)))),$V$79*((#REF!-Option_8!AE50)/((#REF!*(#REF!+1))/2)),0)</f>
        <v>#REF!</v>
      </c>
      <c r="AX97" s="23" t="e">
        <f>IF((INDEX($F$50:$BD$50,AX50))&lt;((INDEX($F$50:$BD$50,$W$50)+(INDEX($F$50:$BD$50,#REF!)))),$V$79*((#REF!-Option_8!AF50)/((#REF!*(#REF!+1))/2)),0)</f>
        <v>#REF!</v>
      </c>
      <c r="AY97" s="23" t="e">
        <f>IF((INDEX($F$50:$BD$50,AY50))&lt;((INDEX($F$50:$BD$50,$W$50)+(INDEX($F$50:$BD$50,#REF!)))),$V$79*((#REF!-Option_8!AG50)/((#REF!*(#REF!+1))/2)),0)</f>
        <v>#REF!</v>
      </c>
      <c r="AZ97" s="23" t="e">
        <f>IF((INDEX($F$50:$BD$50,AZ50))&lt;((INDEX($F$50:$BD$50,$W$50)+(INDEX($F$50:$BD$50,#REF!)))),$V$79*((#REF!-Option_8!AH50)/((#REF!*(#REF!+1))/2)),0)</f>
        <v>#REF!</v>
      </c>
      <c r="BA97" s="23" t="e">
        <f>IF((INDEX($F$50:$BD$50,BA50))&lt;((INDEX($F$50:$BD$50,$W$50)+(INDEX($F$50:$BD$50,#REF!)))),$V$79*((#REF!-Option_8!AI50)/((#REF!*(#REF!+1))/2)),0)</f>
        <v>#REF!</v>
      </c>
      <c r="BB97" s="23" t="e">
        <f>IF((INDEX($F$50:$BD$50,BB50))&lt;((INDEX($F$50:$BD$50,$W$50)+(INDEX($F$50:$BD$50,#REF!)))),$V$79*((#REF!-Option_8!AJ50)/((#REF!*(#REF!+1))/2)),0)</f>
        <v>#REF!</v>
      </c>
      <c r="BC97" s="23" t="e">
        <f>IF((INDEX($F$50:$BD$50,BC50))&lt;((INDEX($F$50:$BD$50,$W$50)+(INDEX($F$50:$BD$50,#REF!)))),$V$79*((#REF!-Option_8!AK50)/((#REF!*(#REF!+1))/2)),0)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IF((INDEX($F$50:$BD$50,X50))&lt;((INDEX($F$50:$BD$50,$X$50)+(INDEX($F$50:$BD$50,#REF!)))),$W$79*((#REF!-Option_8!E50)/((#REF!*(#REF!+1))/2)),0)</f>
        <v>#REF!</v>
      </c>
      <c r="Y98" s="23" t="e">
        <f>IF((INDEX($F$50:$BD$50,Y50))&lt;((INDEX($F$50:$BD$50,$X$50)+(INDEX($F$50:$BD$50,#REF!)))),$W$79*((#REF!-Option_8!F50)/((#REF!*(#REF!+1))/2)),0)</f>
        <v>#REF!</v>
      </c>
      <c r="Z98" s="23" t="e">
        <f>IF((INDEX($F$50:$BD$50,Z50))&lt;((INDEX($F$50:$BD$50,$X$50)+(INDEX($F$50:$BD$50,#REF!)))),$W$79*((#REF!-Option_8!G50)/((#REF!*(#REF!+1))/2)),0)</f>
        <v>#REF!</v>
      </c>
      <c r="AA98" s="23" t="e">
        <f>IF((INDEX($F$50:$BD$50,AA50))&lt;((INDEX($F$50:$BD$50,$X$50)+(INDEX($F$50:$BD$50,#REF!)))),$W$79*((#REF!-Option_8!H50)/((#REF!*(#REF!+1))/2)),0)</f>
        <v>#REF!</v>
      </c>
      <c r="AB98" s="23" t="e">
        <f>IF((INDEX($F$50:$BD$50,AB50))&lt;((INDEX($F$50:$BD$50,$X$50)+(INDEX($F$50:$BD$50,#REF!)))),$W$79*((#REF!-Option_8!I50)/((#REF!*(#REF!+1))/2)),0)</f>
        <v>#REF!</v>
      </c>
      <c r="AC98" s="23" t="e">
        <f>IF((INDEX($F$50:$BD$50,AC50))&lt;((INDEX($F$50:$BD$50,$X$50)+(INDEX($F$50:$BD$50,#REF!)))),$W$79*((#REF!-Option_8!J50)/((#REF!*(#REF!+1))/2)),0)</f>
        <v>#REF!</v>
      </c>
      <c r="AD98" s="23" t="e">
        <f>IF((INDEX($F$50:$BD$50,AD50))&lt;((INDEX($F$50:$BD$50,$X$50)+(INDEX($F$50:$BD$50,#REF!)))),$W$79*((#REF!-Option_8!K50)/((#REF!*(#REF!+1))/2)),0)</f>
        <v>#REF!</v>
      </c>
      <c r="AE98" s="23" t="e">
        <f>IF((INDEX($F$50:$BD$50,AE50))&lt;((INDEX($F$50:$BD$50,$X$50)+(INDEX($F$50:$BD$50,#REF!)))),$W$79*((#REF!-Option_8!L50)/((#REF!*(#REF!+1))/2)),0)</f>
        <v>#REF!</v>
      </c>
      <c r="AF98" s="23" t="e">
        <f>IF((INDEX($F$50:$BD$50,AF50))&lt;((INDEX($F$50:$BD$50,$X$50)+(INDEX($F$50:$BD$50,#REF!)))),$W$79*((#REF!-Option_8!M50)/((#REF!*(#REF!+1))/2)),0)</f>
        <v>#REF!</v>
      </c>
      <c r="AG98" s="23" t="e">
        <f>IF((INDEX($F$50:$BD$50,AG50))&lt;((INDEX($F$50:$BD$50,$X$50)+(INDEX($F$50:$BD$50,#REF!)))),$W$79*((#REF!-Option_8!N50)/((#REF!*(#REF!+1))/2)),0)</f>
        <v>#REF!</v>
      </c>
      <c r="AH98" s="23" t="e">
        <f>IF((INDEX($F$50:$BD$50,AH50))&lt;((INDEX($F$50:$BD$50,$X$50)+(INDEX($F$50:$BD$50,#REF!)))),$W$79*((#REF!-Option_8!O50)/((#REF!*(#REF!+1))/2)),0)</f>
        <v>#REF!</v>
      </c>
      <c r="AI98" s="23" t="e">
        <f>IF((INDEX($F$50:$BD$50,AI50))&lt;((INDEX($F$50:$BD$50,$X$50)+(INDEX($F$50:$BD$50,#REF!)))),$W$79*((#REF!-Option_8!P50)/((#REF!*(#REF!+1))/2)),0)</f>
        <v>#REF!</v>
      </c>
      <c r="AJ98" s="23" t="e">
        <f>IF((INDEX($F$50:$BD$50,AJ50))&lt;((INDEX($F$50:$BD$50,$X$50)+(INDEX($F$50:$BD$50,#REF!)))),$W$79*((#REF!-Option_8!Q50)/((#REF!*(#REF!+1))/2)),0)</f>
        <v>#REF!</v>
      </c>
      <c r="AK98" s="23" t="e">
        <f>IF((INDEX($F$50:$BD$50,AK50))&lt;((INDEX($F$50:$BD$50,$X$50)+(INDEX($F$50:$BD$50,#REF!)))),$W$79*((#REF!-Option_8!R50)/((#REF!*(#REF!+1))/2)),0)</f>
        <v>#REF!</v>
      </c>
      <c r="AL98" s="23" t="e">
        <f>IF((INDEX($F$50:$BD$50,AL50))&lt;((INDEX($F$50:$BD$50,$X$50)+(INDEX($F$50:$BD$50,#REF!)))),$W$79*((#REF!-Option_8!S50)/((#REF!*(#REF!+1))/2)),0)</f>
        <v>#REF!</v>
      </c>
      <c r="AM98" s="23" t="e">
        <f>IF((INDEX($F$50:$BD$50,AM50))&lt;((INDEX($F$50:$BD$50,$X$50)+(INDEX($F$50:$BD$50,#REF!)))),$W$79*((#REF!-Option_8!T50)/((#REF!*(#REF!+1))/2)),0)</f>
        <v>#REF!</v>
      </c>
      <c r="AN98" s="23" t="e">
        <f>IF((INDEX($F$50:$BD$50,AN50))&lt;((INDEX($F$50:$BD$50,$X$50)+(INDEX($F$50:$BD$50,#REF!)))),$W$79*((#REF!-Option_8!U50)/((#REF!*(#REF!+1))/2)),0)</f>
        <v>#REF!</v>
      </c>
      <c r="AO98" s="23" t="e">
        <f>IF((INDEX($F$50:$BD$50,AO50))&lt;((INDEX($F$50:$BD$50,$X$50)+(INDEX($F$50:$BD$50,#REF!)))),$W$79*((#REF!-Option_8!V50)/((#REF!*(#REF!+1))/2)),0)</f>
        <v>#REF!</v>
      </c>
      <c r="AP98" s="23" t="e">
        <f>IF((INDEX($F$50:$BD$50,AP50))&lt;((INDEX($F$50:$BD$50,$X$50)+(INDEX($F$50:$BD$50,#REF!)))),$W$79*((#REF!-Option_8!W50)/((#REF!*(#REF!+1))/2)),0)</f>
        <v>#REF!</v>
      </c>
      <c r="AQ98" s="23" t="e">
        <f>IF((INDEX($F$50:$BD$50,AQ50))&lt;((INDEX($F$50:$BD$50,$X$50)+(INDEX($F$50:$BD$50,#REF!)))),$W$79*((#REF!-Option_8!X50)/((#REF!*(#REF!+1))/2)),0)</f>
        <v>#REF!</v>
      </c>
      <c r="AR98" s="23" t="e">
        <f>IF((INDEX($F$50:$BD$50,AR50))&lt;((INDEX($F$50:$BD$50,$X$50)+(INDEX($F$50:$BD$50,#REF!)))),$W$79*((#REF!-Option_8!Y50)/((#REF!*(#REF!+1))/2)),0)</f>
        <v>#REF!</v>
      </c>
      <c r="AS98" s="23" t="e">
        <f>IF((INDEX($F$50:$BD$50,AS50))&lt;((INDEX($F$50:$BD$50,$X$50)+(INDEX($F$50:$BD$50,#REF!)))),$W$79*((#REF!-Option_8!Z50)/((#REF!*(#REF!+1))/2)),0)</f>
        <v>#REF!</v>
      </c>
      <c r="AT98" s="23" t="e">
        <f>IF((INDEX($F$50:$BD$50,AT50))&lt;((INDEX($F$50:$BD$50,$X$50)+(INDEX($F$50:$BD$50,#REF!)))),$W$79*((#REF!-Option_8!AA50)/((#REF!*(#REF!+1))/2)),0)</f>
        <v>#REF!</v>
      </c>
      <c r="AU98" s="23" t="e">
        <f>IF((INDEX($F$50:$BD$50,AU50))&lt;((INDEX($F$50:$BD$50,$X$50)+(INDEX($F$50:$BD$50,#REF!)))),$W$79*((#REF!-Option_8!AB50)/((#REF!*(#REF!+1))/2)),0)</f>
        <v>#REF!</v>
      </c>
      <c r="AV98" s="23" t="e">
        <f>IF((INDEX($F$50:$BD$50,AV50))&lt;((INDEX($F$50:$BD$50,$X$50)+(INDEX($F$50:$BD$50,#REF!)))),$W$79*((#REF!-Option_8!AC50)/((#REF!*(#REF!+1))/2)),0)</f>
        <v>#REF!</v>
      </c>
      <c r="AW98" s="23" t="e">
        <f>IF((INDEX($F$50:$BD$50,AW50))&lt;((INDEX($F$50:$BD$50,$X$50)+(INDEX($F$50:$BD$50,#REF!)))),$W$79*((#REF!-Option_8!AD50)/((#REF!*(#REF!+1))/2)),0)</f>
        <v>#REF!</v>
      </c>
      <c r="AX98" s="23" t="e">
        <f>IF((INDEX($F$50:$BD$50,AX50))&lt;((INDEX($F$50:$BD$50,$X$50)+(INDEX($F$50:$BD$50,#REF!)))),$W$79*((#REF!-Option_8!AE50)/((#REF!*(#REF!+1))/2)),0)</f>
        <v>#REF!</v>
      </c>
      <c r="AY98" s="23" t="e">
        <f>IF((INDEX($F$50:$BD$50,AY50))&lt;((INDEX($F$50:$BD$50,$X$50)+(INDEX($F$50:$BD$50,#REF!)))),$W$79*((#REF!-Option_8!AF50)/((#REF!*(#REF!+1))/2)),0)</f>
        <v>#REF!</v>
      </c>
      <c r="AZ98" s="23" t="e">
        <f>IF((INDEX($F$50:$BD$50,AZ50))&lt;((INDEX($F$50:$BD$50,$X$50)+(INDEX($F$50:$BD$50,#REF!)))),$W$79*((#REF!-Option_8!AG50)/((#REF!*(#REF!+1))/2)),0)</f>
        <v>#REF!</v>
      </c>
      <c r="BA98" s="23" t="e">
        <f>IF((INDEX($F$50:$BD$50,BA50))&lt;((INDEX($F$50:$BD$50,$X$50)+(INDEX($F$50:$BD$50,#REF!)))),$W$79*((#REF!-Option_8!AH50)/((#REF!*(#REF!+1))/2)),0)</f>
        <v>#REF!</v>
      </c>
      <c r="BB98" s="23" t="e">
        <f>IF((INDEX($F$50:$BD$50,BB50))&lt;((INDEX($F$50:$BD$50,$X$50)+(INDEX($F$50:$BD$50,#REF!)))),$W$79*((#REF!-Option_8!AI50)/((#REF!*(#REF!+1))/2)),0)</f>
        <v>#REF!</v>
      </c>
      <c r="BC98" s="23" t="e">
        <f>IF((INDEX($F$50:$BD$50,BC50))&lt;((INDEX($F$50:$BD$50,$X$50)+(INDEX($F$50:$BD$50,#REF!)))),$W$79*((#REF!-Option_8!AJ50)/((#REF!*(#REF!+1))/2)),0)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IF((INDEX($F$50:$BD$50,Y50))&lt;((INDEX($F$50:$BD$50,$Y$50)+(INDEX($F$50:$BD$50,#REF!)))),$X$79*((#REF!-Option_8!E50)/((#REF!*(#REF!+1))/2)),0)</f>
        <v>#REF!</v>
      </c>
      <c r="Z99" s="23" t="e">
        <f>IF((INDEX($F$50:$BD$50,Z50))&lt;((INDEX($F$50:$BD$50,$Y$50)+(INDEX($F$50:$BD$50,#REF!)))),$X$79*((#REF!-Option_8!F50)/((#REF!*(#REF!+1))/2)),0)</f>
        <v>#REF!</v>
      </c>
      <c r="AA99" s="23" t="e">
        <f>IF((INDEX($F$50:$BD$50,AA50))&lt;((INDEX($F$50:$BD$50,$Y$50)+(INDEX($F$50:$BD$50,#REF!)))),$X$79*((#REF!-Option_8!G50)/((#REF!*(#REF!+1))/2)),0)</f>
        <v>#REF!</v>
      </c>
      <c r="AB99" s="23" t="e">
        <f>IF((INDEX($F$50:$BD$50,AB50))&lt;((INDEX($F$50:$BD$50,$Y$50)+(INDEX($F$50:$BD$50,#REF!)))),$X$79*((#REF!-Option_8!H50)/((#REF!*(#REF!+1))/2)),0)</f>
        <v>#REF!</v>
      </c>
      <c r="AC99" s="23" t="e">
        <f>IF((INDEX($F$50:$BD$50,AC50))&lt;((INDEX($F$50:$BD$50,$Y$50)+(INDEX($F$50:$BD$50,#REF!)))),$X$79*((#REF!-Option_8!I50)/((#REF!*(#REF!+1))/2)),0)</f>
        <v>#REF!</v>
      </c>
      <c r="AD99" s="23" t="e">
        <f>IF((INDEX($F$50:$BD$50,AD50))&lt;((INDEX($F$50:$BD$50,$Y$50)+(INDEX($F$50:$BD$50,#REF!)))),$X$79*((#REF!-Option_8!J50)/((#REF!*(#REF!+1))/2)),0)</f>
        <v>#REF!</v>
      </c>
      <c r="AE99" s="23" t="e">
        <f>IF((INDEX($F$50:$BD$50,AE50))&lt;((INDEX($F$50:$BD$50,$Y$50)+(INDEX($F$50:$BD$50,#REF!)))),$X$79*((#REF!-Option_8!K50)/((#REF!*(#REF!+1))/2)),0)</f>
        <v>#REF!</v>
      </c>
      <c r="AF99" s="23" t="e">
        <f>IF((INDEX($F$50:$BD$50,AF50))&lt;((INDEX($F$50:$BD$50,$Y$50)+(INDEX($F$50:$BD$50,#REF!)))),$X$79*((#REF!-Option_8!L50)/((#REF!*(#REF!+1))/2)),0)</f>
        <v>#REF!</v>
      </c>
      <c r="AG99" s="23" t="e">
        <f>IF((INDEX($F$50:$BD$50,AG50))&lt;((INDEX($F$50:$BD$50,$Y$50)+(INDEX($F$50:$BD$50,#REF!)))),$X$79*((#REF!-Option_8!M50)/((#REF!*(#REF!+1))/2)),0)</f>
        <v>#REF!</v>
      </c>
      <c r="AH99" s="23" t="e">
        <f>IF((INDEX($F$50:$BD$50,AH50))&lt;((INDEX($F$50:$BD$50,$Y$50)+(INDEX($F$50:$BD$50,#REF!)))),$X$79*((#REF!-Option_8!N50)/((#REF!*(#REF!+1))/2)),0)</f>
        <v>#REF!</v>
      </c>
      <c r="AI99" s="23" t="e">
        <f>IF((INDEX($F$50:$BD$50,AI50))&lt;((INDEX($F$50:$BD$50,$Y$50)+(INDEX($F$50:$BD$50,#REF!)))),$X$79*((#REF!-Option_8!O50)/((#REF!*(#REF!+1))/2)),0)</f>
        <v>#REF!</v>
      </c>
      <c r="AJ99" s="23" t="e">
        <f>IF((INDEX($F$50:$BD$50,AJ50))&lt;((INDEX($F$50:$BD$50,$Y$50)+(INDEX($F$50:$BD$50,#REF!)))),$X$79*((#REF!-Option_8!P50)/((#REF!*(#REF!+1))/2)),0)</f>
        <v>#REF!</v>
      </c>
      <c r="AK99" s="23" t="e">
        <f>IF((INDEX($F$50:$BD$50,AK50))&lt;((INDEX($F$50:$BD$50,$Y$50)+(INDEX($F$50:$BD$50,#REF!)))),$X$79*((#REF!-Option_8!Q50)/((#REF!*(#REF!+1))/2)),0)</f>
        <v>#REF!</v>
      </c>
      <c r="AL99" s="23" t="e">
        <f>IF((INDEX($F$50:$BD$50,AL50))&lt;((INDEX($F$50:$BD$50,$Y$50)+(INDEX($F$50:$BD$50,#REF!)))),$X$79*((#REF!-Option_8!R50)/((#REF!*(#REF!+1))/2)),0)</f>
        <v>#REF!</v>
      </c>
      <c r="AM99" s="23" t="e">
        <f>IF((INDEX($F$50:$BD$50,AM50))&lt;((INDEX($F$50:$BD$50,$Y$50)+(INDEX($F$50:$BD$50,#REF!)))),$X$79*((#REF!-Option_8!S50)/((#REF!*(#REF!+1))/2)),0)</f>
        <v>#REF!</v>
      </c>
      <c r="AN99" s="23" t="e">
        <f>IF((INDEX($F$50:$BD$50,AN50))&lt;((INDEX($F$50:$BD$50,$Y$50)+(INDEX($F$50:$BD$50,#REF!)))),$X$79*((#REF!-Option_8!T50)/((#REF!*(#REF!+1))/2)),0)</f>
        <v>#REF!</v>
      </c>
      <c r="AO99" s="23" t="e">
        <f>IF((INDEX($F$50:$BD$50,AO50))&lt;((INDEX($F$50:$BD$50,$Y$50)+(INDEX($F$50:$BD$50,#REF!)))),$X$79*((#REF!-Option_8!U50)/((#REF!*(#REF!+1))/2)),0)</f>
        <v>#REF!</v>
      </c>
      <c r="AP99" s="23" t="e">
        <f>IF((INDEX($F$50:$BD$50,AP50))&lt;((INDEX($F$50:$BD$50,$Y$50)+(INDEX($F$50:$BD$50,#REF!)))),$X$79*((#REF!-Option_8!V50)/((#REF!*(#REF!+1))/2)),0)</f>
        <v>#REF!</v>
      </c>
      <c r="AQ99" s="23" t="e">
        <f>IF((INDEX($F$50:$BD$50,AQ50))&lt;((INDEX($F$50:$BD$50,$Y$50)+(INDEX($F$50:$BD$50,#REF!)))),$X$79*((#REF!-Option_8!W50)/((#REF!*(#REF!+1))/2)),0)</f>
        <v>#REF!</v>
      </c>
      <c r="AR99" s="23" t="e">
        <f>IF((INDEX($F$50:$BD$50,AR50))&lt;((INDEX($F$50:$BD$50,$Y$50)+(INDEX($F$50:$BD$50,#REF!)))),$X$79*((#REF!-Option_8!X50)/((#REF!*(#REF!+1))/2)),0)</f>
        <v>#REF!</v>
      </c>
      <c r="AS99" s="23" t="e">
        <f>IF((INDEX($F$50:$BD$50,AS50))&lt;((INDEX($F$50:$BD$50,$Y$50)+(INDEX($F$50:$BD$50,#REF!)))),$X$79*((#REF!-Option_8!Y50)/((#REF!*(#REF!+1))/2)),0)</f>
        <v>#REF!</v>
      </c>
      <c r="AT99" s="23" t="e">
        <f>IF((INDEX($F$50:$BD$50,AT50))&lt;((INDEX($F$50:$BD$50,$Y$50)+(INDEX($F$50:$BD$50,#REF!)))),$X$79*((#REF!-Option_8!Z50)/((#REF!*(#REF!+1))/2)),0)</f>
        <v>#REF!</v>
      </c>
      <c r="AU99" s="23" t="e">
        <f>IF((INDEX($F$50:$BD$50,AU50))&lt;((INDEX($F$50:$BD$50,$Y$50)+(INDEX($F$50:$BD$50,#REF!)))),$X$79*((#REF!-Option_8!AA50)/((#REF!*(#REF!+1))/2)),0)</f>
        <v>#REF!</v>
      </c>
      <c r="AV99" s="23" t="e">
        <f>IF((INDEX($F$50:$BD$50,AV50))&lt;((INDEX($F$50:$BD$50,$Y$50)+(INDEX($F$50:$BD$50,#REF!)))),$X$79*((#REF!-Option_8!AB50)/((#REF!*(#REF!+1))/2)),0)</f>
        <v>#REF!</v>
      </c>
      <c r="AW99" s="23" t="e">
        <f>IF((INDEX($F$50:$BD$50,AW50))&lt;((INDEX($F$50:$BD$50,$Y$50)+(INDEX($F$50:$BD$50,#REF!)))),$X$79*((#REF!-Option_8!AC50)/((#REF!*(#REF!+1))/2)),0)</f>
        <v>#REF!</v>
      </c>
      <c r="AX99" s="23" t="e">
        <f>IF((INDEX($F$50:$BD$50,AX50))&lt;((INDEX($F$50:$BD$50,$Y$50)+(INDEX($F$50:$BD$50,#REF!)))),$X$79*((#REF!-Option_8!AD50)/((#REF!*(#REF!+1))/2)),0)</f>
        <v>#REF!</v>
      </c>
      <c r="AY99" s="23" t="e">
        <f>IF((INDEX($F$50:$BD$50,AY50))&lt;((INDEX($F$50:$BD$50,$Y$50)+(INDEX($F$50:$BD$50,#REF!)))),$X$79*((#REF!-Option_8!AE50)/((#REF!*(#REF!+1))/2)),0)</f>
        <v>#REF!</v>
      </c>
      <c r="AZ99" s="23" t="e">
        <f>IF((INDEX($F$50:$BD$50,AZ50))&lt;((INDEX($F$50:$BD$50,$Y$50)+(INDEX($F$50:$BD$50,#REF!)))),$X$79*((#REF!-Option_8!AF50)/((#REF!*(#REF!+1))/2)),0)</f>
        <v>#REF!</v>
      </c>
      <c r="BA99" s="23" t="e">
        <f>IF((INDEX($F$50:$BD$50,BA50))&lt;((INDEX($F$50:$BD$50,$Y$50)+(INDEX($F$50:$BD$50,#REF!)))),$X$79*((#REF!-Option_8!AG50)/((#REF!*(#REF!+1))/2)),0)</f>
        <v>#REF!</v>
      </c>
      <c r="BB99" s="23" t="e">
        <f>IF((INDEX($F$50:$BD$50,BB50))&lt;((INDEX($F$50:$BD$50,$Y$50)+(INDEX($F$50:$BD$50,#REF!)))),$X$79*((#REF!-Option_8!AH50)/((#REF!*(#REF!+1))/2)),0)</f>
        <v>#REF!</v>
      </c>
      <c r="BC99" s="23" t="e">
        <f>IF((INDEX($F$50:$BD$50,BC50))&lt;((INDEX($F$50:$BD$50,$Y$50)+(INDEX($F$50:$BD$50,#REF!)))),$X$79*((#REF!-Option_8!AI50)/((#REF!*(#REF!+1))/2)),0)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IF((INDEX($F$50:$BD$50,Z50))&lt;((INDEX($F$50:$BD$50,$Z$50)+(INDEX($F$50:$BD$50,#REF!)))),$Y$79*((#REF!-Option_8!E50)/((#REF!*(#REF!+1))/2)),0)</f>
        <v>#REF!</v>
      </c>
      <c r="AA100" s="23" t="e">
        <f>IF((INDEX($F$50:$BD$50,AA50))&lt;((INDEX($F$50:$BD$50,$Z$50)+(INDEX($F$50:$BD$50,#REF!)))),$Y$79*((#REF!-Option_8!F50)/((#REF!*(#REF!+1))/2)),0)</f>
        <v>#REF!</v>
      </c>
      <c r="AB100" s="23" t="e">
        <f>IF((INDEX($F$50:$BD$50,AB50))&lt;((INDEX($F$50:$BD$50,$Z$50)+(INDEX($F$50:$BD$50,#REF!)))),$Y$79*((#REF!-Option_8!G50)/((#REF!*(#REF!+1))/2)),0)</f>
        <v>#REF!</v>
      </c>
      <c r="AC100" s="23" t="e">
        <f>IF((INDEX($F$50:$BD$50,AC50))&lt;((INDEX($F$50:$BD$50,$Z$50)+(INDEX($F$50:$BD$50,#REF!)))),$Y$79*((#REF!-Option_8!H50)/((#REF!*(#REF!+1))/2)),0)</f>
        <v>#REF!</v>
      </c>
      <c r="AD100" s="23" t="e">
        <f>IF((INDEX($F$50:$BD$50,AD50))&lt;((INDEX($F$50:$BD$50,$Z$50)+(INDEX($F$50:$BD$50,#REF!)))),$Y$79*((#REF!-Option_8!I50)/((#REF!*(#REF!+1))/2)),0)</f>
        <v>#REF!</v>
      </c>
      <c r="AE100" s="23" t="e">
        <f>IF((INDEX($F$50:$BD$50,AE50))&lt;((INDEX($F$50:$BD$50,$Z$50)+(INDEX($F$50:$BD$50,#REF!)))),$Y$79*((#REF!-Option_8!J50)/((#REF!*(#REF!+1))/2)),0)</f>
        <v>#REF!</v>
      </c>
      <c r="AF100" s="23" t="e">
        <f>IF((INDEX($F$50:$BD$50,AF50))&lt;((INDEX($F$50:$BD$50,$Z$50)+(INDEX($F$50:$BD$50,#REF!)))),$Y$79*((#REF!-Option_8!K50)/((#REF!*(#REF!+1))/2)),0)</f>
        <v>#REF!</v>
      </c>
      <c r="AG100" s="23" t="e">
        <f>IF((INDEX($F$50:$BD$50,AG50))&lt;((INDEX($F$50:$BD$50,$Z$50)+(INDEX($F$50:$BD$50,#REF!)))),$Y$79*((#REF!-Option_8!L50)/((#REF!*(#REF!+1))/2)),0)</f>
        <v>#REF!</v>
      </c>
      <c r="AH100" s="23" t="e">
        <f>IF((INDEX($F$50:$BD$50,AH50))&lt;((INDEX($F$50:$BD$50,$Z$50)+(INDEX($F$50:$BD$50,#REF!)))),$Y$79*((#REF!-Option_8!M50)/((#REF!*(#REF!+1))/2)),0)</f>
        <v>#REF!</v>
      </c>
      <c r="AI100" s="23" t="e">
        <f>IF((INDEX($F$50:$BD$50,AI50))&lt;((INDEX($F$50:$BD$50,$Z$50)+(INDEX($F$50:$BD$50,#REF!)))),$Y$79*((#REF!-Option_8!N50)/((#REF!*(#REF!+1))/2)),0)</f>
        <v>#REF!</v>
      </c>
      <c r="AJ100" s="23" t="e">
        <f>IF((INDEX($F$50:$BD$50,AJ50))&lt;((INDEX($F$50:$BD$50,$Z$50)+(INDEX($F$50:$BD$50,#REF!)))),$Y$79*((#REF!-Option_8!O50)/((#REF!*(#REF!+1))/2)),0)</f>
        <v>#REF!</v>
      </c>
      <c r="AK100" s="23" t="e">
        <f>IF((INDEX($F$50:$BD$50,AK50))&lt;((INDEX($F$50:$BD$50,$Z$50)+(INDEX($F$50:$BD$50,#REF!)))),$Y$79*((#REF!-Option_8!P50)/((#REF!*(#REF!+1))/2)),0)</f>
        <v>#REF!</v>
      </c>
      <c r="AL100" s="23" t="e">
        <f>IF((INDEX($F$50:$BD$50,AL50))&lt;((INDEX($F$50:$BD$50,$Z$50)+(INDEX($F$50:$BD$50,#REF!)))),$Y$79*((#REF!-Option_8!Q50)/((#REF!*(#REF!+1))/2)),0)</f>
        <v>#REF!</v>
      </c>
      <c r="AM100" s="23" t="e">
        <f>IF((INDEX($F$50:$BD$50,AM50))&lt;((INDEX($F$50:$BD$50,$Z$50)+(INDEX($F$50:$BD$50,#REF!)))),$Y$79*((#REF!-Option_8!R50)/((#REF!*(#REF!+1))/2)),0)</f>
        <v>#REF!</v>
      </c>
      <c r="AN100" s="23" t="e">
        <f>IF((INDEX($F$50:$BD$50,AN50))&lt;((INDEX($F$50:$BD$50,$Z$50)+(INDEX($F$50:$BD$50,#REF!)))),$Y$79*((#REF!-Option_8!S50)/((#REF!*(#REF!+1))/2)),0)</f>
        <v>#REF!</v>
      </c>
      <c r="AO100" s="23" t="e">
        <f>IF((INDEX($F$50:$BD$50,AO50))&lt;((INDEX($F$50:$BD$50,$Z$50)+(INDEX($F$50:$BD$50,#REF!)))),$Y$79*((#REF!-Option_8!T50)/((#REF!*(#REF!+1))/2)),0)</f>
        <v>#REF!</v>
      </c>
      <c r="AP100" s="23" t="e">
        <f>IF((INDEX($F$50:$BD$50,AP50))&lt;((INDEX($F$50:$BD$50,$Z$50)+(INDEX($F$50:$BD$50,#REF!)))),$Y$79*((#REF!-Option_8!U50)/((#REF!*(#REF!+1))/2)),0)</f>
        <v>#REF!</v>
      </c>
      <c r="AQ100" s="23" t="e">
        <f>IF((INDEX($F$50:$BD$50,AQ50))&lt;((INDEX($F$50:$BD$50,$Z$50)+(INDEX($F$50:$BD$50,#REF!)))),$Y$79*((#REF!-Option_8!V50)/((#REF!*(#REF!+1))/2)),0)</f>
        <v>#REF!</v>
      </c>
      <c r="AR100" s="23" t="e">
        <f>IF((INDEX($F$50:$BD$50,AR50))&lt;((INDEX($F$50:$BD$50,$Z$50)+(INDEX($F$50:$BD$50,#REF!)))),$Y$79*((#REF!-Option_8!W50)/((#REF!*(#REF!+1))/2)),0)</f>
        <v>#REF!</v>
      </c>
      <c r="AS100" s="23" t="e">
        <f>IF((INDEX($F$50:$BD$50,AS50))&lt;((INDEX($F$50:$BD$50,$Z$50)+(INDEX($F$50:$BD$50,#REF!)))),$Y$79*((#REF!-Option_8!X50)/((#REF!*(#REF!+1))/2)),0)</f>
        <v>#REF!</v>
      </c>
      <c r="AT100" s="23" t="e">
        <f>IF((INDEX($F$50:$BD$50,AT50))&lt;((INDEX($F$50:$BD$50,$Z$50)+(INDEX($F$50:$BD$50,#REF!)))),$Y$79*((#REF!-Option_8!Y50)/((#REF!*(#REF!+1))/2)),0)</f>
        <v>#REF!</v>
      </c>
      <c r="AU100" s="23" t="e">
        <f>IF((INDEX($F$50:$BD$50,AU50))&lt;((INDEX($F$50:$BD$50,$Z$50)+(INDEX($F$50:$BD$50,#REF!)))),$Y$79*((#REF!-Option_8!Z50)/((#REF!*(#REF!+1))/2)),0)</f>
        <v>#REF!</v>
      </c>
      <c r="AV100" s="23" t="e">
        <f>IF((INDEX($F$50:$BD$50,AV50))&lt;((INDEX($F$50:$BD$50,$Z$50)+(INDEX($F$50:$BD$50,#REF!)))),$Y$79*((#REF!-Option_8!AA50)/((#REF!*(#REF!+1))/2)),0)</f>
        <v>#REF!</v>
      </c>
      <c r="AW100" s="23" t="e">
        <f>IF((INDEX($F$50:$BD$50,AW50))&lt;((INDEX($F$50:$BD$50,$Z$50)+(INDEX($F$50:$BD$50,#REF!)))),$Y$79*((#REF!-Option_8!AB50)/((#REF!*(#REF!+1))/2)),0)</f>
        <v>#REF!</v>
      </c>
      <c r="AX100" s="23" t="e">
        <f>IF((INDEX($F$50:$BD$50,AX50))&lt;((INDEX($F$50:$BD$50,$Z$50)+(INDEX($F$50:$BD$50,#REF!)))),$Y$79*((#REF!-Option_8!AC50)/((#REF!*(#REF!+1))/2)),0)</f>
        <v>#REF!</v>
      </c>
      <c r="AY100" s="23" t="e">
        <f>IF((INDEX($F$50:$BD$50,AY50))&lt;((INDEX($F$50:$BD$50,$Z$50)+(INDEX($F$50:$BD$50,#REF!)))),$Y$79*((#REF!-Option_8!AD50)/((#REF!*(#REF!+1))/2)),0)</f>
        <v>#REF!</v>
      </c>
      <c r="AZ100" s="23" t="e">
        <f>IF((INDEX($F$50:$BD$50,AZ50))&lt;((INDEX($F$50:$BD$50,$Z$50)+(INDEX($F$50:$BD$50,#REF!)))),$Y$79*((#REF!-Option_8!AE50)/((#REF!*(#REF!+1))/2)),0)</f>
        <v>#REF!</v>
      </c>
      <c r="BA100" s="23" t="e">
        <f>IF((INDEX($F$50:$BD$50,BA50))&lt;((INDEX($F$50:$BD$50,$Z$50)+(INDEX($F$50:$BD$50,#REF!)))),$Y$79*((#REF!-Option_8!AF50)/((#REF!*(#REF!+1))/2)),0)</f>
        <v>#REF!</v>
      </c>
      <c r="BB100" s="23" t="e">
        <f>IF((INDEX($F$50:$BD$50,BB50))&lt;((INDEX($F$50:$BD$50,$Z$50)+(INDEX($F$50:$BD$50,#REF!)))),$Y$79*((#REF!-Option_8!AG50)/((#REF!*(#REF!+1))/2)),0)</f>
        <v>#REF!</v>
      </c>
      <c r="BC100" s="23" t="e">
        <f>IF((INDEX($F$50:$BD$50,BC50))&lt;((INDEX($F$50:$BD$50,$Z$50)+(INDEX($F$50:$BD$50,#REF!)))),$Y$79*((#REF!-Option_8!AH50)/((#REF!*(#REF!+1))/2)),0)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IF((INDEX($F$50:$BD$50,AA50))&lt;((INDEX($F$50:$BD$50,$AA$50)+(INDEX($F$50:$BD$50,#REF!)))),$Z$79*((#REF!-Option_8!E50)/((#REF!*(#REF!+1))/2)),0)</f>
        <v>#REF!</v>
      </c>
      <c r="AB101" s="23" t="e">
        <f>IF((INDEX($F$50:$BD$50,AB50))&lt;((INDEX($F$50:$BD$50,$AA$50)+(INDEX($F$50:$BD$50,#REF!)))),$Z$79*((#REF!-Option_8!F50)/((#REF!*(#REF!+1))/2)),0)</f>
        <v>#REF!</v>
      </c>
      <c r="AC101" s="23" t="e">
        <f>IF((INDEX($F$50:$BD$50,AC50))&lt;((INDEX($F$50:$BD$50,$AA$50)+(INDEX($F$50:$BD$50,#REF!)))),$Z$79*((#REF!-Option_8!G50)/((#REF!*(#REF!+1))/2)),0)</f>
        <v>#REF!</v>
      </c>
      <c r="AD101" s="23" t="e">
        <f>IF((INDEX($F$50:$BD$50,AD50))&lt;((INDEX($F$50:$BD$50,$AA$50)+(INDEX($F$50:$BD$50,#REF!)))),$Z$79*((#REF!-Option_8!H50)/((#REF!*(#REF!+1))/2)),0)</f>
        <v>#REF!</v>
      </c>
      <c r="AE101" s="23" t="e">
        <f>IF((INDEX($F$50:$BD$50,AE50))&lt;((INDEX($F$50:$BD$50,$AA$50)+(INDEX($F$50:$BD$50,#REF!)))),$Z$79*((#REF!-Option_8!I50)/((#REF!*(#REF!+1))/2)),0)</f>
        <v>#REF!</v>
      </c>
      <c r="AF101" s="23" t="e">
        <f>IF((INDEX($F$50:$BD$50,AF50))&lt;((INDEX($F$50:$BD$50,$AA$50)+(INDEX($F$50:$BD$50,#REF!)))),$Z$79*((#REF!-Option_8!J50)/((#REF!*(#REF!+1))/2)),0)</f>
        <v>#REF!</v>
      </c>
      <c r="AG101" s="23" t="e">
        <f>IF((INDEX($F$50:$BD$50,AG50))&lt;((INDEX($F$50:$BD$50,$AA$50)+(INDEX($F$50:$BD$50,#REF!)))),$Z$79*((#REF!-Option_8!K50)/((#REF!*(#REF!+1))/2)),0)</f>
        <v>#REF!</v>
      </c>
      <c r="AH101" s="23" t="e">
        <f>IF((INDEX($F$50:$BD$50,AH50))&lt;((INDEX($F$50:$BD$50,$AA$50)+(INDEX($F$50:$BD$50,#REF!)))),$Z$79*((#REF!-Option_8!L50)/((#REF!*(#REF!+1))/2)),0)</f>
        <v>#REF!</v>
      </c>
      <c r="AI101" s="23" t="e">
        <f>IF((INDEX($F$50:$BD$50,AI50))&lt;((INDEX($F$50:$BD$50,$AA$50)+(INDEX($F$50:$BD$50,#REF!)))),$Z$79*((#REF!-Option_8!M50)/((#REF!*(#REF!+1))/2)),0)</f>
        <v>#REF!</v>
      </c>
      <c r="AJ101" s="23" t="e">
        <f>IF((INDEX($F$50:$BD$50,AJ50))&lt;((INDEX($F$50:$BD$50,$AA$50)+(INDEX($F$50:$BD$50,#REF!)))),$Z$79*((#REF!-Option_8!N50)/((#REF!*(#REF!+1))/2)),0)</f>
        <v>#REF!</v>
      </c>
      <c r="AK101" s="23" t="e">
        <f>IF((INDEX($F$50:$BD$50,AK50))&lt;((INDEX($F$50:$BD$50,$AA$50)+(INDEX($F$50:$BD$50,#REF!)))),$Z$79*((#REF!-Option_8!O50)/((#REF!*(#REF!+1))/2)),0)</f>
        <v>#REF!</v>
      </c>
      <c r="AL101" s="23" t="e">
        <f>IF((INDEX($F$50:$BD$50,AL50))&lt;((INDEX($F$50:$BD$50,$AA$50)+(INDEX($F$50:$BD$50,#REF!)))),$Z$79*((#REF!-Option_8!P50)/((#REF!*(#REF!+1))/2)),0)</f>
        <v>#REF!</v>
      </c>
      <c r="AM101" s="23" t="e">
        <f>IF((INDEX($F$50:$BD$50,AM50))&lt;((INDEX($F$50:$BD$50,$AA$50)+(INDEX($F$50:$BD$50,#REF!)))),$Z$79*((#REF!-Option_8!Q50)/((#REF!*(#REF!+1))/2)),0)</f>
        <v>#REF!</v>
      </c>
      <c r="AN101" s="23" t="e">
        <f>IF((INDEX($F$50:$BD$50,AN50))&lt;((INDEX($F$50:$BD$50,$AA$50)+(INDEX($F$50:$BD$50,#REF!)))),$Z$79*((#REF!-Option_8!R50)/((#REF!*(#REF!+1))/2)),0)</f>
        <v>#REF!</v>
      </c>
      <c r="AO101" s="23" t="e">
        <f>IF((INDEX($F$50:$BD$50,AO50))&lt;((INDEX($F$50:$BD$50,$AA$50)+(INDEX($F$50:$BD$50,#REF!)))),$Z$79*((#REF!-Option_8!S50)/((#REF!*(#REF!+1))/2)),0)</f>
        <v>#REF!</v>
      </c>
      <c r="AP101" s="23" t="e">
        <f>IF((INDEX($F$50:$BD$50,AP50))&lt;((INDEX($F$50:$BD$50,$AA$50)+(INDEX($F$50:$BD$50,#REF!)))),$Z$79*((#REF!-Option_8!T50)/((#REF!*(#REF!+1))/2)),0)</f>
        <v>#REF!</v>
      </c>
      <c r="AQ101" s="23" t="e">
        <f>IF((INDEX($F$50:$BD$50,AQ50))&lt;((INDEX($F$50:$BD$50,$AA$50)+(INDEX($F$50:$BD$50,#REF!)))),$Z$79*((#REF!-Option_8!U50)/((#REF!*(#REF!+1))/2)),0)</f>
        <v>#REF!</v>
      </c>
      <c r="AR101" s="23" t="e">
        <f>IF((INDEX($F$50:$BD$50,AR50))&lt;((INDEX($F$50:$BD$50,$AA$50)+(INDEX($F$50:$BD$50,#REF!)))),$Z$79*((#REF!-Option_8!V50)/((#REF!*(#REF!+1))/2)),0)</f>
        <v>#REF!</v>
      </c>
      <c r="AS101" s="23" t="e">
        <f>IF((INDEX($F$50:$BD$50,AS50))&lt;((INDEX($F$50:$BD$50,$AA$50)+(INDEX($F$50:$BD$50,#REF!)))),$Z$79*((#REF!-Option_8!W50)/((#REF!*(#REF!+1))/2)),0)</f>
        <v>#REF!</v>
      </c>
      <c r="AT101" s="23" t="e">
        <f>IF((INDEX($F$50:$BD$50,AT50))&lt;((INDEX($F$50:$BD$50,$AA$50)+(INDEX($F$50:$BD$50,#REF!)))),$Z$79*((#REF!-Option_8!X50)/((#REF!*(#REF!+1))/2)),0)</f>
        <v>#REF!</v>
      </c>
      <c r="AU101" s="23" t="e">
        <f>IF((INDEX($F$50:$BD$50,AU50))&lt;((INDEX($F$50:$BD$50,$AA$50)+(INDEX($F$50:$BD$50,#REF!)))),$Z$79*((#REF!-Option_8!Y50)/((#REF!*(#REF!+1))/2)),0)</f>
        <v>#REF!</v>
      </c>
      <c r="AV101" s="23" t="e">
        <f>IF((INDEX($F$50:$BD$50,AV50))&lt;((INDEX($F$50:$BD$50,$AA$50)+(INDEX($F$50:$BD$50,#REF!)))),$Z$79*((#REF!-Option_8!Z50)/((#REF!*(#REF!+1))/2)),0)</f>
        <v>#REF!</v>
      </c>
      <c r="AW101" s="23" t="e">
        <f>IF((INDEX($F$50:$BD$50,AW50))&lt;((INDEX($F$50:$BD$50,$AA$50)+(INDEX($F$50:$BD$50,#REF!)))),$Z$79*((#REF!-Option_8!AA50)/((#REF!*(#REF!+1))/2)),0)</f>
        <v>#REF!</v>
      </c>
      <c r="AX101" s="23" t="e">
        <f>IF((INDEX($F$50:$BD$50,AX50))&lt;((INDEX($F$50:$BD$50,$AA$50)+(INDEX($F$50:$BD$50,#REF!)))),$Z$79*((#REF!-Option_8!AB50)/((#REF!*(#REF!+1))/2)),0)</f>
        <v>#REF!</v>
      </c>
      <c r="AY101" s="23" t="e">
        <f>IF((INDEX($F$50:$BD$50,AY50))&lt;((INDEX($F$50:$BD$50,$AA$50)+(INDEX($F$50:$BD$50,#REF!)))),$Z$79*((#REF!-Option_8!AC50)/((#REF!*(#REF!+1))/2)),0)</f>
        <v>#REF!</v>
      </c>
      <c r="AZ101" s="23" t="e">
        <f>IF((INDEX($F$50:$BD$50,AZ50))&lt;((INDEX($F$50:$BD$50,$AA$50)+(INDEX($F$50:$BD$50,#REF!)))),$Z$79*((#REF!-Option_8!AD50)/((#REF!*(#REF!+1))/2)),0)</f>
        <v>#REF!</v>
      </c>
      <c r="BA101" s="23" t="e">
        <f>IF((INDEX($F$50:$BD$50,BA50))&lt;((INDEX($F$50:$BD$50,$AA$50)+(INDEX($F$50:$BD$50,#REF!)))),$Z$79*((#REF!-Option_8!AE50)/((#REF!*(#REF!+1))/2)),0)</f>
        <v>#REF!</v>
      </c>
      <c r="BB101" s="23" t="e">
        <f>IF((INDEX($F$50:$BD$50,BB50))&lt;((INDEX($F$50:$BD$50,$AA$50)+(INDEX($F$50:$BD$50,#REF!)))),$Z$79*((#REF!-Option_8!AF50)/((#REF!*(#REF!+1))/2)),0)</f>
        <v>#REF!</v>
      </c>
      <c r="BC101" s="23" t="e">
        <f>IF((INDEX($F$50:$BD$50,BC50))&lt;((INDEX($F$50:$BD$50,$AA$50)+(INDEX($F$50:$BD$50,#REF!)))),$Z$79*((#REF!-Option_8!AG50)/((#REF!*(#REF!+1))/2)),0)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IF((INDEX($F$50:$BD$50,AB50))&lt;((INDEX($F$50:$BD$50,$AB$50)+(INDEX($F$50:$BD$50,#REF!)))),$AA$79*((#REF!-Option_8!E50)/((#REF!*(#REF!+1))/2)),0)</f>
        <v>#REF!</v>
      </c>
      <c r="AC102" s="23" t="e">
        <f>IF((INDEX($F$50:$BD$50,AC50))&lt;((INDEX($F$50:$BD$50,$AB$50)+(INDEX($F$50:$BD$50,#REF!)))),$AA$79*((#REF!-Option_8!F50)/((#REF!*(#REF!+1))/2)),0)</f>
        <v>#REF!</v>
      </c>
      <c r="AD102" s="23" t="e">
        <f>IF((INDEX($F$50:$BD$50,AD50))&lt;((INDEX($F$50:$BD$50,$AB$50)+(INDEX($F$50:$BD$50,#REF!)))),$AA$79*((#REF!-Option_8!G50)/((#REF!*(#REF!+1))/2)),0)</f>
        <v>#REF!</v>
      </c>
      <c r="AE102" s="23" t="e">
        <f>IF((INDEX($F$50:$BD$50,AE50))&lt;((INDEX($F$50:$BD$50,$AB$50)+(INDEX($F$50:$BD$50,#REF!)))),$AA$79*((#REF!-Option_8!H50)/((#REF!*(#REF!+1))/2)),0)</f>
        <v>#REF!</v>
      </c>
      <c r="AF102" s="23" t="e">
        <f>IF((INDEX($F$50:$BD$50,AF50))&lt;((INDEX($F$50:$BD$50,$AB$50)+(INDEX($F$50:$BD$50,#REF!)))),$AA$79*((#REF!-Option_8!I50)/((#REF!*(#REF!+1))/2)),0)</f>
        <v>#REF!</v>
      </c>
      <c r="AG102" s="23" t="e">
        <f>IF((INDEX($F$50:$BD$50,AG50))&lt;((INDEX($F$50:$BD$50,$AB$50)+(INDEX($F$50:$BD$50,#REF!)))),$AA$79*((#REF!-Option_8!J50)/((#REF!*(#REF!+1))/2)),0)</f>
        <v>#REF!</v>
      </c>
      <c r="AH102" s="23" t="e">
        <f>IF((INDEX($F$50:$BD$50,AH50))&lt;((INDEX($F$50:$BD$50,$AB$50)+(INDEX($F$50:$BD$50,#REF!)))),$AA$79*((#REF!-Option_8!K50)/((#REF!*(#REF!+1))/2)),0)</f>
        <v>#REF!</v>
      </c>
      <c r="AI102" s="23" t="e">
        <f>IF((INDEX($F$50:$BD$50,AI50))&lt;((INDEX($F$50:$BD$50,$AB$50)+(INDEX($F$50:$BD$50,#REF!)))),$AA$79*((#REF!-Option_8!L50)/((#REF!*(#REF!+1))/2)),0)</f>
        <v>#REF!</v>
      </c>
      <c r="AJ102" s="23" t="e">
        <f>IF((INDEX($F$50:$BD$50,AJ50))&lt;((INDEX($F$50:$BD$50,$AB$50)+(INDEX($F$50:$BD$50,#REF!)))),$AA$79*((#REF!-Option_8!M50)/((#REF!*(#REF!+1))/2)),0)</f>
        <v>#REF!</v>
      </c>
      <c r="AK102" s="23" t="e">
        <f>IF((INDEX($F$50:$BD$50,AK50))&lt;((INDEX($F$50:$BD$50,$AB$50)+(INDEX($F$50:$BD$50,#REF!)))),$AA$79*((#REF!-Option_8!N50)/((#REF!*(#REF!+1))/2)),0)</f>
        <v>#REF!</v>
      </c>
      <c r="AL102" s="23" t="e">
        <f>IF((INDEX($F$50:$BD$50,AL50))&lt;((INDEX($F$50:$BD$50,$AB$50)+(INDEX($F$50:$BD$50,#REF!)))),$AA$79*((#REF!-Option_8!O50)/((#REF!*(#REF!+1))/2)),0)</f>
        <v>#REF!</v>
      </c>
      <c r="AM102" s="23" t="e">
        <f>IF((INDEX($F$50:$BD$50,AM50))&lt;((INDEX($F$50:$BD$50,$AB$50)+(INDEX($F$50:$BD$50,#REF!)))),$AA$79*((#REF!-Option_8!P50)/((#REF!*(#REF!+1))/2)),0)</f>
        <v>#REF!</v>
      </c>
      <c r="AN102" s="23" t="e">
        <f>IF((INDEX($F$50:$BD$50,AN50))&lt;((INDEX($F$50:$BD$50,$AB$50)+(INDEX($F$50:$BD$50,#REF!)))),$AA$79*((#REF!-Option_8!Q50)/((#REF!*(#REF!+1))/2)),0)</f>
        <v>#REF!</v>
      </c>
      <c r="AO102" s="23" t="e">
        <f>IF((INDEX($F$50:$BD$50,AO50))&lt;((INDEX($F$50:$BD$50,$AB$50)+(INDEX($F$50:$BD$50,#REF!)))),$AA$79*((#REF!-Option_8!R50)/((#REF!*(#REF!+1))/2)),0)</f>
        <v>#REF!</v>
      </c>
      <c r="AP102" s="23" t="e">
        <f>IF((INDEX($F$50:$BD$50,AP50))&lt;((INDEX($F$50:$BD$50,$AB$50)+(INDEX($F$50:$BD$50,#REF!)))),$AA$79*((#REF!-Option_8!S50)/((#REF!*(#REF!+1))/2)),0)</f>
        <v>#REF!</v>
      </c>
      <c r="AQ102" s="23" t="e">
        <f>IF((INDEX($F$50:$BD$50,AQ50))&lt;((INDEX($F$50:$BD$50,$AB$50)+(INDEX($F$50:$BD$50,#REF!)))),$AA$79*((#REF!-Option_8!T50)/((#REF!*(#REF!+1))/2)),0)</f>
        <v>#REF!</v>
      </c>
      <c r="AR102" s="23" t="e">
        <f>IF((INDEX($F$50:$BD$50,AR50))&lt;((INDEX($F$50:$BD$50,$AB$50)+(INDEX($F$50:$BD$50,#REF!)))),$AA$79*((#REF!-Option_8!U50)/((#REF!*(#REF!+1))/2)),0)</f>
        <v>#REF!</v>
      </c>
      <c r="AS102" s="23" t="e">
        <f>IF((INDEX($F$50:$BD$50,AS50))&lt;((INDEX($F$50:$BD$50,$AB$50)+(INDEX($F$50:$BD$50,#REF!)))),$AA$79*((#REF!-Option_8!V50)/((#REF!*(#REF!+1))/2)),0)</f>
        <v>#REF!</v>
      </c>
      <c r="AT102" s="23" t="e">
        <f>IF((INDEX($F$50:$BD$50,AT50))&lt;((INDEX($F$50:$BD$50,$AB$50)+(INDEX($F$50:$BD$50,#REF!)))),$AA$79*((#REF!-Option_8!W50)/((#REF!*(#REF!+1))/2)),0)</f>
        <v>#REF!</v>
      </c>
      <c r="AU102" s="23" t="e">
        <f>IF((INDEX($F$50:$BD$50,AU50))&lt;((INDEX($F$50:$BD$50,$AB$50)+(INDEX($F$50:$BD$50,#REF!)))),$AA$79*((#REF!-Option_8!X50)/((#REF!*(#REF!+1))/2)),0)</f>
        <v>#REF!</v>
      </c>
      <c r="AV102" s="23" t="e">
        <f>IF((INDEX($F$50:$BD$50,AV50))&lt;((INDEX($F$50:$BD$50,$AB$50)+(INDEX($F$50:$BD$50,#REF!)))),$AA$79*((#REF!-Option_8!Y50)/((#REF!*(#REF!+1))/2)),0)</f>
        <v>#REF!</v>
      </c>
      <c r="AW102" s="23" t="e">
        <f>IF((INDEX($F$50:$BD$50,AW50))&lt;((INDEX($F$50:$BD$50,$AB$50)+(INDEX($F$50:$BD$50,#REF!)))),$AA$79*((#REF!-Option_8!Z50)/((#REF!*(#REF!+1))/2)),0)</f>
        <v>#REF!</v>
      </c>
      <c r="AX102" s="23" t="e">
        <f>IF((INDEX($F$50:$BD$50,AX50))&lt;((INDEX($F$50:$BD$50,$AB$50)+(INDEX($F$50:$BD$50,#REF!)))),$AA$79*((#REF!-Option_8!AA50)/((#REF!*(#REF!+1))/2)),0)</f>
        <v>#REF!</v>
      </c>
      <c r="AY102" s="23" t="e">
        <f>IF((INDEX($F$50:$BD$50,AY50))&lt;((INDEX($F$50:$BD$50,$AB$50)+(INDEX($F$50:$BD$50,#REF!)))),$AA$79*((#REF!-Option_8!AB50)/((#REF!*(#REF!+1))/2)),0)</f>
        <v>#REF!</v>
      </c>
      <c r="AZ102" s="23" t="e">
        <f>IF((INDEX($F$50:$BD$50,AZ50))&lt;((INDEX($F$50:$BD$50,$AB$50)+(INDEX($F$50:$BD$50,#REF!)))),$AA$79*((#REF!-Option_8!AC50)/((#REF!*(#REF!+1))/2)),0)</f>
        <v>#REF!</v>
      </c>
      <c r="BA102" s="23" t="e">
        <f>IF((INDEX($F$50:$BD$50,BA50))&lt;((INDEX($F$50:$BD$50,$AB$50)+(INDEX($F$50:$BD$50,#REF!)))),$AA$79*((#REF!-Option_8!AD50)/((#REF!*(#REF!+1))/2)),0)</f>
        <v>#REF!</v>
      </c>
      <c r="BB102" s="23" t="e">
        <f>IF((INDEX($F$50:$BD$50,BB50))&lt;((INDEX($F$50:$BD$50,$AB$50)+(INDEX($F$50:$BD$50,#REF!)))),$AA$79*((#REF!-Option_8!AE50)/((#REF!*(#REF!+1))/2)),0)</f>
        <v>#REF!</v>
      </c>
      <c r="BC102" s="23" t="e">
        <f>IF((INDEX($F$50:$BD$50,BC50))&lt;((INDEX($F$50:$BD$50,$AB$50)+(INDEX($F$50:$BD$50,#REF!)))),$AA$79*((#REF!-Option_8!AF50)/((#REF!*(#REF!+1))/2)),0)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IF((INDEX($F$50:$BD$50,AC50))&lt;((INDEX($F$50:$BD$50,$AC$50)+(INDEX($F$50:$BD$50,#REF!)))),$AB$79*((#REF!-Option_8!E50)/((#REF!*(#REF!+1))/2)),0)</f>
        <v>#REF!</v>
      </c>
      <c r="AD103" s="23" t="e">
        <f>IF((INDEX($F$50:$BD$50,AD50))&lt;((INDEX($F$50:$BD$50,$AC$50)+(INDEX($F$50:$BD$50,#REF!)))),$AB$79*((#REF!-Option_8!F50)/((#REF!*(#REF!+1))/2)),0)</f>
        <v>#REF!</v>
      </c>
      <c r="AE103" s="23" t="e">
        <f>IF((INDEX($F$50:$BD$50,AE50))&lt;((INDEX($F$50:$BD$50,$AC$50)+(INDEX($F$50:$BD$50,#REF!)))),$AB$79*((#REF!-Option_8!G50)/((#REF!*(#REF!+1))/2)),0)</f>
        <v>#REF!</v>
      </c>
      <c r="AF103" s="23" t="e">
        <f>IF((INDEX($F$50:$BD$50,AF50))&lt;((INDEX($F$50:$BD$50,$AC$50)+(INDEX($F$50:$BD$50,#REF!)))),$AB$79*((#REF!-Option_8!H50)/((#REF!*(#REF!+1))/2)),0)</f>
        <v>#REF!</v>
      </c>
      <c r="AG103" s="23" t="e">
        <f>IF((INDEX($F$50:$BD$50,AG50))&lt;((INDEX($F$50:$BD$50,$AC$50)+(INDEX($F$50:$BD$50,#REF!)))),$AB$79*((#REF!-Option_8!I50)/((#REF!*(#REF!+1))/2)),0)</f>
        <v>#REF!</v>
      </c>
      <c r="AH103" s="23" t="e">
        <f>IF((INDEX($F$50:$BD$50,AH50))&lt;((INDEX($F$50:$BD$50,$AC$50)+(INDEX($F$50:$BD$50,#REF!)))),$AB$79*((#REF!-Option_8!J50)/((#REF!*(#REF!+1))/2)),0)</f>
        <v>#REF!</v>
      </c>
      <c r="AI103" s="23" t="e">
        <f>IF((INDEX($F$50:$BD$50,AI50))&lt;((INDEX($F$50:$BD$50,$AC$50)+(INDEX($F$50:$BD$50,#REF!)))),$AB$79*((#REF!-Option_8!K50)/((#REF!*(#REF!+1))/2)),0)</f>
        <v>#REF!</v>
      </c>
      <c r="AJ103" s="23" t="e">
        <f>IF((INDEX($F$50:$BD$50,AJ50))&lt;((INDEX($F$50:$BD$50,$AC$50)+(INDEX($F$50:$BD$50,#REF!)))),$AB$79*((#REF!-Option_8!L50)/((#REF!*(#REF!+1))/2)),0)</f>
        <v>#REF!</v>
      </c>
      <c r="AK103" s="23" t="e">
        <f>IF((INDEX($F$50:$BD$50,AK50))&lt;((INDEX($F$50:$BD$50,$AC$50)+(INDEX($F$50:$BD$50,#REF!)))),$AB$79*((#REF!-Option_8!M50)/((#REF!*(#REF!+1))/2)),0)</f>
        <v>#REF!</v>
      </c>
      <c r="AL103" s="23" t="e">
        <f>IF((INDEX($F$50:$BD$50,AL50))&lt;((INDEX($F$50:$BD$50,$AC$50)+(INDEX($F$50:$BD$50,#REF!)))),$AB$79*((#REF!-Option_8!N50)/((#REF!*(#REF!+1))/2)),0)</f>
        <v>#REF!</v>
      </c>
      <c r="AM103" s="23" t="e">
        <f>IF((INDEX($F$50:$BD$50,AM50))&lt;((INDEX($F$50:$BD$50,$AC$50)+(INDEX($F$50:$BD$50,#REF!)))),$AB$79*((#REF!-Option_8!O50)/((#REF!*(#REF!+1))/2)),0)</f>
        <v>#REF!</v>
      </c>
      <c r="AN103" s="23" t="e">
        <f>IF((INDEX($F$50:$BD$50,AN50))&lt;((INDEX($F$50:$BD$50,$AC$50)+(INDEX($F$50:$BD$50,#REF!)))),$AB$79*((#REF!-Option_8!P50)/((#REF!*(#REF!+1))/2)),0)</f>
        <v>#REF!</v>
      </c>
      <c r="AO103" s="23" t="e">
        <f>IF((INDEX($F$50:$BD$50,AO50))&lt;((INDEX($F$50:$BD$50,$AC$50)+(INDEX($F$50:$BD$50,#REF!)))),$AB$79*((#REF!-Option_8!Q50)/((#REF!*(#REF!+1))/2)),0)</f>
        <v>#REF!</v>
      </c>
      <c r="AP103" s="23" t="e">
        <f>IF((INDEX($F$50:$BD$50,AP50))&lt;((INDEX($F$50:$BD$50,$AC$50)+(INDEX($F$50:$BD$50,#REF!)))),$AB$79*((#REF!-Option_8!R50)/((#REF!*(#REF!+1))/2)),0)</f>
        <v>#REF!</v>
      </c>
      <c r="AQ103" s="23" t="e">
        <f>IF((INDEX($F$50:$BD$50,AQ50))&lt;((INDEX($F$50:$BD$50,$AC$50)+(INDEX($F$50:$BD$50,#REF!)))),$AB$79*((#REF!-Option_8!S50)/((#REF!*(#REF!+1))/2)),0)</f>
        <v>#REF!</v>
      </c>
      <c r="AR103" s="23" t="e">
        <f>IF((INDEX($F$50:$BD$50,AR50))&lt;((INDEX($F$50:$BD$50,$AC$50)+(INDEX($F$50:$BD$50,#REF!)))),$AB$79*((#REF!-Option_8!T50)/((#REF!*(#REF!+1))/2)),0)</f>
        <v>#REF!</v>
      </c>
      <c r="AS103" s="23" t="e">
        <f>IF((INDEX($F$50:$BD$50,AS50))&lt;((INDEX($F$50:$BD$50,$AC$50)+(INDEX($F$50:$BD$50,#REF!)))),$AB$79*((#REF!-Option_8!U50)/((#REF!*(#REF!+1))/2)),0)</f>
        <v>#REF!</v>
      </c>
      <c r="AT103" s="23" t="e">
        <f>IF((INDEX($F$50:$BD$50,AT50))&lt;((INDEX($F$50:$BD$50,$AC$50)+(INDEX($F$50:$BD$50,#REF!)))),$AB$79*((#REF!-Option_8!V50)/((#REF!*(#REF!+1))/2)),0)</f>
        <v>#REF!</v>
      </c>
      <c r="AU103" s="23" t="e">
        <f>IF((INDEX($F$50:$BD$50,AU50))&lt;((INDEX($F$50:$BD$50,$AC$50)+(INDEX($F$50:$BD$50,#REF!)))),$AB$79*((#REF!-Option_8!W50)/((#REF!*(#REF!+1))/2)),0)</f>
        <v>#REF!</v>
      </c>
      <c r="AV103" s="23" t="e">
        <f>IF((INDEX($F$50:$BD$50,AV50))&lt;((INDEX($F$50:$BD$50,$AC$50)+(INDEX($F$50:$BD$50,#REF!)))),$AB$79*((#REF!-Option_8!X50)/((#REF!*(#REF!+1))/2)),0)</f>
        <v>#REF!</v>
      </c>
      <c r="AW103" s="23" t="e">
        <f>IF((INDEX($F$50:$BD$50,AW50))&lt;((INDEX($F$50:$BD$50,$AC$50)+(INDEX($F$50:$BD$50,#REF!)))),$AB$79*((#REF!-Option_8!Y50)/((#REF!*(#REF!+1))/2)),0)</f>
        <v>#REF!</v>
      </c>
      <c r="AX103" s="23" t="e">
        <f>IF((INDEX($F$50:$BD$50,AX50))&lt;((INDEX($F$50:$BD$50,$AC$50)+(INDEX($F$50:$BD$50,#REF!)))),$AB$79*((#REF!-Option_8!Z50)/((#REF!*(#REF!+1))/2)),0)</f>
        <v>#REF!</v>
      </c>
      <c r="AY103" s="23" t="e">
        <f>IF((INDEX($F$50:$BD$50,AY50))&lt;((INDEX($F$50:$BD$50,$AC$50)+(INDEX($F$50:$BD$50,#REF!)))),$AB$79*((#REF!-Option_8!AA50)/((#REF!*(#REF!+1))/2)),0)</f>
        <v>#REF!</v>
      </c>
      <c r="AZ103" s="23" t="e">
        <f>IF((INDEX($F$50:$BD$50,AZ50))&lt;((INDEX($F$50:$BD$50,$AC$50)+(INDEX($F$50:$BD$50,#REF!)))),$AB$79*((#REF!-Option_8!AB50)/((#REF!*(#REF!+1))/2)),0)</f>
        <v>#REF!</v>
      </c>
      <c r="BA103" s="23" t="e">
        <f>IF((INDEX($F$50:$BD$50,BA50))&lt;((INDEX($F$50:$BD$50,$AC$50)+(INDEX($F$50:$BD$50,#REF!)))),$AB$79*((#REF!-Option_8!AC50)/((#REF!*(#REF!+1))/2)),0)</f>
        <v>#REF!</v>
      </c>
      <c r="BB103" s="23" t="e">
        <f>IF((INDEX($F$50:$BD$50,BB50))&lt;((INDEX($F$50:$BD$50,$AC$50)+(INDEX($F$50:$BD$50,#REF!)))),$AB$79*((#REF!-Option_8!AD50)/((#REF!*(#REF!+1))/2)),0)</f>
        <v>#REF!</v>
      </c>
      <c r="BC103" s="23" t="e">
        <f>IF((INDEX($F$50:$BD$50,BC50))&lt;((INDEX($F$50:$BD$50,$AC$50)+(INDEX($F$50:$BD$50,#REF!)))),$AB$79*((#REF!-Option_8!AE50)/((#REF!*(#REF!+1))/2)),0)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IF((INDEX($F$50:$BD$50,AD50))&lt;((INDEX($F$50:$BD$50,$AD$50)+(INDEX($F$50:$BD$50,#REF!)))),$AC$79*((#REF!-Option_8!E50)/((#REF!*(#REF!+1))/2)),0)</f>
        <v>#REF!</v>
      </c>
      <c r="AE104" s="23" t="e">
        <f>IF((INDEX($F$50:$BD$50,AE50))&lt;((INDEX($F$50:$BD$50,$AD$50)+(INDEX($F$50:$BD$50,#REF!)))),$AC$79*((#REF!-Option_8!F50)/((#REF!*(#REF!+1))/2)),0)</f>
        <v>#REF!</v>
      </c>
      <c r="AF104" s="23" t="e">
        <f>IF((INDEX($F$50:$BD$50,AF50))&lt;((INDEX($F$50:$BD$50,$AD$50)+(INDEX($F$50:$BD$50,#REF!)))),$AC$79*((#REF!-Option_8!G50)/((#REF!*(#REF!+1))/2)),0)</f>
        <v>#REF!</v>
      </c>
      <c r="AG104" s="23" t="e">
        <f>IF((INDEX($F$50:$BD$50,AG50))&lt;((INDEX($F$50:$BD$50,$AD$50)+(INDEX($F$50:$BD$50,#REF!)))),$AC$79*((#REF!-Option_8!H50)/((#REF!*(#REF!+1))/2)),0)</f>
        <v>#REF!</v>
      </c>
      <c r="AH104" s="23" t="e">
        <f>IF((INDEX($F$50:$BD$50,AH50))&lt;((INDEX($F$50:$BD$50,$AD$50)+(INDEX($F$50:$BD$50,#REF!)))),$AC$79*((#REF!-Option_8!I50)/((#REF!*(#REF!+1))/2)),0)</f>
        <v>#REF!</v>
      </c>
      <c r="AI104" s="23" t="e">
        <f>IF((INDEX($F$50:$BD$50,AI50))&lt;((INDEX($F$50:$BD$50,$AD$50)+(INDEX($F$50:$BD$50,#REF!)))),$AC$79*((#REF!-Option_8!J50)/((#REF!*(#REF!+1))/2)),0)</f>
        <v>#REF!</v>
      </c>
      <c r="AJ104" s="23" t="e">
        <f>IF((INDEX($F$50:$BD$50,AJ50))&lt;((INDEX($F$50:$BD$50,$AD$50)+(INDEX($F$50:$BD$50,#REF!)))),$AC$79*((#REF!-Option_8!K50)/((#REF!*(#REF!+1))/2)),0)</f>
        <v>#REF!</v>
      </c>
      <c r="AK104" s="23" t="e">
        <f>IF((INDEX($F$50:$BD$50,AK50))&lt;((INDEX($F$50:$BD$50,$AD$50)+(INDEX($F$50:$BD$50,#REF!)))),$AC$79*((#REF!-Option_8!L50)/((#REF!*(#REF!+1))/2)),0)</f>
        <v>#REF!</v>
      </c>
      <c r="AL104" s="23" t="e">
        <f>IF((INDEX($F$50:$BD$50,AL50))&lt;((INDEX($F$50:$BD$50,$AD$50)+(INDEX($F$50:$BD$50,#REF!)))),$AC$79*((#REF!-Option_8!M50)/((#REF!*(#REF!+1))/2)),0)</f>
        <v>#REF!</v>
      </c>
      <c r="AM104" s="23" t="e">
        <f>IF((INDEX($F$50:$BD$50,AM50))&lt;((INDEX($F$50:$BD$50,$AD$50)+(INDEX($F$50:$BD$50,#REF!)))),$AC$79*((#REF!-Option_8!N50)/((#REF!*(#REF!+1))/2)),0)</f>
        <v>#REF!</v>
      </c>
      <c r="AN104" s="23" t="e">
        <f>IF((INDEX($F$50:$BD$50,AN50))&lt;((INDEX($F$50:$BD$50,$AD$50)+(INDEX($F$50:$BD$50,#REF!)))),$AC$79*((#REF!-Option_8!O50)/((#REF!*(#REF!+1))/2)),0)</f>
        <v>#REF!</v>
      </c>
      <c r="AO104" s="23" t="e">
        <f>IF((INDEX($F$50:$BD$50,AO50))&lt;((INDEX($F$50:$BD$50,$AD$50)+(INDEX($F$50:$BD$50,#REF!)))),$AC$79*((#REF!-Option_8!P50)/((#REF!*(#REF!+1))/2)),0)</f>
        <v>#REF!</v>
      </c>
      <c r="AP104" s="23" t="e">
        <f>IF((INDEX($F$50:$BD$50,AP50))&lt;((INDEX($F$50:$BD$50,$AD$50)+(INDEX($F$50:$BD$50,#REF!)))),$AC$79*((#REF!-Option_8!Q50)/((#REF!*(#REF!+1))/2)),0)</f>
        <v>#REF!</v>
      </c>
      <c r="AQ104" s="23" t="e">
        <f>IF((INDEX($F$50:$BD$50,AQ50))&lt;((INDEX($F$50:$BD$50,$AD$50)+(INDEX($F$50:$BD$50,#REF!)))),$AC$79*((#REF!-Option_8!R50)/((#REF!*(#REF!+1))/2)),0)</f>
        <v>#REF!</v>
      </c>
      <c r="AR104" s="23" t="e">
        <f>IF((INDEX($F$50:$BD$50,AR50))&lt;((INDEX($F$50:$BD$50,$AD$50)+(INDEX($F$50:$BD$50,#REF!)))),$AC$79*((#REF!-Option_8!S50)/((#REF!*(#REF!+1))/2)),0)</f>
        <v>#REF!</v>
      </c>
      <c r="AS104" s="23" t="e">
        <f>IF((INDEX($F$50:$BD$50,AS50))&lt;((INDEX($F$50:$BD$50,$AD$50)+(INDEX($F$50:$BD$50,#REF!)))),$AC$79*((#REF!-Option_8!T50)/((#REF!*(#REF!+1))/2)),0)</f>
        <v>#REF!</v>
      </c>
      <c r="AT104" s="23" t="e">
        <f>IF((INDEX($F$50:$BD$50,AT50))&lt;((INDEX($F$50:$BD$50,$AD$50)+(INDEX($F$50:$BD$50,#REF!)))),$AC$79*((#REF!-Option_8!U50)/((#REF!*(#REF!+1))/2)),0)</f>
        <v>#REF!</v>
      </c>
      <c r="AU104" s="23" t="e">
        <f>IF((INDEX($F$50:$BD$50,AU50))&lt;((INDEX($F$50:$BD$50,$AD$50)+(INDEX($F$50:$BD$50,#REF!)))),$AC$79*((#REF!-Option_8!V50)/((#REF!*(#REF!+1))/2)),0)</f>
        <v>#REF!</v>
      </c>
      <c r="AV104" s="23" t="e">
        <f>IF((INDEX($F$50:$BD$50,AV50))&lt;((INDEX($F$50:$BD$50,$AD$50)+(INDEX($F$50:$BD$50,#REF!)))),$AC$79*((#REF!-Option_8!W50)/((#REF!*(#REF!+1))/2)),0)</f>
        <v>#REF!</v>
      </c>
      <c r="AW104" s="23" t="e">
        <f>IF((INDEX($F$50:$BD$50,AW50))&lt;((INDEX($F$50:$BD$50,$AD$50)+(INDEX($F$50:$BD$50,#REF!)))),$AC$79*((#REF!-Option_8!X50)/((#REF!*(#REF!+1))/2)),0)</f>
        <v>#REF!</v>
      </c>
      <c r="AX104" s="23" t="e">
        <f>IF((INDEX($F$50:$BD$50,AX50))&lt;((INDEX($F$50:$BD$50,$AD$50)+(INDEX($F$50:$BD$50,#REF!)))),$AC$79*((#REF!-Option_8!Y50)/((#REF!*(#REF!+1))/2)),0)</f>
        <v>#REF!</v>
      </c>
      <c r="AY104" s="23" t="e">
        <f>IF((INDEX($F$50:$BD$50,AY50))&lt;((INDEX($F$50:$BD$50,$AD$50)+(INDEX($F$50:$BD$50,#REF!)))),$AC$79*((#REF!-Option_8!Z50)/((#REF!*(#REF!+1))/2)),0)</f>
        <v>#REF!</v>
      </c>
      <c r="AZ104" s="23" t="e">
        <f>IF((INDEX($F$50:$BD$50,AZ50))&lt;((INDEX($F$50:$BD$50,$AD$50)+(INDEX($F$50:$BD$50,#REF!)))),$AC$79*((#REF!-Option_8!AA50)/((#REF!*(#REF!+1))/2)),0)</f>
        <v>#REF!</v>
      </c>
      <c r="BA104" s="23" t="e">
        <f>IF((INDEX($F$50:$BD$50,BA50))&lt;((INDEX($F$50:$BD$50,$AD$50)+(INDEX($F$50:$BD$50,#REF!)))),$AC$79*((#REF!-Option_8!AB50)/((#REF!*(#REF!+1))/2)),0)</f>
        <v>#REF!</v>
      </c>
      <c r="BB104" s="23" t="e">
        <f>IF((INDEX($F$50:$BD$50,BB50))&lt;((INDEX($F$50:$BD$50,$AD$50)+(INDEX($F$50:$BD$50,#REF!)))),$AC$79*((#REF!-Option_8!AC50)/((#REF!*(#REF!+1))/2)),0)</f>
        <v>#REF!</v>
      </c>
      <c r="BC104" s="23" t="e">
        <f>IF((INDEX($F$50:$BD$50,BC50))&lt;((INDEX($F$50:$BD$50,$AD$50)+(INDEX($F$50:$BD$50,#REF!)))),$AC$79*((#REF!-Option_8!AD50)/((#REF!*(#REF!+1))/2)),0)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IF((INDEX($F$50:$BD$50,AE50))&lt;((INDEX($F$50:$BD$50,$AE$50)+(INDEX($F$50:$BD$50,#REF!)))),$AD$79*((#REF!-Option_8!E50)/((#REF!*(#REF!+1))/2)),0)</f>
        <v>#REF!</v>
      </c>
      <c r="AF105" s="23" t="e">
        <f>IF((INDEX($F$50:$BD$50,AF50))&lt;((INDEX($F$50:$BD$50,$AE$50)+(INDEX($F$50:$BD$50,#REF!)))),$AD$79*((#REF!-Option_8!F50)/((#REF!*(#REF!+1))/2)),0)</f>
        <v>#REF!</v>
      </c>
      <c r="AG105" s="23" t="e">
        <f>IF((INDEX($F$50:$BD$50,AG50))&lt;((INDEX($F$50:$BD$50,$AE$50)+(INDEX($F$50:$BD$50,#REF!)))),$AD$79*((#REF!-Option_8!G50)/((#REF!*(#REF!+1))/2)),0)</f>
        <v>#REF!</v>
      </c>
      <c r="AH105" s="23" t="e">
        <f>IF((INDEX($F$50:$BD$50,AH50))&lt;((INDEX($F$50:$BD$50,$AE$50)+(INDEX($F$50:$BD$50,#REF!)))),$AD$79*((#REF!-Option_8!H50)/((#REF!*(#REF!+1))/2)),0)</f>
        <v>#REF!</v>
      </c>
      <c r="AI105" s="23" t="e">
        <f>IF((INDEX($F$50:$BD$50,AI50))&lt;((INDEX($F$50:$BD$50,$AE$50)+(INDEX($F$50:$BD$50,#REF!)))),$AD$79*((#REF!-Option_8!I50)/((#REF!*(#REF!+1))/2)),0)</f>
        <v>#REF!</v>
      </c>
      <c r="AJ105" s="23" t="e">
        <f>IF((INDEX($F$50:$BD$50,AJ50))&lt;((INDEX($F$50:$BD$50,$AE$50)+(INDEX($F$50:$BD$50,#REF!)))),$AD$79*((#REF!-Option_8!J50)/((#REF!*(#REF!+1))/2)),0)</f>
        <v>#REF!</v>
      </c>
      <c r="AK105" s="23" t="e">
        <f>IF((INDEX($F$50:$BD$50,AK50))&lt;((INDEX($F$50:$BD$50,$AE$50)+(INDEX($F$50:$BD$50,#REF!)))),$AD$79*((#REF!-Option_8!K50)/((#REF!*(#REF!+1))/2)),0)</f>
        <v>#REF!</v>
      </c>
      <c r="AL105" s="23" t="e">
        <f>IF((INDEX($F$50:$BD$50,AL50))&lt;((INDEX($F$50:$BD$50,$AE$50)+(INDEX($F$50:$BD$50,#REF!)))),$AD$79*((#REF!-Option_8!L50)/((#REF!*(#REF!+1))/2)),0)</f>
        <v>#REF!</v>
      </c>
      <c r="AM105" s="23" t="e">
        <f>IF((INDEX($F$50:$BD$50,AM50))&lt;((INDEX($F$50:$BD$50,$AE$50)+(INDEX($F$50:$BD$50,#REF!)))),$AD$79*((#REF!-Option_8!M50)/((#REF!*(#REF!+1))/2)),0)</f>
        <v>#REF!</v>
      </c>
      <c r="AN105" s="23" t="e">
        <f>IF((INDEX($F$50:$BD$50,AN50))&lt;((INDEX($F$50:$BD$50,$AE$50)+(INDEX($F$50:$BD$50,#REF!)))),$AD$79*((#REF!-Option_8!N50)/((#REF!*(#REF!+1))/2)),0)</f>
        <v>#REF!</v>
      </c>
      <c r="AO105" s="23" t="e">
        <f>IF((INDEX($F$50:$BD$50,AO50))&lt;((INDEX($F$50:$BD$50,$AE$50)+(INDEX($F$50:$BD$50,#REF!)))),$AD$79*((#REF!-Option_8!O50)/((#REF!*(#REF!+1))/2)),0)</f>
        <v>#REF!</v>
      </c>
      <c r="AP105" s="23" t="e">
        <f>IF((INDEX($F$50:$BD$50,AP50))&lt;((INDEX($F$50:$BD$50,$AE$50)+(INDEX($F$50:$BD$50,#REF!)))),$AD$79*((#REF!-Option_8!P50)/((#REF!*(#REF!+1))/2)),0)</f>
        <v>#REF!</v>
      </c>
      <c r="AQ105" s="23" t="e">
        <f>IF((INDEX($F$50:$BD$50,AQ50))&lt;((INDEX($F$50:$BD$50,$AE$50)+(INDEX($F$50:$BD$50,#REF!)))),$AD$79*((#REF!-Option_8!Q50)/((#REF!*(#REF!+1))/2)),0)</f>
        <v>#REF!</v>
      </c>
      <c r="AR105" s="23" t="e">
        <f>IF((INDEX($F$50:$BD$50,AR50))&lt;((INDEX($F$50:$BD$50,$AE$50)+(INDEX($F$50:$BD$50,#REF!)))),$AD$79*((#REF!-Option_8!R50)/((#REF!*(#REF!+1))/2)),0)</f>
        <v>#REF!</v>
      </c>
      <c r="AS105" s="23" t="e">
        <f>IF((INDEX($F$50:$BD$50,AS50))&lt;((INDEX($F$50:$BD$50,$AE$50)+(INDEX($F$50:$BD$50,#REF!)))),$AD$79*((#REF!-Option_8!S50)/((#REF!*(#REF!+1))/2)),0)</f>
        <v>#REF!</v>
      </c>
      <c r="AT105" s="23" t="e">
        <f>IF((INDEX($F$50:$BD$50,AT50))&lt;((INDEX($F$50:$BD$50,$AE$50)+(INDEX($F$50:$BD$50,#REF!)))),$AD$79*((#REF!-Option_8!T50)/((#REF!*(#REF!+1))/2)),0)</f>
        <v>#REF!</v>
      </c>
      <c r="AU105" s="23" t="e">
        <f>IF((INDEX($F$50:$BD$50,AU50))&lt;((INDEX($F$50:$BD$50,$AE$50)+(INDEX($F$50:$BD$50,#REF!)))),$AD$79*((#REF!-Option_8!U50)/((#REF!*(#REF!+1))/2)),0)</f>
        <v>#REF!</v>
      </c>
      <c r="AV105" s="23" t="e">
        <f>IF((INDEX($F$50:$BD$50,AV50))&lt;((INDEX($F$50:$BD$50,$AE$50)+(INDEX($F$50:$BD$50,#REF!)))),$AD$79*((#REF!-Option_8!V50)/((#REF!*(#REF!+1))/2)),0)</f>
        <v>#REF!</v>
      </c>
      <c r="AW105" s="23" t="e">
        <f>IF((INDEX($F$50:$BD$50,AW50))&lt;((INDEX($F$50:$BD$50,$AE$50)+(INDEX($F$50:$BD$50,#REF!)))),$AD$79*((#REF!-Option_8!W50)/((#REF!*(#REF!+1))/2)),0)</f>
        <v>#REF!</v>
      </c>
      <c r="AX105" s="23" t="e">
        <f>IF((INDEX($F$50:$BD$50,AX50))&lt;((INDEX($F$50:$BD$50,$AE$50)+(INDEX($F$50:$BD$50,#REF!)))),$AD$79*((#REF!-Option_8!X50)/((#REF!*(#REF!+1))/2)),0)</f>
        <v>#REF!</v>
      </c>
      <c r="AY105" s="23" t="e">
        <f>IF((INDEX($F$50:$BD$50,AY50))&lt;((INDEX($F$50:$BD$50,$AE$50)+(INDEX($F$50:$BD$50,#REF!)))),$AD$79*((#REF!-Option_8!Y50)/((#REF!*(#REF!+1))/2)),0)</f>
        <v>#REF!</v>
      </c>
      <c r="AZ105" s="23" t="e">
        <f>IF((INDEX($F$50:$BD$50,AZ50))&lt;((INDEX($F$50:$BD$50,$AE$50)+(INDEX($F$50:$BD$50,#REF!)))),$AD$79*((#REF!-Option_8!Z50)/((#REF!*(#REF!+1))/2)),0)</f>
        <v>#REF!</v>
      </c>
      <c r="BA105" s="23" t="e">
        <f>IF((INDEX($F$50:$BD$50,BA50))&lt;((INDEX($F$50:$BD$50,$AE$50)+(INDEX($F$50:$BD$50,#REF!)))),$AD$79*((#REF!-Option_8!AA50)/((#REF!*(#REF!+1))/2)),0)</f>
        <v>#REF!</v>
      </c>
      <c r="BB105" s="23" t="e">
        <f>IF((INDEX($F$50:$BD$50,BB50))&lt;((INDEX($F$50:$BD$50,$AE$50)+(INDEX($F$50:$BD$50,#REF!)))),$AD$79*((#REF!-Option_8!AB50)/((#REF!*(#REF!+1))/2)),0)</f>
        <v>#REF!</v>
      </c>
      <c r="BC105" s="23" t="e">
        <f>IF((INDEX($F$50:$BD$50,BC50))&lt;((INDEX($F$50:$BD$50,$AE$50)+(INDEX($F$50:$BD$50,#REF!)))),$AD$79*((#REF!-Option_8!AC50)/((#REF!*(#REF!+1))/2)),0)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IF((INDEX($F$50:$BD$50,AF50))&lt;((INDEX($F$50:$BD$50,$AF$50)+(INDEX($F$50:$BD$50,#REF!)))),$AE$79*((#REF!-Option_8!E50)/((#REF!*(#REF!+1))/2)),0)</f>
        <v>#REF!</v>
      </c>
      <c r="AG106" s="23" t="e">
        <f>IF((INDEX($F$50:$BD$50,AG50))&lt;((INDEX($F$50:$BD$50,$AF$50)+(INDEX($F$50:$BD$50,#REF!)))),$AE$79*((#REF!-Option_8!F50)/((#REF!*(#REF!+1))/2)),0)</f>
        <v>#REF!</v>
      </c>
      <c r="AH106" s="23" t="e">
        <f>IF((INDEX($F$50:$BD$50,AH50))&lt;((INDEX($F$50:$BD$50,$AF$50)+(INDEX($F$50:$BD$50,#REF!)))),$AE$79*((#REF!-Option_8!G50)/((#REF!*(#REF!+1))/2)),0)</f>
        <v>#REF!</v>
      </c>
      <c r="AI106" s="23" t="e">
        <f>IF((INDEX($F$50:$BD$50,AI50))&lt;((INDEX($F$50:$BD$50,$AF$50)+(INDEX($F$50:$BD$50,#REF!)))),$AE$79*((#REF!-Option_8!H50)/((#REF!*(#REF!+1))/2)),0)</f>
        <v>#REF!</v>
      </c>
      <c r="AJ106" s="23" t="e">
        <f>IF((INDEX($F$50:$BD$50,AJ50))&lt;((INDEX($F$50:$BD$50,$AF$50)+(INDEX($F$50:$BD$50,#REF!)))),$AE$79*((#REF!-Option_8!I50)/((#REF!*(#REF!+1))/2)),0)</f>
        <v>#REF!</v>
      </c>
      <c r="AK106" s="23" t="e">
        <f>IF((INDEX($F$50:$BD$50,AK50))&lt;((INDEX($F$50:$BD$50,$AF$50)+(INDEX($F$50:$BD$50,#REF!)))),$AE$79*((#REF!-Option_8!J50)/((#REF!*(#REF!+1))/2)),0)</f>
        <v>#REF!</v>
      </c>
      <c r="AL106" s="23" t="e">
        <f>IF((INDEX($F$50:$BD$50,AL50))&lt;((INDEX($F$50:$BD$50,$AF$50)+(INDEX($F$50:$BD$50,#REF!)))),$AE$79*((#REF!-Option_8!K50)/((#REF!*(#REF!+1))/2)),0)</f>
        <v>#REF!</v>
      </c>
      <c r="AM106" s="23" t="e">
        <f>IF((INDEX($F$50:$BD$50,AM50))&lt;((INDEX($F$50:$BD$50,$AF$50)+(INDEX($F$50:$BD$50,#REF!)))),$AE$79*((#REF!-Option_8!L50)/((#REF!*(#REF!+1))/2)),0)</f>
        <v>#REF!</v>
      </c>
      <c r="AN106" s="23" t="e">
        <f>IF((INDEX($F$50:$BD$50,AN50))&lt;((INDEX($F$50:$BD$50,$AF$50)+(INDEX($F$50:$BD$50,#REF!)))),$AE$79*((#REF!-Option_8!M50)/((#REF!*(#REF!+1))/2)),0)</f>
        <v>#REF!</v>
      </c>
      <c r="AO106" s="23" t="e">
        <f>IF((INDEX($F$50:$BD$50,AO50))&lt;((INDEX($F$50:$BD$50,$AF$50)+(INDEX($F$50:$BD$50,#REF!)))),$AE$79*((#REF!-Option_8!N50)/((#REF!*(#REF!+1))/2)),0)</f>
        <v>#REF!</v>
      </c>
      <c r="AP106" s="23" t="e">
        <f>IF((INDEX($F$50:$BD$50,AP50))&lt;((INDEX($F$50:$BD$50,$AF$50)+(INDEX($F$50:$BD$50,#REF!)))),$AE$79*((#REF!-Option_8!O50)/((#REF!*(#REF!+1))/2)),0)</f>
        <v>#REF!</v>
      </c>
      <c r="AQ106" s="23" t="e">
        <f>IF((INDEX($F$50:$BD$50,AQ50))&lt;((INDEX($F$50:$BD$50,$AF$50)+(INDEX($F$50:$BD$50,#REF!)))),$AE$79*((#REF!-Option_8!P50)/((#REF!*(#REF!+1))/2)),0)</f>
        <v>#REF!</v>
      </c>
      <c r="AR106" s="23" t="e">
        <f>IF((INDEX($F$50:$BD$50,AR50))&lt;((INDEX($F$50:$BD$50,$AF$50)+(INDEX($F$50:$BD$50,#REF!)))),$AE$79*((#REF!-Option_8!Q50)/((#REF!*(#REF!+1))/2)),0)</f>
        <v>#REF!</v>
      </c>
      <c r="AS106" s="23" t="e">
        <f>IF((INDEX($F$50:$BD$50,AS50))&lt;((INDEX($F$50:$BD$50,$AF$50)+(INDEX($F$50:$BD$50,#REF!)))),$AE$79*((#REF!-Option_8!R50)/((#REF!*(#REF!+1))/2)),0)</f>
        <v>#REF!</v>
      </c>
      <c r="AT106" s="23" t="e">
        <f>IF((INDEX($F$50:$BD$50,AT50))&lt;((INDEX($F$50:$BD$50,$AF$50)+(INDEX($F$50:$BD$50,#REF!)))),$AE$79*((#REF!-Option_8!S50)/((#REF!*(#REF!+1))/2)),0)</f>
        <v>#REF!</v>
      </c>
      <c r="AU106" s="23" t="e">
        <f>IF((INDEX($F$50:$BD$50,AU50))&lt;((INDEX($F$50:$BD$50,$AF$50)+(INDEX($F$50:$BD$50,#REF!)))),$AE$79*((#REF!-Option_8!T50)/((#REF!*(#REF!+1))/2)),0)</f>
        <v>#REF!</v>
      </c>
      <c r="AV106" s="23" t="e">
        <f>IF((INDEX($F$50:$BD$50,AV50))&lt;((INDEX($F$50:$BD$50,$AF$50)+(INDEX($F$50:$BD$50,#REF!)))),$AE$79*((#REF!-Option_8!U50)/((#REF!*(#REF!+1))/2)),0)</f>
        <v>#REF!</v>
      </c>
      <c r="AW106" s="23" t="e">
        <f>IF((INDEX($F$50:$BD$50,AW50))&lt;((INDEX($F$50:$BD$50,$AF$50)+(INDEX($F$50:$BD$50,#REF!)))),$AE$79*((#REF!-Option_8!V50)/((#REF!*(#REF!+1))/2)),0)</f>
        <v>#REF!</v>
      </c>
      <c r="AX106" s="23" t="e">
        <f>IF((INDEX($F$50:$BD$50,AX50))&lt;((INDEX($F$50:$BD$50,$AF$50)+(INDEX($F$50:$BD$50,#REF!)))),$AE$79*((#REF!-Option_8!W50)/((#REF!*(#REF!+1))/2)),0)</f>
        <v>#REF!</v>
      </c>
      <c r="AY106" s="23" t="e">
        <f>IF((INDEX($F$50:$BD$50,AY50))&lt;((INDEX($F$50:$BD$50,$AF$50)+(INDEX($F$50:$BD$50,#REF!)))),$AE$79*((#REF!-Option_8!X50)/((#REF!*(#REF!+1))/2)),0)</f>
        <v>#REF!</v>
      </c>
      <c r="AZ106" s="23" t="e">
        <f>IF((INDEX($F$50:$BD$50,AZ50))&lt;((INDEX($F$50:$BD$50,$AF$50)+(INDEX($F$50:$BD$50,#REF!)))),$AE$79*((#REF!-Option_8!Y50)/((#REF!*(#REF!+1))/2)),0)</f>
        <v>#REF!</v>
      </c>
      <c r="BA106" s="23" t="e">
        <f>IF((INDEX($F$50:$BD$50,BA50))&lt;((INDEX($F$50:$BD$50,$AF$50)+(INDEX($F$50:$BD$50,#REF!)))),$AE$79*((#REF!-Option_8!Z50)/((#REF!*(#REF!+1))/2)),0)</f>
        <v>#REF!</v>
      </c>
      <c r="BB106" s="23" t="e">
        <f>IF((INDEX($F$50:$BD$50,BB50))&lt;((INDEX($F$50:$BD$50,$AF$50)+(INDEX($F$50:$BD$50,#REF!)))),$AE$79*((#REF!-Option_8!AA50)/((#REF!*(#REF!+1))/2)),0)</f>
        <v>#REF!</v>
      </c>
      <c r="BC106" s="23" t="e">
        <f>IF((INDEX($F$50:$BD$50,BC50))&lt;((INDEX($F$50:$BD$50,$AF$50)+(INDEX($F$50:$BD$50,#REF!)))),$AE$79*((#REF!-Option_8!AB50)/((#REF!*(#REF!+1))/2)),0)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IF((INDEX($F$50:$BD$50,AG50))&lt;((INDEX($F$50:$BD$50,$AG$50)+(INDEX($F$50:$BD$50,#REF!)))),$AF$79*((#REF!-Option_8!E50)/((#REF!*(#REF!+1))/2)),0)</f>
        <v>#REF!</v>
      </c>
      <c r="AH107" s="23" t="e">
        <f>IF((INDEX($F$50:$BD$50,AH50))&lt;((INDEX($F$50:$BD$50,$AG$50)+(INDEX($F$50:$BD$50,#REF!)))),$AF$79*((#REF!-Option_8!F50)/((#REF!*(#REF!+1))/2)),0)</f>
        <v>#REF!</v>
      </c>
      <c r="AI107" s="23" t="e">
        <f>IF((INDEX($F$50:$BD$50,AI50))&lt;((INDEX($F$50:$BD$50,$AG$50)+(INDEX($F$50:$BD$50,#REF!)))),$AF$79*((#REF!-Option_8!G50)/((#REF!*(#REF!+1))/2)),0)</f>
        <v>#REF!</v>
      </c>
      <c r="AJ107" s="23" t="e">
        <f>IF((INDEX($F$50:$BD$50,AJ50))&lt;((INDEX($F$50:$BD$50,$AG$50)+(INDEX($F$50:$BD$50,#REF!)))),$AF$79*((#REF!-Option_8!H50)/((#REF!*(#REF!+1))/2)),0)</f>
        <v>#REF!</v>
      </c>
      <c r="AK107" s="23" t="e">
        <f>IF((INDEX($F$50:$BD$50,AK50))&lt;((INDEX($F$50:$BD$50,$AG$50)+(INDEX($F$50:$BD$50,#REF!)))),$AF$79*((#REF!-Option_8!I50)/((#REF!*(#REF!+1))/2)),0)</f>
        <v>#REF!</v>
      </c>
      <c r="AL107" s="23" t="e">
        <f>IF((INDEX($F$50:$BD$50,AL50))&lt;((INDEX($F$50:$BD$50,$AG$50)+(INDEX($F$50:$BD$50,#REF!)))),$AF$79*((#REF!-Option_8!J50)/((#REF!*(#REF!+1))/2)),0)</f>
        <v>#REF!</v>
      </c>
      <c r="AM107" s="23" t="e">
        <f>IF((INDEX($F$50:$BD$50,AM50))&lt;((INDEX($F$50:$BD$50,$AG$50)+(INDEX($F$50:$BD$50,#REF!)))),$AF$79*((#REF!-Option_8!K50)/((#REF!*(#REF!+1))/2)),0)</f>
        <v>#REF!</v>
      </c>
      <c r="AN107" s="23" t="e">
        <f>IF((INDEX($F$50:$BD$50,AN50))&lt;((INDEX($F$50:$BD$50,$AG$50)+(INDEX($F$50:$BD$50,#REF!)))),$AF$79*((#REF!-Option_8!L50)/((#REF!*(#REF!+1))/2)),0)</f>
        <v>#REF!</v>
      </c>
      <c r="AO107" s="23" t="e">
        <f>IF((INDEX($F$50:$BD$50,AO50))&lt;((INDEX($F$50:$BD$50,$AG$50)+(INDEX($F$50:$BD$50,#REF!)))),$AF$79*((#REF!-Option_8!M50)/((#REF!*(#REF!+1))/2)),0)</f>
        <v>#REF!</v>
      </c>
      <c r="AP107" s="23" t="e">
        <f>IF((INDEX($F$50:$BD$50,AP50))&lt;((INDEX($F$50:$BD$50,$AG$50)+(INDEX($F$50:$BD$50,#REF!)))),$AF$79*((#REF!-Option_8!N50)/((#REF!*(#REF!+1))/2)),0)</f>
        <v>#REF!</v>
      </c>
      <c r="AQ107" s="23" t="e">
        <f>IF((INDEX($F$50:$BD$50,AQ50))&lt;((INDEX($F$50:$BD$50,$AG$50)+(INDEX($F$50:$BD$50,#REF!)))),$AF$79*((#REF!-Option_8!O50)/((#REF!*(#REF!+1))/2)),0)</f>
        <v>#REF!</v>
      </c>
      <c r="AR107" s="23" t="e">
        <f>IF((INDEX($F$50:$BD$50,AR50))&lt;((INDEX($F$50:$BD$50,$AG$50)+(INDEX($F$50:$BD$50,#REF!)))),$AF$79*((#REF!-Option_8!P50)/((#REF!*(#REF!+1))/2)),0)</f>
        <v>#REF!</v>
      </c>
      <c r="AS107" s="23" t="e">
        <f>IF((INDEX($F$50:$BD$50,AS50))&lt;((INDEX($F$50:$BD$50,$AG$50)+(INDEX($F$50:$BD$50,#REF!)))),$AF$79*((#REF!-Option_8!Q50)/((#REF!*(#REF!+1))/2)),0)</f>
        <v>#REF!</v>
      </c>
      <c r="AT107" s="23" t="e">
        <f>IF((INDEX($F$50:$BD$50,AT50))&lt;((INDEX($F$50:$BD$50,$AG$50)+(INDEX($F$50:$BD$50,#REF!)))),$AF$79*((#REF!-Option_8!R50)/((#REF!*(#REF!+1))/2)),0)</f>
        <v>#REF!</v>
      </c>
      <c r="AU107" s="23" t="e">
        <f>IF((INDEX($F$50:$BD$50,AU50))&lt;((INDEX($F$50:$BD$50,$AG$50)+(INDEX($F$50:$BD$50,#REF!)))),$AF$79*((#REF!-Option_8!S50)/((#REF!*(#REF!+1))/2)),0)</f>
        <v>#REF!</v>
      </c>
      <c r="AV107" s="23" t="e">
        <f>IF((INDEX($F$50:$BD$50,AV50))&lt;((INDEX($F$50:$BD$50,$AG$50)+(INDEX($F$50:$BD$50,#REF!)))),$AF$79*((#REF!-Option_8!T50)/((#REF!*(#REF!+1))/2)),0)</f>
        <v>#REF!</v>
      </c>
      <c r="AW107" s="23" t="e">
        <f>IF((INDEX($F$50:$BD$50,AW50))&lt;((INDEX($F$50:$BD$50,$AG$50)+(INDEX($F$50:$BD$50,#REF!)))),$AF$79*((#REF!-Option_8!U50)/((#REF!*(#REF!+1))/2)),0)</f>
        <v>#REF!</v>
      </c>
      <c r="AX107" s="23" t="e">
        <f>IF((INDEX($F$50:$BD$50,AX50))&lt;((INDEX($F$50:$BD$50,$AG$50)+(INDEX($F$50:$BD$50,#REF!)))),$AF$79*((#REF!-Option_8!V50)/((#REF!*(#REF!+1))/2)),0)</f>
        <v>#REF!</v>
      </c>
      <c r="AY107" s="23" t="e">
        <f>IF((INDEX($F$50:$BD$50,AY50))&lt;((INDEX($F$50:$BD$50,$AG$50)+(INDEX($F$50:$BD$50,#REF!)))),$AF$79*((#REF!-Option_8!W50)/((#REF!*(#REF!+1))/2)),0)</f>
        <v>#REF!</v>
      </c>
      <c r="AZ107" s="23" t="e">
        <f>IF((INDEX($F$50:$BD$50,AZ50))&lt;((INDEX($F$50:$BD$50,$AG$50)+(INDEX($F$50:$BD$50,#REF!)))),$AF$79*((#REF!-Option_8!X50)/((#REF!*(#REF!+1))/2)),0)</f>
        <v>#REF!</v>
      </c>
      <c r="BA107" s="23" t="e">
        <f>IF((INDEX($F$50:$BD$50,BA50))&lt;((INDEX($F$50:$BD$50,$AG$50)+(INDEX($F$50:$BD$50,#REF!)))),$AF$79*((#REF!-Option_8!Y50)/((#REF!*(#REF!+1))/2)),0)</f>
        <v>#REF!</v>
      </c>
      <c r="BB107" s="23" t="e">
        <f>IF((INDEX($F$50:$BD$50,BB50))&lt;((INDEX($F$50:$BD$50,$AG$50)+(INDEX($F$50:$BD$50,#REF!)))),$AF$79*((#REF!-Option_8!Z50)/((#REF!*(#REF!+1))/2)),0)</f>
        <v>#REF!</v>
      </c>
      <c r="BC107" s="23" t="e">
        <f>IF((INDEX($F$50:$BD$50,BC50))&lt;((INDEX($F$50:$BD$50,$AG$50)+(INDEX($F$50:$BD$50,#REF!)))),$AF$79*((#REF!-Option_8!AA50)/((#REF!*(#REF!+1))/2)),0)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IF((INDEX($F$50:$BD$50,AH50))&lt;((INDEX($F$50:$BD$50,$AH$50)+(INDEX($F$50:$BD$50,#REF!)))),$AG$79*((#REF!-Option_8!E50)/((#REF!*(#REF!+1))/2)),0)</f>
        <v>#REF!</v>
      </c>
      <c r="AI108" s="23" t="e">
        <f>IF((INDEX($F$50:$BD$50,AI50))&lt;((INDEX($F$50:$BD$50,$AH$50)+(INDEX($F$50:$BD$50,#REF!)))),$AG$79*((#REF!-Option_8!F50)/((#REF!*(#REF!+1))/2)),0)</f>
        <v>#REF!</v>
      </c>
      <c r="AJ108" s="23" t="e">
        <f>IF((INDEX($F$50:$BD$50,AJ50))&lt;((INDEX($F$50:$BD$50,$AH$50)+(INDEX($F$50:$BD$50,#REF!)))),$AG$79*((#REF!-Option_8!G50)/((#REF!*(#REF!+1))/2)),0)</f>
        <v>#REF!</v>
      </c>
      <c r="AK108" s="23" t="e">
        <f>IF((INDEX($F$50:$BD$50,AK50))&lt;((INDEX($F$50:$BD$50,$AH$50)+(INDEX($F$50:$BD$50,#REF!)))),$AG$79*((#REF!-Option_8!H50)/((#REF!*(#REF!+1))/2)),0)</f>
        <v>#REF!</v>
      </c>
      <c r="AL108" s="23" t="e">
        <f>IF((INDEX($F$50:$BD$50,AL50))&lt;((INDEX($F$50:$BD$50,$AH$50)+(INDEX($F$50:$BD$50,#REF!)))),$AG$79*((#REF!-Option_8!I50)/((#REF!*(#REF!+1))/2)),0)</f>
        <v>#REF!</v>
      </c>
      <c r="AM108" s="23" t="e">
        <f>IF((INDEX($F$50:$BD$50,AM50))&lt;((INDEX($F$50:$BD$50,$AH$50)+(INDEX($F$50:$BD$50,#REF!)))),$AG$79*((#REF!-Option_8!J50)/((#REF!*(#REF!+1))/2)),0)</f>
        <v>#REF!</v>
      </c>
      <c r="AN108" s="23" t="e">
        <f>IF((INDEX($F$50:$BD$50,AN50))&lt;((INDEX($F$50:$BD$50,$AH$50)+(INDEX($F$50:$BD$50,#REF!)))),$AG$79*((#REF!-Option_8!K50)/((#REF!*(#REF!+1))/2)),0)</f>
        <v>#REF!</v>
      </c>
      <c r="AO108" s="23" t="e">
        <f>IF((INDEX($F$50:$BD$50,AO50))&lt;((INDEX($F$50:$BD$50,$AH$50)+(INDEX($F$50:$BD$50,#REF!)))),$AG$79*((#REF!-Option_8!L50)/((#REF!*(#REF!+1))/2)),0)</f>
        <v>#REF!</v>
      </c>
      <c r="AP108" s="23" t="e">
        <f>IF((INDEX($F$50:$BD$50,AP50))&lt;((INDEX($F$50:$BD$50,$AH$50)+(INDEX($F$50:$BD$50,#REF!)))),$AG$79*((#REF!-Option_8!M50)/((#REF!*(#REF!+1))/2)),0)</f>
        <v>#REF!</v>
      </c>
      <c r="AQ108" s="23" t="e">
        <f>IF((INDEX($F$50:$BD$50,AQ50))&lt;((INDEX($F$50:$BD$50,$AH$50)+(INDEX($F$50:$BD$50,#REF!)))),$AG$79*((#REF!-Option_8!N50)/((#REF!*(#REF!+1))/2)),0)</f>
        <v>#REF!</v>
      </c>
      <c r="AR108" s="23" t="e">
        <f>IF((INDEX($F$50:$BD$50,AR50))&lt;((INDEX($F$50:$BD$50,$AH$50)+(INDEX($F$50:$BD$50,#REF!)))),$AG$79*((#REF!-Option_8!O50)/((#REF!*(#REF!+1))/2)),0)</f>
        <v>#REF!</v>
      </c>
      <c r="AS108" s="23" t="e">
        <f>IF((INDEX($F$50:$BD$50,AS50))&lt;((INDEX($F$50:$BD$50,$AH$50)+(INDEX($F$50:$BD$50,#REF!)))),$AG$79*((#REF!-Option_8!P50)/((#REF!*(#REF!+1))/2)),0)</f>
        <v>#REF!</v>
      </c>
      <c r="AT108" s="23" t="e">
        <f>IF((INDEX($F$50:$BD$50,AT50))&lt;((INDEX($F$50:$BD$50,$AH$50)+(INDEX($F$50:$BD$50,#REF!)))),$AG$79*((#REF!-Option_8!Q50)/((#REF!*(#REF!+1))/2)),0)</f>
        <v>#REF!</v>
      </c>
      <c r="AU108" s="23" t="e">
        <f>IF((INDEX($F$50:$BD$50,AU50))&lt;((INDEX($F$50:$BD$50,$AH$50)+(INDEX($F$50:$BD$50,#REF!)))),$AG$79*((#REF!-Option_8!R50)/((#REF!*(#REF!+1))/2)),0)</f>
        <v>#REF!</v>
      </c>
      <c r="AV108" s="23" t="e">
        <f>IF((INDEX($F$50:$BD$50,AV50))&lt;((INDEX($F$50:$BD$50,$AH$50)+(INDEX($F$50:$BD$50,#REF!)))),$AG$79*((#REF!-Option_8!S50)/((#REF!*(#REF!+1))/2)),0)</f>
        <v>#REF!</v>
      </c>
      <c r="AW108" s="23" t="e">
        <f>IF((INDEX($F$50:$BD$50,AW50))&lt;((INDEX($F$50:$BD$50,$AH$50)+(INDEX($F$50:$BD$50,#REF!)))),$AG$79*((#REF!-Option_8!T50)/((#REF!*(#REF!+1))/2)),0)</f>
        <v>#REF!</v>
      </c>
      <c r="AX108" s="23" t="e">
        <f>IF((INDEX($F$50:$BD$50,AX50))&lt;((INDEX($F$50:$BD$50,$AH$50)+(INDEX($F$50:$BD$50,#REF!)))),$AG$79*((#REF!-Option_8!U50)/((#REF!*(#REF!+1))/2)),0)</f>
        <v>#REF!</v>
      </c>
      <c r="AY108" s="23" t="e">
        <f>IF((INDEX($F$50:$BD$50,AY50))&lt;((INDEX($F$50:$BD$50,$AH$50)+(INDEX($F$50:$BD$50,#REF!)))),$AG$79*((#REF!-Option_8!V50)/((#REF!*(#REF!+1))/2)),0)</f>
        <v>#REF!</v>
      </c>
      <c r="AZ108" s="23" t="e">
        <f>IF((INDEX($F$50:$BD$50,AZ50))&lt;((INDEX($F$50:$BD$50,$AH$50)+(INDEX($F$50:$BD$50,#REF!)))),$AG$79*((#REF!-Option_8!W50)/((#REF!*(#REF!+1))/2)),0)</f>
        <v>#REF!</v>
      </c>
      <c r="BA108" s="23" t="e">
        <f>IF((INDEX($F$50:$BD$50,BA50))&lt;((INDEX($F$50:$BD$50,$AH$50)+(INDEX($F$50:$BD$50,#REF!)))),$AG$79*((#REF!-Option_8!X50)/((#REF!*(#REF!+1))/2)),0)</f>
        <v>#REF!</v>
      </c>
      <c r="BB108" s="23" t="e">
        <f>IF((INDEX($F$50:$BD$50,BB50))&lt;((INDEX($F$50:$BD$50,$AH$50)+(INDEX($F$50:$BD$50,#REF!)))),$AG$79*((#REF!-Option_8!Y50)/((#REF!*(#REF!+1))/2)),0)</f>
        <v>#REF!</v>
      </c>
      <c r="BC108" s="23" t="e">
        <f>IF((INDEX($F$50:$BD$50,BC50))&lt;((INDEX($F$50:$BD$50,$AH$50)+(INDEX($F$50:$BD$50,#REF!)))),$AG$79*((#REF!-Option_8!Z50)/((#REF!*(#REF!+1))/2)),0)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IF((INDEX($F$50:$BD$50,AI50))&lt;((INDEX($F$50:$BD$50,$AI$50)+(INDEX($F$50:$BD$50,#REF!)))),$AH$79*((#REF!-Option_8!E50)/((#REF!*(#REF!+1))/2)),0)</f>
        <v>#REF!</v>
      </c>
      <c r="AJ109" s="23" t="e">
        <f>IF((INDEX($F$50:$BD$50,AJ50))&lt;((INDEX($F$50:$BD$50,$AI$50)+(INDEX($F$50:$BD$50,#REF!)))),$AH$79*((#REF!-Option_8!F50)/((#REF!*(#REF!+1))/2)),0)</f>
        <v>#REF!</v>
      </c>
      <c r="AK109" s="23" t="e">
        <f>IF((INDEX($F$50:$BD$50,AK50))&lt;((INDEX($F$50:$BD$50,$AI$50)+(INDEX($F$50:$BD$50,#REF!)))),$AH$79*((#REF!-Option_8!G50)/((#REF!*(#REF!+1))/2)),0)</f>
        <v>#REF!</v>
      </c>
      <c r="AL109" s="23" t="e">
        <f>IF((INDEX($F$50:$BD$50,AL50))&lt;((INDEX($F$50:$BD$50,$AI$50)+(INDEX($F$50:$BD$50,#REF!)))),$AH$79*((#REF!-Option_8!H50)/((#REF!*(#REF!+1))/2)),0)</f>
        <v>#REF!</v>
      </c>
      <c r="AM109" s="23" t="e">
        <f>IF((INDEX($F$50:$BD$50,AM50))&lt;((INDEX($F$50:$BD$50,$AI$50)+(INDEX($F$50:$BD$50,#REF!)))),$AH$79*((#REF!-Option_8!I50)/((#REF!*(#REF!+1))/2)),0)</f>
        <v>#REF!</v>
      </c>
      <c r="AN109" s="23" t="e">
        <f>IF((INDEX($F$50:$BD$50,AN50))&lt;((INDEX($F$50:$BD$50,$AI$50)+(INDEX($F$50:$BD$50,#REF!)))),$AH$79*((#REF!-Option_8!J50)/((#REF!*(#REF!+1))/2)),0)</f>
        <v>#REF!</v>
      </c>
      <c r="AO109" s="23" t="e">
        <f>IF((INDEX($F$50:$BD$50,AO50))&lt;((INDEX($F$50:$BD$50,$AI$50)+(INDEX($F$50:$BD$50,#REF!)))),$AH$79*((#REF!-Option_8!K50)/((#REF!*(#REF!+1))/2)),0)</f>
        <v>#REF!</v>
      </c>
      <c r="AP109" s="23" t="e">
        <f>IF((INDEX($F$50:$BD$50,AP50))&lt;((INDEX($F$50:$BD$50,$AI$50)+(INDEX($F$50:$BD$50,#REF!)))),$AH$79*((#REF!-Option_8!L50)/((#REF!*(#REF!+1))/2)),0)</f>
        <v>#REF!</v>
      </c>
      <c r="AQ109" s="23" t="e">
        <f>IF((INDEX($F$50:$BD$50,AQ50))&lt;((INDEX($F$50:$BD$50,$AI$50)+(INDEX($F$50:$BD$50,#REF!)))),$AH$79*((#REF!-Option_8!M50)/((#REF!*(#REF!+1))/2)),0)</f>
        <v>#REF!</v>
      </c>
      <c r="AR109" s="23" t="e">
        <f>IF((INDEX($F$50:$BD$50,AR50))&lt;((INDEX($F$50:$BD$50,$AI$50)+(INDEX($F$50:$BD$50,#REF!)))),$AH$79*((#REF!-Option_8!N50)/((#REF!*(#REF!+1))/2)),0)</f>
        <v>#REF!</v>
      </c>
      <c r="AS109" s="23" t="e">
        <f>IF((INDEX($F$50:$BD$50,AS50))&lt;((INDEX($F$50:$BD$50,$AI$50)+(INDEX($F$50:$BD$50,#REF!)))),$AH$79*((#REF!-Option_8!O50)/((#REF!*(#REF!+1))/2)),0)</f>
        <v>#REF!</v>
      </c>
      <c r="AT109" s="23" t="e">
        <f>IF((INDEX($F$50:$BD$50,AT50))&lt;((INDEX($F$50:$BD$50,$AI$50)+(INDEX($F$50:$BD$50,#REF!)))),$AH$79*((#REF!-Option_8!P50)/((#REF!*(#REF!+1))/2)),0)</f>
        <v>#REF!</v>
      </c>
      <c r="AU109" s="23" t="e">
        <f>IF((INDEX($F$50:$BD$50,AU50))&lt;((INDEX($F$50:$BD$50,$AI$50)+(INDEX($F$50:$BD$50,#REF!)))),$AH$79*((#REF!-Option_8!Q50)/((#REF!*(#REF!+1))/2)),0)</f>
        <v>#REF!</v>
      </c>
      <c r="AV109" s="23" t="e">
        <f>IF((INDEX($F$50:$BD$50,AV50))&lt;((INDEX($F$50:$BD$50,$AI$50)+(INDEX($F$50:$BD$50,#REF!)))),$AH$79*((#REF!-Option_8!R50)/((#REF!*(#REF!+1))/2)),0)</f>
        <v>#REF!</v>
      </c>
      <c r="AW109" s="23" t="e">
        <f>IF((INDEX($F$50:$BD$50,AW50))&lt;((INDEX($F$50:$BD$50,$AI$50)+(INDEX($F$50:$BD$50,#REF!)))),$AH$79*((#REF!-Option_8!S50)/((#REF!*(#REF!+1))/2)),0)</f>
        <v>#REF!</v>
      </c>
      <c r="AX109" s="23" t="e">
        <f>IF((INDEX($F$50:$BD$50,AX50))&lt;((INDEX($F$50:$BD$50,$AI$50)+(INDEX($F$50:$BD$50,#REF!)))),$AH$79*((#REF!-Option_8!T50)/((#REF!*(#REF!+1))/2)),0)</f>
        <v>#REF!</v>
      </c>
      <c r="AY109" s="23" t="e">
        <f>IF((INDEX($F$50:$BD$50,AY50))&lt;((INDEX($F$50:$BD$50,$AI$50)+(INDEX($F$50:$BD$50,#REF!)))),$AH$79*((#REF!-Option_8!U50)/((#REF!*(#REF!+1))/2)),0)</f>
        <v>#REF!</v>
      </c>
      <c r="AZ109" s="23" t="e">
        <f>IF((INDEX($F$50:$BD$50,AZ50))&lt;((INDEX($F$50:$BD$50,$AI$50)+(INDEX($F$50:$BD$50,#REF!)))),$AH$79*((#REF!-Option_8!V50)/((#REF!*(#REF!+1))/2)),0)</f>
        <v>#REF!</v>
      </c>
      <c r="BA109" s="23" t="e">
        <f>IF((INDEX($F$50:$BD$50,BA50))&lt;((INDEX($F$50:$BD$50,$AI$50)+(INDEX($F$50:$BD$50,#REF!)))),$AH$79*((#REF!-Option_8!W50)/((#REF!*(#REF!+1))/2)),0)</f>
        <v>#REF!</v>
      </c>
      <c r="BB109" s="23" t="e">
        <f>IF((INDEX($F$50:$BD$50,BB50))&lt;((INDEX($F$50:$BD$50,$AI$50)+(INDEX($F$50:$BD$50,#REF!)))),$AH$79*((#REF!-Option_8!X50)/((#REF!*(#REF!+1))/2)),0)</f>
        <v>#REF!</v>
      </c>
      <c r="BC109" s="23" t="e">
        <f>IF((INDEX($F$50:$BD$50,BC50))&lt;((INDEX($F$50:$BD$50,$AI$50)+(INDEX($F$50:$BD$50,#REF!)))),$AH$79*((#REF!-Option_8!Y50)/((#REF!*(#REF!+1))/2)),0)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IF((INDEX($F$50:$BD$50,AJ50))&lt;((INDEX($F$50:$BD$50,$AJ$50)+(INDEX($F$50:$BD$50,#REF!)))),$AI$79*((#REF!-Option_8!E50)/((#REF!*(#REF!+1))/2)),0)</f>
        <v>#REF!</v>
      </c>
      <c r="AK110" s="23" t="e">
        <f>IF((INDEX($F$50:$BD$50,AK50))&lt;((INDEX($F$50:$BD$50,$AJ$50)+(INDEX($F$50:$BD$50,#REF!)))),$AI$79*((#REF!-Option_8!F50)/((#REF!*(#REF!+1))/2)),0)</f>
        <v>#REF!</v>
      </c>
      <c r="AL110" s="23" t="e">
        <f>IF((INDEX($F$50:$BD$50,AL50))&lt;((INDEX($F$50:$BD$50,$AJ$50)+(INDEX($F$50:$BD$50,#REF!)))),$AI$79*((#REF!-Option_8!G50)/((#REF!*(#REF!+1))/2)),0)</f>
        <v>#REF!</v>
      </c>
      <c r="AM110" s="23" t="e">
        <f>IF((INDEX($F$50:$BD$50,AM50))&lt;((INDEX($F$50:$BD$50,$AJ$50)+(INDEX($F$50:$BD$50,#REF!)))),$AI$79*((#REF!-Option_8!H50)/((#REF!*(#REF!+1))/2)),0)</f>
        <v>#REF!</v>
      </c>
      <c r="AN110" s="23" t="e">
        <f>IF((INDEX($F$50:$BD$50,AN50))&lt;((INDEX($F$50:$BD$50,$AJ$50)+(INDEX($F$50:$BD$50,#REF!)))),$AI$79*((#REF!-Option_8!I50)/((#REF!*(#REF!+1))/2)),0)</f>
        <v>#REF!</v>
      </c>
      <c r="AO110" s="23" t="e">
        <f>IF((INDEX($F$50:$BD$50,AO50))&lt;((INDEX($F$50:$BD$50,$AJ$50)+(INDEX($F$50:$BD$50,#REF!)))),$AI$79*((#REF!-Option_8!J50)/((#REF!*(#REF!+1))/2)),0)</f>
        <v>#REF!</v>
      </c>
      <c r="AP110" s="23" t="e">
        <f>IF((INDEX($F$50:$BD$50,AP50))&lt;((INDEX($F$50:$BD$50,$AJ$50)+(INDEX($F$50:$BD$50,#REF!)))),$AI$79*((#REF!-Option_8!K50)/((#REF!*(#REF!+1))/2)),0)</f>
        <v>#REF!</v>
      </c>
      <c r="AQ110" s="23" t="e">
        <f>IF((INDEX($F$50:$BD$50,AQ50))&lt;((INDEX($F$50:$BD$50,$AJ$50)+(INDEX($F$50:$BD$50,#REF!)))),$AI$79*((#REF!-Option_8!L50)/((#REF!*(#REF!+1))/2)),0)</f>
        <v>#REF!</v>
      </c>
      <c r="AR110" s="23" t="e">
        <f>IF((INDEX($F$50:$BD$50,AR50))&lt;((INDEX($F$50:$BD$50,$AJ$50)+(INDEX($F$50:$BD$50,#REF!)))),$AI$79*((#REF!-Option_8!M50)/((#REF!*(#REF!+1))/2)),0)</f>
        <v>#REF!</v>
      </c>
      <c r="AS110" s="23" t="e">
        <f>IF((INDEX($F$50:$BD$50,AS50))&lt;((INDEX($F$50:$BD$50,$AJ$50)+(INDEX($F$50:$BD$50,#REF!)))),$AI$79*((#REF!-Option_8!N50)/((#REF!*(#REF!+1))/2)),0)</f>
        <v>#REF!</v>
      </c>
      <c r="AT110" s="23" t="e">
        <f>IF((INDEX($F$50:$BD$50,AT50))&lt;((INDEX($F$50:$BD$50,$AJ$50)+(INDEX($F$50:$BD$50,#REF!)))),$AI$79*((#REF!-Option_8!O50)/((#REF!*(#REF!+1))/2)),0)</f>
        <v>#REF!</v>
      </c>
      <c r="AU110" s="23" t="e">
        <f>IF((INDEX($F$50:$BD$50,AU50))&lt;((INDEX($F$50:$BD$50,$AJ$50)+(INDEX($F$50:$BD$50,#REF!)))),$AI$79*((#REF!-Option_8!P50)/((#REF!*(#REF!+1))/2)),0)</f>
        <v>#REF!</v>
      </c>
      <c r="AV110" s="23" t="e">
        <f>IF((INDEX($F$50:$BD$50,AV50))&lt;((INDEX($F$50:$BD$50,$AJ$50)+(INDEX($F$50:$BD$50,#REF!)))),$AI$79*((#REF!-Option_8!Q50)/((#REF!*(#REF!+1))/2)),0)</f>
        <v>#REF!</v>
      </c>
      <c r="AW110" s="23" t="e">
        <f>IF((INDEX($F$50:$BD$50,AW50))&lt;((INDEX($F$50:$BD$50,$AJ$50)+(INDEX($F$50:$BD$50,#REF!)))),$AI$79*((#REF!-Option_8!R50)/((#REF!*(#REF!+1))/2)),0)</f>
        <v>#REF!</v>
      </c>
      <c r="AX110" s="23" t="e">
        <f>IF((INDEX($F$50:$BD$50,AX50))&lt;((INDEX($F$50:$BD$50,$AJ$50)+(INDEX($F$50:$BD$50,#REF!)))),$AI$79*((#REF!-Option_8!S50)/((#REF!*(#REF!+1))/2)),0)</f>
        <v>#REF!</v>
      </c>
      <c r="AY110" s="23" t="e">
        <f>IF((INDEX($F$50:$BD$50,AY50))&lt;((INDEX($F$50:$BD$50,$AJ$50)+(INDEX($F$50:$BD$50,#REF!)))),$AI$79*((#REF!-Option_8!T50)/((#REF!*(#REF!+1))/2)),0)</f>
        <v>#REF!</v>
      </c>
      <c r="AZ110" s="23" t="e">
        <f>IF((INDEX($F$50:$BD$50,AZ50))&lt;((INDEX($F$50:$BD$50,$AJ$50)+(INDEX($F$50:$BD$50,#REF!)))),$AI$79*((#REF!-Option_8!U50)/((#REF!*(#REF!+1))/2)),0)</f>
        <v>#REF!</v>
      </c>
      <c r="BA110" s="23" t="e">
        <f>IF((INDEX($F$50:$BD$50,BA50))&lt;((INDEX($F$50:$BD$50,$AJ$50)+(INDEX($F$50:$BD$50,#REF!)))),$AI$79*((#REF!-Option_8!V50)/((#REF!*(#REF!+1))/2)),0)</f>
        <v>#REF!</v>
      </c>
      <c r="BB110" s="23" t="e">
        <f>IF((INDEX($F$50:$BD$50,BB50))&lt;((INDEX($F$50:$BD$50,$AJ$50)+(INDEX($F$50:$BD$50,#REF!)))),$AI$79*((#REF!-Option_8!W50)/((#REF!*(#REF!+1))/2)),0)</f>
        <v>#REF!</v>
      </c>
      <c r="BC110" s="23" t="e">
        <f>IF((INDEX($F$50:$BD$50,BC50))&lt;((INDEX($F$50:$BD$50,$AJ$50)+(INDEX($F$50:$BD$50,#REF!)))),$AI$79*((#REF!-Option_8!X50)/((#REF!*(#REF!+1))/2)),0)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IF((INDEX($F$50:$BD$50,AK50))&lt;((INDEX($F$50:$BD$50,$AK$50)+(INDEX($F$50:$BD$50,#REF!)))),$AJ$79*((#REF!-Option_8!E50)/((#REF!*(#REF!+1))/2)),0)</f>
        <v>#REF!</v>
      </c>
      <c r="AL111" s="23" t="e">
        <f>IF((INDEX($F$50:$BD$50,AL50))&lt;((INDEX($F$50:$BD$50,$AK$50)+(INDEX($F$50:$BD$50,#REF!)))),$AJ$79*((#REF!-Option_8!F50)/((#REF!*(#REF!+1))/2)),0)</f>
        <v>#REF!</v>
      </c>
      <c r="AM111" s="23" t="e">
        <f>IF((INDEX($F$50:$BD$50,AM50))&lt;((INDEX($F$50:$BD$50,$AK$50)+(INDEX($F$50:$BD$50,#REF!)))),$AJ$79*((#REF!-Option_8!G50)/((#REF!*(#REF!+1))/2)),0)</f>
        <v>#REF!</v>
      </c>
      <c r="AN111" s="23" t="e">
        <f>IF((INDEX($F$50:$BD$50,AN50))&lt;((INDEX($F$50:$BD$50,$AK$50)+(INDEX($F$50:$BD$50,#REF!)))),$AJ$79*((#REF!-Option_8!H50)/((#REF!*(#REF!+1))/2)),0)</f>
        <v>#REF!</v>
      </c>
      <c r="AO111" s="23" t="e">
        <f>IF((INDEX($F$50:$BD$50,AO50))&lt;((INDEX($F$50:$BD$50,$AK$50)+(INDEX($F$50:$BD$50,#REF!)))),$AJ$79*((#REF!-Option_8!I50)/((#REF!*(#REF!+1))/2)),0)</f>
        <v>#REF!</v>
      </c>
      <c r="AP111" s="23" t="e">
        <f>IF((INDEX($F$50:$BD$50,AP50))&lt;((INDEX($F$50:$BD$50,$AK$50)+(INDEX($F$50:$BD$50,#REF!)))),$AJ$79*((#REF!-Option_8!J50)/((#REF!*(#REF!+1))/2)),0)</f>
        <v>#REF!</v>
      </c>
      <c r="AQ111" s="23" t="e">
        <f>IF((INDEX($F$50:$BD$50,AQ50))&lt;((INDEX($F$50:$BD$50,$AK$50)+(INDEX($F$50:$BD$50,#REF!)))),$AJ$79*((#REF!-Option_8!K50)/((#REF!*(#REF!+1))/2)),0)</f>
        <v>#REF!</v>
      </c>
      <c r="AR111" s="23" t="e">
        <f>IF((INDEX($F$50:$BD$50,AR50))&lt;((INDEX($F$50:$BD$50,$AK$50)+(INDEX($F$50:$BD$50,#REF!)))),$AJ$79*((#REF!-Option_8!L50)/((#REF!*(#REF!+1))/2)),0)</f>
        <v>#REF!</v>
      </c>
      <c r="AS111" s="23" t="e">
        <f>IF((INDEX($F$50:$BD$50,AS50))&lt;((INDEX($F$50:$BD$50,$AK$50)+(INDEX($F$50:$BD$50,#REF!)))),$AJ$79*((#REF!-Option_8!M50)/((#REF!*(#REF!+1))/2)),0)</f>
        <v>#REF!</v>
      </c>
      <c r="AT111" s="23" t="e">
        <f>IF((INDEX($F$50:$BD$50,AT50))&lt;((INDEX($F$50:$BD$50,$AK$50)+(INDEX($F$50:$BD$50,#REF!)))),$AJ$79*((#REF!-Option_8!N50)/((#REF!*(#REF!+1))/2)),0)</f>
        <v>#REF!</v>
      </c>
      <c r="AU111" s="23" t="e">
        <f>IF((INDEX($F$50:$BD$50,AU50))&lt;((INDEX($F$50:$BD$50,$AK$50)+(INDEX($F$50:$BD$50,#REF!)))),$AJ$79*((#REF!-Option_8!O50)/((#REF!*(#REF!+1))/2)),0)</f>
        <v>#REF!</v>
      </c>
      <c r="AV111" s="23" t="e">
        <f>IF((INDEX($F$50:$BD$50,AV50))&lt;((INDEX($F$50:$BD$50,$AK$50)+(INDEX($F$50:$BD$50,#REF!)))),$AJ$79*((#REF!-Option_8!P50)/((#REF!*(#REF!+1))/2)),0)</f>
        <v>#REF!</v>
      </c>
      <c r="AW111" s="23" t="e">
        <f>IF((INDEX($F$50:$BD$50,AW50))&lt;((INDEX($F$50:$BD$50,$AK$50)+(INDEX($F$50:$BD$50,#REF!)))),$AJ$79*((#REF!-Option_8!Q50)/((#REF!*(#REF!+1))/2)),0)</f>
        <v>#REF!</v>
      </c>
      <c r="AX111" s="23" t="e">
        <f>IF((INDEX($F$50:$BD$50,AX50))&lt;((INDEX($F$50:$BD$50,$AK$50)+(INDEX($F$50:$BD$50,#REF!)))),$AJ$79*((#REF!-Option_8!R50)/((#REF!*(#REF!+1))/2)),0)</f>
        <v>#REF!</v>
      </c>
      <c r="AY111" s="23" t="e">
        <f>IF((INDEX($F$50:$BD$50,AY50))&lt;((INDEX($F$50:$BD$50,$AK$50)+(INDEX($F$50:$BD$50,#REF!)))),$AJ$79*((#REF!-Option_8!S50)/((#REF!*(#REF!+1))/2)),0)</f>
        <v>#REF!</v>
      </c>
      <c r="AZ111" s="23" t="e">
        <f>IF((INDEX($F$50:$BD$50,AZ50))&lt;((INDEX($F$50:$BD$50,$AK$50)+(INDEX($F$50:$BD$50,#REF!)))),$AJ$79*((#REF!-Option_8!T50)/((#REF!*(#REF!+1))/2)),0)</f>
        <v>#REF!</v>
      </c>
      <c r="BA111" s="23" t="e">
        <f>IF((INDEX($F$50:$BD$50,BA50))&lt;((INDEX($F$50:$BD$50,$AK$50)+(INDEX($F$50:$BD$50,#REF!)))),$AJ$79*((#REF!-Option_8!U50)/((#REF!*(#REF!+1))/2)),0)</f>
        <v>#REF!</v>
      </c>
      <c r="BB111" s="23" t="e">
        <f>IF((INDEX($F$50:$BD$50,BB50))&lt;((INDEX($F$50:$BD$50,$AK$50)+(INDEX($F$50:$BD$50,#REF!)))),$AJ$79*((#REF!-Option_8!V50)/((#REF!*(#REF!+1))/2)),0)</f>
        <v>#REF!</v>
      </c>
      <c r="BC111" s="23" t="e">
        <f>IF((INDEX($F$50:$BD$50,BC50))&lt;((INDEX($F$50:$BD$50,$AK$50)+(INDEX($F$50:$BD$50,#REF!)))),$AJ$79*((#REF!-Option_8!W50)/((#REF!*(#REF!+1))/2)),0)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IF((INDEX($F$50:$BD$50,AL50))&lt;((INDEX($F$50:$BD$50,$AL$50)+(INDEX($F$50:$BD$50,#REF!)))),$AK$79*((#REF!-Option_8!E50)/((#REF!*(#REF!+1))/2)),0)</f>
        <v>#REF!</v>
      </c>
      <c r="AM112" s="23" t="e">
        <f>IF((INDEX($F$50:$BD$50,AM50))&lt;((INDEX($F$50:$BD$50,$AL$50)+(INDEX($F$50:$BD$50,#REF!)))),$AK$79*((#REF!-Option_8!F50)/((#REF!*(#REF!+1))/2)),0)</f>
        <v>#REF!</v>
      </c>
      <c r="AN112" s="23" t="e">
        <f>IF((INDEX($F$50:$BD$50,AN50))&lt;((INDEX($F$50:$BD$50,$AL$50)+(INDEX($F$50:$BD$50,#REF!)))),$AK$79*((#REF!-Option_8!G50)/((#REF!*(#REF!+1))/2)),0)</f>
        <v>#REF!</v>
      </c>
      <c r="AO112" s="23" t="e">
        <f>IF((INDEX($F$50:$BD$50,AO50))&lt;((INDEX($F$50:$BD$50,$AL$50)+(INDEX($F$50:$BD$50,#REF!)))),$AK$79*((#REF!-Option_8!H50)/((#REF!*(#REF!+1))/2)),0)</f>
        <v>#REF!</v>
      </c>
      <c r="AP112" s="23" t="e">
        <f>IF((INDEX($F$50:$BD$50,AP50))&lt;((INDEX($F$50:$BD$50,$AL$50)+(INDEX($F$50:$BD$50,#REF!)))),$AK$79*((#REF!-Option_8!I50)/((#REF!*(#REF!+1))/2)),0)</f>
        <v>#REF!</v>
      </c>
      <c r="AQ112" s="23" t="e">
        <f>IF((INDEX($F$50:$BD$50,AQ50))&lt;((INDEX($F$50:$BD$50,$AL$50)+(INDEX($F$50:$BD$50,#REF!)))),$AK$79*((#REF!-Option_8!J50)/((#REF!*(#REF!+1))/2)),0)</f>
        <v>#REF!</v>
      </c>
      <c r="AR112" s="23" t="e">
        <f>IF((INDEX($F$50:$BD$50,AR50))&lt;((INDEX($F$50:$BD$50,$AL$50)+(INDEX($F$50:$BD$50,#REF!)))),$AK$79*((#REF!-Option_8!K50)/((#REF!*(#REF!+1))/2)),0)</f>
        <v>#REF!</v>
      </c>
      <c r="AS112" s="23" t="e">
        <f>IF((INDEX($F$50:$BD$50,AS50))&lt;((INDEX($F$50:$BD$50,$AL$50)+(INDEX($F$50:$BD$50,#REF!)))),$AK$79*((#REF!-Option_8!L50)/((#REF!*(#REF!+1))/2)),0)</f>
        <v>#REF!</v>
      </c>
      <c r="AT112" s="23" t="e">
        <f>IF((INDEX($F$50:$BD$50,AT50))&lt;((INDEX($F$50:$BD$50,$AL$50)+(INDEX($F$50:$BD$50,#REF!)))),$AK$79*((#REF!-Option_8!M50)/((#REF!*(#REF!+1))/2)),0)</f>
        <v>#REF!</v>
      </c>
      <c r="AU112" s="23" t="e">
        <f>IF((INDEX($F$50:$BD$50,AU50))&lt;((INDEX($F$50:$BD$50,$AL$50)+(INDEX($F$50:$BD$50,#REF!)))),$AK$79*((#REF!-Option_8!N50)/((#REF!*(#REF!+1))/2)),0)</f>
        <v>#REF!</v>
      </c>
      <c r="AV112" s="23" t="e">
        <f>IF((INDEX($F$50:$BD$50,AV50))&lt;((INDEX($F$50:$BD$50,$AL$50)+(INDEX($F$50:$BD$50,#REF!)))),$AK$79*((#REF!-Option_8!O50)/((#REF!*(#REF!+1))/2)),0)</f>
        <v>#REF!</v>
      </c>
      <c r="AW112" s="23" t="e">
        <f>IF((INDEX($F$50:$BD$50,AW50))&lt;((INDEX($F$50:$BD$50,$AL$50)+(INDEX($F$50:$BD$50,#REF!)))),$AK$79*((#REF!-Option_8!P50)/((#REF!*(#REF!+1))/2)),0)</f>
        <v>#REF!</v>
      </c>
      <c r="AX112" s="23" t="e">
        <f>IF((INDEX($F$50:$BD$50,AX50))&lt;((INDEX($F$50:$BD$50,$AL$50)+(INDEX($F$50:$BD$50,#REF!)))),$AK$79*((#REF!-Option_8!Q50)/((#REF!*(#REF!+1))/2)),0)</f>
        <v>#REF!</v>
      </c>
      <c r="AY112" s="23" t="e">
        <f>IF((INDEX($F$50:$BD$50,AY50))&lt;((INDEX($F$50:$BD$50,$AL$50)+(INDEX($F$50:$BD$50,#REF!)))),$AK$79*((#REF!-Option_8!R50)/((#REF!*(#REF!+1))/2)),0)</f>
        <v>#REF!</v>
      </c>
      <c r="AZ112" s="23" t="e">
        <f>IF((INDEX($F$50:$BD$50,AZ50))&lt;((INDEX($F$50:$BD$50,$AL$50)+(INDEX($F$50:$BD$50,#REF!)))),$AK$79*((#REF!-Option_8!S50)/((#REF!*(#REF!+1))/2)),0)</f>
        <v>#REF!</v>
      </c>
      <c r="BA112" s="23" t="e">
        <f>IF((INDEX($F$50:$BD$50,BA50))&lt;((INDEX($F$50:$BD$50,$AL$50)+(INDEX($F$50:$BD$50,#REF!)))),$AK$79*((#REF!-Option_8!T50)/((#REF!*(#REF!+1))/2)),0)</f>
        <v>#REF!</v>
      </c>
      <c r="BB112" s="23" t="e">
        <f>IF((INDEX($F$50:$BD$50,BB50))&lt;((INDEX($F$50:$BD$50,$AL$50)+(INDEX($F$50:$BD$50,#REF!)))),$AK$79*((#REF!-Option_8!U50)/((#REF!*(#REF!+1))/2)),0)</f>
        <v>#REF!</v>
      </c>
      <c r="BC112" s="23" t="e">
        <f>IF((INDEX($F$50:$BD$50,BC50))&lt;((INDEX($F$50:$BD$50,$AL$50)+(INDEX($F$50:$BD$50,#REF!)))),$AK$79*((#REF!-Option_8!V50)/((#REF!*(#REF!+1))/2)),0)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IF((INDEX($F$50:$BD$50,AM50))&lt;((INDEX($F$50:$BD$50,$AM$50)+(INDEX($F$50:$BD$50,#REF!)))),$AL$79*((#REF!-Option_8!E50)/((#REF!*(#REF!+1))/2)),0)</f>
        <v>#REF!</v>
      </c>
      <c r="AN113" s="23" t="e">
        <f>IF((INDEX($F$50:$BD$50,AN50))&lt;((INDEX($F$50:$BD$50,$AM$50)+(INDEX($F$50:$BD$50,#REF!)))),$AL$79*((#REF!-Option_8!F50)/((#REF!*(#REF!+1))/2)),0)</f>
        <v>#REF!</v>
      </c>
      <c r="AO113" s="23" t="e">
        <f>IF((INDEX($F$50:$BD$50,AO50))&lt;((INDEX($F$50:$BD$50,$AM$50)+(INDEX($F$50:$BD$50,#REF!)))),$AL$79*((#REF!-Option_8!G50)/((#REF!*(#REF!+1))/2)),0)</f>
        <v>#REF!</v>
      </c>
      <c r="AP113" s="23" t="e">
        <f>IF((INDEX($F$50:$BD$50,AP50))&lt;((INDEX($F$50:$BD$50,$AM$50)+(INDEX($F$50:$BD$50,#REF!)))),$AL$79*((#REF!-Option_8!H50)/((#REF!*(#REF!+1))/2)),0)</f>
        <v>#REF!</v>
      </c>
      <c r="AQ113" s="23" t="e">
        <f>IF((INDEX($F$50:$BD$50,AQ50))&lt;((INDEX($F$50:$BD$50,$AM$50)+(INDEX($F$50:$BD$50,#REF!)))),$AL$79*((#REF!-Option_8!I50)/((#REF!*(#REF!+1))/2)),0)</f>
        <v>#REF!</v>
      </c>
      <c r="AR113" s="23" t="e">
        <f>IF((INDEX($F$50:$BD$50,AR50))&lt;((INDEX($F$50:$BD$50,$AM$50)+(INDEX($F$50:$BD$50,#REF!)))),$AL$79*((#REF!-Option_8!J50)/((#REF!*(#REF!+1))/2)),0)</f>
        <v>#REF!</v>
      </c>
      <c r="AS113" s="23" t="e">
        <f>IF((INDEX($F$50:$BD$50,AS50))&lt;((INDEX($F$50:$BD$50,$AM$50)+(INDEX($F$50:$BD$50,#REF!)))),$AL$79*((#REF!-Option_8!K50)/((#REF!*(#REF!+1))/2)),0)</f>
        <v>#REF!</v>
      </c>
      <c r="AT113" s="23" t="e">
        <f>IF((INDEX($F$50:$BD$50,AT50))&lt;((INDEX($F$50:$BD$50,$AM$50)+(INDEX($F$50:$BD$50,#REF!)))),$AL$79*((#REF!-Option_8!L50)/((#REF!*(#REF!+1))/2)),0)</f>
        <v>#REF!</v>
      </c>
      <c r="AU113" s="23" t="e">
        <f>IF((INDEX($F$50:$BD$50,AU50))&lt;((INDEX($F$50:$BD$50,$AM$50)+(INDEX($F$50:$BD$50,#REF!)))),$AL$79*((#REF!-Option_8!M50)/((#REF!*(#REF!+1))/2)),0)</f>
        <v>#REF!</v>
      </c>
      <c r="AV113" s="23" t="e">
        <f>IF((INDEX($F$50:$BD$50,AV50))&lt;((INDEX($F$50:$BD$50,$AM$50)+(INDEX($F$50:$BD$50,#REF!)))),$AL$79*((#REF!-Option_8!N50)/((#REF!*(#REF!+1))/2)),0)</f>
        <v>#REF!</v>
      </c>
      <c r="AW113" s="23" t="e">
        <f>IF((INDEX($F$50:$BD$50,AW50))&lt;((INDEX($F$50:$BD$50,$AM$50)+(INDEX($F$50:$BD$50,#REF!)))),$AL$79*((#REF!-Option_8!O50)/((#REF!*(#REF!+1))/2)),0)</f>
        <v>#REF!</v>
      </c>
      <c r="AX113" s="23" t="e">
        <f>IF((INDEX($F$50:$BD$50,AX50))&lt;((INDEX($F$50:$BD$50,$AM$50)+(INDEX($F$50:$BD$50,#REF!)))),$AL$79*((#REF!-Option_8!P50)/((#REF!*(#REF!+1))/2)),0)</f>
        <v>#REF!</v>
      </c>
      <c r="AY113" s="23" t="e">
        <f>IF((INDEX($F$50:$BD$50,AY50))&lt;((INDEX($F$50:$BD$50,$AM$50)+(INDEX($F$50:$BD$50,#REF!)))),$AL$79*((#REF!-Option_8!Q50)/((#REF!*(#REF!+1))/2)),0)</f>
        <v>#REF!</v>
      </c>
      <c r="AZ113" s="23" t="e">
        <f>IF((INDEX($F$50:$BD$50,AZ50))&lt;((INDEX($F$50:$BD$50,$AM$50)+(INDEX($F$50:$BD$50,#REF!)))),$AL$79*((#REF!-Option_8!R50)/((#REF!*(#REF!+1))/2)),0)</f>
        <v>#REF!</v>
      </c>
      <c r="BA113" s="23" t="e">
        <f>IF((INDEX($F$50:$BD$50,BA50))&lt;((INDEX($F$50:$BD$50,$AM$50)+(INDEX($F$50:$BD$50,#REF!)))),$AL$79*((#REF!-Option_8!S50)/((#REF!*(#REF!+1))/2)),0)</f>
        <v>#REF!</v>
      </c>
      <c r="BB113" s="23" t="e">
        <f>IF((INDEX($F$50:$BD$50,BB50))&lt;((INDEX($F$50:$BD$50,$AM$50)+(INDEX($F$50:$BD$50,#REF!)))),$AL$79*((#REF!-Option_8!T50)/((#REF!*(#REF!+1))/2)),0)</f>
        <v>#REF!</v>
      </c>
      <c r="BC113" s="23" t="e">
        <f>IF((INDEX($F$50:$BD$50,BC50))&lt;((INDEX($F$50:$BD$50,$AM$50)+(INDEX($F$50:$BD$50,#REF!)))),$AL$79*((#REF!-Option_8!U50)/((#REF!*(#REF!+1))/2)),0)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IF((INDEX($F$50:$BD$50,AN50))&lt;((INDEX($F$50:$BD$50,$AN$50)+(INDEX($F$50:$BD$50,#REF!)))),$AM$79*((#REF!-Option_8!E50)/((#REF!*(#REF!+1))/2)),0)</f>
        <v>#REF!</v>
      </c>
      <c r="AO114" s="23" t="e">
        <f>IF((INDEX($F$50:$BD$50,AO50))&lt;((INDEX($F$50:$BD$50,$AN$50)+(INDEX($F$50:$BD$50,#REF!)))),$AM$79*((#REF!-Option_8!F50)/((#REF!*(#REF!+1))/2)),0)</f>
        <v>#REF!</v>
      </c>
      <c r="AP114" s="23" t="e">
        <f>IF((INDEX($F$50:$BD$50,AP50))&lt;((INDEX($F$50:$BD$50,$AN$50)+(INDEX($F$50:$BD$50,#REF!)))),$AM$79*((#REF!-Option_8!G50)/((#REF!*(#REF!+1))/2)),0)</f>
        <v>#REF!</v>
      </c>
      <c r="AQ114" s="23" t="e">
        <f>IF((INDEX($F$50:$BD$50,AQ50))&lt;((INDEX($F$50:$BD$50,$AN$50)+(INDEX($F$50:$BD$50,#REF!)))),$AM$79*((#REF!-Option_8!H50)/((#REF!*(#REF!+1))/2)),0)</f>
        <v>#REF!</v>
      </c>
      <c r="AR114" s="23" t="e">
        <f>IF((INDEX($F$50:$BD$50,AR50))&lt;((INDEX($F$50:$BD$50,$AN$50)+(INDEX($F$50:$BD$50,#REF!)))),$AM$79*((#REF!-Option_8!I50)/((#REF!*(#REF!+1))/2)),0)</f>
        <v>#REF!</v>
      </c>
      <c r="AS114" s="23" t="e">
        <f>IF((INDEX($F$50:$BD$50,AS50))&lt;((INDEX($F$50:$BD$50,$AN$50)+(INDEX($F$50:$BD$50,#REF!)))),$AM$79*((#REF!-Option_8!J50)/((#REF!*(#REF!+1))/2)),0)</f>
        <v>#REF!</v>
      </c>
      <c r="AT114" s="23" t="e">
        <f>IF((INDEX($F$50:$BD$50,AT50))&lt;((INDEX($F$50:$BD$50,$AN$50)+(INDEX($F$50:$BD$50,#REF!)))),$AM$79*((#REF!-Option_8!K50)/((#REF!*(#REF!+1))/2)),0)</f>
        <v>#REF!</v>
      </c>
      <c r="AU114" s="23" t="e">
        <f>IF((INDEX($F$50:$BD$50,AU50))&lt;((INDEX($F$50:$BD$50,$AN$50)+(INDEX($F$50:$BD$50,#REF!)))),$AM$79*((#REF!-Option_8!L50)/((#REF!*(#REF!+1))/2)),0)</f>
        <v>#REF!</v>
      </c>
      <c r="AV114" s="23" t="e">
        <f>IF((INDEX($F$50:$BD$50,AV50))&lt;((INDEX($F$50:$BD$50,$AN$50)+(INDEX($F$50:$BD$50,#REF!)))),$AM$79*((#REF!-Option_8!M50)/((#REF!*(#REF!+1))/2)),0)</f>
        <v>#REF!</v>
      </c>
      <c r="AW114" s="23" t="e">
        <f>IF((INDEX($F$50:$BD$50,AW50))&lt;((INDEX($F$50:$BD$50,$AN$50)+(INDEX($F$50:$BD$50,#REF!)))),$AM$79*((#REF!-Option_8!N50)/((#REF!*(#REF!+1))/2)),0)</f>
        <v>#REF!</v>
      </c>
      <c r="AX114" s="23" t="e">
        <f>IF((INDEX($F$50:$BD$50,AX50))&lt;((INDEX($F$50:$BD$50,$AN$50)+(INDEX($F$50:$BD$50,#REF!)))),$AM$79*((#REF!-Option_8!O50)/((#REF!*(#REF!+1))/2)),0)</f>
        <v>#REF!</v>
      </c>
      <c r="AY114" s="23" t="e">
        <f>IF((INDEX($F$50:$BD$50,AY50))&lt;((INDEX($F$50:$BD$50,$AN$50)+(INDEX($F$50:$BD$50,#REF!)))),$AM$79*((#REF!-Option_8!P50)/((#REF!*(#REF!+1))/2)),0)</f>
        <v>#REF!</v>
      </c>
      <c r="AZ114" s="23" t="e">
        <f>IF((INDEX($F$50:$BD$50,AZ50))&lt;((INDEX($F$50:$BD$50,$AN$50)+(INDEX($F$50:$BD$50,#REF!)))),$AM$79*((#REF!-Option_8!Q50)/((#REF!*(#REF!+1))/2)),0)</f>
        <v>#REF!</v>
      </c>
      <c r="BA114" s="23" t="e">
        <f>IF((INDEX($F$50:$BD$50,BA50))&lt;((INDEX($F$50:$BD$50,$AN$50)+(INDEX($F$50:$BD$50,#REF!)))),$AM$79*((#REF!-Option_8!R50)/((#REF!*(#REF!+1))/2)),0)</f>
        <v>#REF!</v>
      </c>
      <c r="BB114" s="23" t="e">
        <f>IF((INDEX($F$50:$BD$50,BB50))&lt;((INDEX($F$50:$BD$50,$AN$50)+(INDEX($F$50:$BD$50,#REF!)))),$AM$79*((#REF!-Option_8!S50)/((#REF!*(#REF!+1))/2)),0)</f>
        <v>#REF!</v>
      </c>
      <c r="BC114" s="23" t="e">
        <f>IF((INDEX($F$50:$BD$50,BC50))&lt;((INDEX($F$50:$BD$50,$AN$50)+(INDEX($F$50:$BD$50,#REF!)))),$AM$79*((#REF!-Option_8!T50)/((#REF!*(#REF!+1))/2)),0)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IF((INDEX($F$50:$BD$50,AO50))&lt;((INDEX($F$50:$BD$50,$AO$50)+(INDEX($F$50:$BD$50,#REF!)))),$AN$79*((#REF!-Option_8!E50)/((#REF!*(#REF!+1))/2)),0)</f>
        <v>#REF!</v>
      </c>
      <c r="AP115" s="23" t="e">
        <f>IF((INDEX($F$50:$BD$50,AP50))&lt;((INDEX($F$50:$BD$50,$AO$50)+(INDEX($F$50:$BD$50,#REF!)))),$AN$79*((#REF!-Option_8!F50)/((#REF!*(#REF!+1))/2)),0)</f>
        <v>#REF!</v>
      </c>
      <c r="AQ115" s="23" t="e">
        <f>IF((INDEX($F$50:$BD$50,AQ50))&lt;((INDEX($F$50:$BD$50,$AO$50)+(INDEX($F$50:$BD$50,#REF!)))),$AN$79*((#REF!-Option_8!G50)/((#REF!*(#REF!+1))/2)),0)</f>
        <v>#REF!</v>
      </c>
      <c r="AR115" s="23" t="e">
        <f>IF((INDEX($F$50:$BD$50,AR50))&lt;((INDEX($F$50:$BD$50,$AO$50)+(INDEX($F$50:$BD$50,#REF!)))),$AN$79*((#REF!-Option_8!H50)/((#REF!*(#REF!+1))/2)),0)</f>
        <v>#REF!</v>
      </c>
      <c r="AS115" s="23" t="e">
        <f>IF((INDEX($F$50:$BD$50,AS50))&lt;((INDEX($F$50:$BD$50,$AO$50)+(INDEX($F$50:$BD$50,#REF!)))),$AN$79*((#REF!-Option_8!I50)/((#REF!*(#REF!+1))/2)),0)</f>
        <v>#REF!</v>
      </c>
      <c r="AT115" s="23" t="e">
        <f>IF((INDEX($F$50:$BD$50,AT50))&lt;((INDEX($F$50:$BD$50,$AO$50)+(INDEX($F$50:$BD$50,#REF!)))),$AN$79*((#REF!-Option_8!J50)/((#REF!*(#REF!+1))/2)),0)</f>
        <v>#REF!</v>
      </c>
      <c r="AU115" s="23" t="e">
        <f>IF((INDEX($F$50:$BD$50,AU50))&lt;((INDEX($F$50:$BD$50,$AO$50)+(INDEX($F$50:$BD$50,#REF!)))),$AN$79*((#REF!-Option_8!K50)/((#REF!*(#REF!+1))/2)),0)</f>
        <v>#REF!</v>
      </c>
      <c r="AV115" s="23" t="e">
        <f>IF((INDEX($F$50:$BD$50,AV50))&lt;((INDEX($F$50:$BD$50,$AO$50)+(INDEX($F$50:$BD$50,#REF!)))),$AN$79*((#REF!-Option_8!L50)/((#REF!*(#REF!+1))/2)),0)</f>
        <v>#REF!</v>
      </c>
      <c r="AW115" s="23" t="e">
        <f>IF((INDEX($F$50:$BD$50,AW50))&lt;((INDEX($F$50:$BD$50,$AO$50)+(INDEX($F$50:$BD$50,#REF!)))),$AN$79*((#REF!-Option_8!M50)/((#REF!*(#REF!+1))/2)),0)</f>
        <v>#REF!</v>
      </c>
      <c r="AX115" s="23" t="e">
        <f>IF((INDEX($F$50:$BD$50,AX50))&lt;((INDEX($F$50:$BD$50,$AO$50)+(INDEX($F$50:$BD$50,#REF!)))),$AN$79*((#REF!-Option_8!N50)/((#REF!*(#REF!+1))/2)),0)</f>
        <v>#REF!</v>
      </c>
      <c r="AY115" s="23" t="e">
        <f>IF((INDEX($F$50:$BD$50,AY50))&lt;((INDEX($F$50:$BD$50,$AO$50)+(INDEX($F$50:$BD$50,#REF!)))),$AN$79*((#REF!-Option_8!O50)/((#REF!*(#REF!+1))/2)),0)</f>
        <v>#REF!</v>
      </c>
      <c r="AZ115" s="23" t="e">
        <f>IF((INDEX($F$50:$BD$50,AZ50))&lt;((INDEX($F$50:$BD$50,$AO$50)+(INDEX($F$50:$BD$50,#REF!)))),$AN$79*((#REF!-Option_8!P50)/((#REF!*(#REF!+1))/2)),0)</f>
        <v>#REF!</v>
      </c>
      <c r="BA115" s="23" t="e">
        <f>IF((INDEX($F$50:$BD$50,BA50))&lt;((INDEX($F$50:$BD$50,$AO$50)+(INDEX($F$50:$BD$50,#REF!)))),$AN$79*((#REF!-Option_8!Q50)/((#REF!*(#REF!+1))/2)),0)</f>
        <v>#REF!</v>
      </c>
      <c r="BB115" s="23" t="e">
        <f>IF((INDEX($F$50:$BD$50,BB50))&lt;((INDEX($F$50:$BD$50,$AO$50)+(INDEX($F$50:$BD$50,#REF!)))),$AN$79*((#REF!-Option_8!R50)/((#REF!*(#REF!+1))/2)),0)</f>
        <v>#REF!</v>
      </c>
      <c r="BC115" s="23" t="e">
        <f>IF((INDEX($F$50:$BD$50,BC50))&lt;((INDEX($F$50:$BD$50,$AO$50)+(INDEX($F$50:$BD$50,#REF!)))),$AN$79*((#REF!-Option_8!S50)/((#REF!*(#REF!+1))/2)),0)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IF((INDEX($F$50:$BD$50,AP50))&lt;((INDEX($F$50:$BD$50,$AP$50)+(INDEX($F$50:$BD$50,#REF!)))),$AO$79*((#REF!-Option_8!E50)/((#REF!*(#REF!+1))/2)),0)</f>
        <v>#REF!</v>
      </c>
      <c r="AQ116" s="23" t="e">
        <f>IF((INDEX($F$50:$BD$50,AQ50))&lt;((INDEX($F$50:$BD$50,$AP$50)+(INDEX($F$50:$BD$50,#REF!)))),$AO$79*((#REF!-Option_8!F50)/((#REF!*(#REF!+1))/2)),0)</f>
        <v>#REF!</v>
      </c>
      <c r="AR116" s="23" t="e">
        <f>IF((INDEX($F$50:$BD$50,AR50))&lt;((INDEX($F$50:$BD$50,$AP$50)+(INDEX($F$50:$BD$50,#REF!)))),$AO$79*((#REF!-Option_8!G50)/((#REF!*(#REF!+1))/2)),0)</f>
        <v>#REF!</v>
      </c>
      <c r="AS116" s="23" t="e">
        <f>IF((INDEX($F$50:$BD$50,AS50))&lt;((INDEX($F$50:$BD$50,$AP$50)+(INDEX($F$50:$BD$50,#REF!)))),$AO$79*((#REF!-Option_8!H50)/((#REF!*(#REF!+1))/2)),0)</f>
        <v>#REF!</v>
      </c>
      <c r="AT116" s="23" t="e">
        <f>IF((INDEX($F$50:$BD$50,AT50))&lt;((INDEX($F$50:$BD$50,$AP$50)+(INDEX($F$50:$BD$50,#REF!)))),$AO$79*((#REF!-Option_8!I50)/((#REF!*(#REF!+1))/2)),0)</f>
        <v>#REF!</v>
      </c>
      <c r="AU116" s="23" t="e">
        <f>IF((INDEX($F$50:$BD$50,AU50))&lt;((INDEX($F$50:$BD$50,$AP$50)+(INDEX($F$50:$BD$50,#REF!)))),$AO$79*((#REF!-Option_8!J50)/((#REF!*(#REF!+1))/2)),0)</f>
        <v>#REF!</v>
      </c>
      <c r="AV116" s="23" t="e">
        <f>IF((INDEX($F$50:$BD$50,AV50))&lt;((INDEX($F$50:$BD$50,$AP$50)+(INDEX($F$50:$BD$50,#REF!)))),$AO$79*((#REF!-Option_8!K50)/((#REF!*(#REF!+1))/2)),0)</f>
        <v>#REF!</v>
      </c>
      <c r="AW116" s="23" t="e">
        <f>IF((INDEX($F$50:$BD$50,AW50))&lt;((INDEX($F$50:$BD$50,$AP$50)+(INDEX($F$50:$BD$50,#REF!)))),$AO$79*((#REF!-Option_8!L50)/((#REF!*(#REF!+1))/2)),0)</f>
        <v>#REF!</v>
      </c>
      <c r="AX116" s="23" t="e">
        <f>IF((INDEX($F$50:$BD$50,AX50))&lt;((INDEX($F$50:$BD$50,$AP$50)+(INDEX($F$50:$BD$50,#REF!)))),$AO$79*((#REF!-Option_8!M50)/((#REF!*(#REF!+1))/2)),0)</f>
        <v>#REF!</v>
      </c>
      <c r="AY116" s="23" t="e">
        <f>IF((INDEX($F$50:$BD$50,AY50))&lt;((INDEX($F$50:$BD$50,$AP$50)+(INDEX($F$50:$BD$50,#REF!)))),$AO$79*((#REF!-Option_8!N50)/((#REF!*(#REF!+1))/2)),0)</f>
        <v>#REF!</v>
      </c>
      <c r="AZ116" s="23" t="e">
        <f>IF((INDEX($F$50:$BD$50,AZ50))&lt;((INDEX($F$50:$BD$50,$AP$50)+(INDEX($F$50:$BD$50,#REF!)))),$AO$79*((#REF!-Option_8!O50)/((#REF!*(#REF!+1))/2)),0)</f>
        <v>#REF!</v>
      </c>
      <c r="BA116" s="23" t="e">
        <f>IF((INDEX($F$50:$BD$50,BA50))&lt;((INDEX($F$50:$BD$50,$AP$50)+(INDEX($F$50:$BD$50,#REF!)))),$AO$79*((#REF!-Option_8!P50)/((#REF!*(#REF!+1))/2)),0)</f>
        <v>#REF!</v>
      </c>
      <c r="BB116" s="23" t="e">
        <f>IF((INDEX($F$50:$BD$50,BB50))&lt;((INDEX($F$50:$BD$50,$AP$50)+(INDEX($F$50:$BD$50,#REF!)))),$AO$79*((#REF!-Option_8!Q50)/((#REF!*(#REF!+1))/2)),0)</f>
        <v>#REF!</v>
      </c>
      <c r="BC116" s="23" t="e">
        <f>IF((INDEX($F$50:$BD$50,BC50))&lt;((INDEX($F$50:$BD$50,$AP$50)+(INDEX($F$50:$BD$50,#REF!)))),$AO$79*((#REF!-Option_8!R50)/((#REF!*(#REF!+1))/2)),0)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IF((INDEX($F$50:$BD$50,AQ50))&lt;((INDEX($F$50:$BD$50,$AQ$50)+(INDEX($F$50:$BD$50,#REF!)))),$AP$79*((#REF!-Option_8!E50)/((#REF!*(#REF!+1))/2)),0)</f>
        <v>#REF!</v>
      </c>
      <c r="AR117" s="23" t="e">
        <f>IF((INDEX($F$50:$BD$50,AR50))&lt;((INDEX($F$50:$BD$50,$AQ$50)+(INDEX($F$50:$BD$50,#REF!)))),$AP$79*((#REF!-Option_8!F50)/((#REF!*(#REF!+1))/2)),0)</f>
        <v>#REF!</v>
      </c>
      <c r="AS117" s="23" t="e">
        <f>IF((INDEX($F$50:$BD$50,AS50))&lt;((INDEX($F$50:$BD$50,$AQ$50)+(INDEX($F$50:$BD$50,#REF!)))),$AP$79*((#REF!-Option_8!G50)/((#REF!*(#REF!+1))/2)),0)</f>
        <v>#REF!</v>
      </c>
      <c r="AT117" s="23" t="e">
        <f>IF((INDEX($F$50:$BD$50,AT50))&lt;((INDEX($F$50:$BD$50,$AQ$50)+(INDEX($F$50:$BD$50,#REF!)))),$AP$79*((#REF!-Option_8!H50)/((#REF!*(#REF!+1))/2)),0)</f>
        <v>#REF!</v>
      </c>
      <c r="AU117" s="23" t="e">
        <f>IF((INDEX($F$50:$BD$50,AU50))&lt;((INDEX($F$50:$BD$50,$AQ$50)+(INDEX($F$50:$BD$50,#REF!)))),$AP$79*((#REF!-Option_8!I50)/((#REF!*(#REF!+1))/2)),0)</f>
        <v>#REF!</v>
      </c>
      <c r="AV117" s="23" t="e">
        <f>IF((INDEX($F$50:$BD$50,AV50))&lt;((INDEX($F$50:$BD$50,$AQ$50)+(INDEX($F$50:$BD$50,#REF!)))),$AP$79*((#REF!-Option_8!J50)/((#REF!*(#REF!+1))/2)),0)</f>
        <v>#REF!</v>
      </c>
      <c r="AW117" s="23" t="e">
        <f>IF((INDEX($F$50:$BD$50,AW50))&lt;((INDEX($F$50:$BD$50,$AQ$50)+(INDEX($F$50:$BD$50,#REF!)))),$AP$79*((#REF!-Option_8!K50)/((#REF!*(#REF!+1))/2)),0)</f>
        <v>#REF!</v>
      </c>
      <c r="AX117" s="23" t="e">
        <f>IF((INDEX($F$50:$BD$50,AX50))&lt;((INDEX($F$50:$BD$50,$AQ$50)+(INDEX($F$50:$BD$50,#REF!)))),$AP$79*((#REF!-Option_8!L50)/((#REF!*(#REF!+1))/2)),0)</f>
        <v>#REF!</v>
      </c>
      <c r="AY117" s="23" t="e">
        <f>IF((INDEX($F$50:$BD$50,AY50))&lt;((INDEX($F$50:$BD$50,$AQ$50)+(INDEX($F$50:$BD$50,#REF!)))),$AP$79*((#REF!-Option_8!M50)/((#REF!*(#REF!+1))/2)),0)</f>
        <v>#REF!</v>
      </c>
      <c r="AZ117" s="23" t="e">
        <f>IF((INDEX($F$50:$BD$50,AZ50))&lt;((INDEX($F$50:$BD$50,$AQ$50)+(INDEX($F$50:$BD$50,#REF!)))),$AP$79*((#REF!-Option_8!N50)/((#REF!*(#REF!+1))/2)),0)</f>
        <v>#REF!</v>
      </c>
      <c r="BA117" s="23" t="e">
        <f>IF((INDEX($F$50:$BD$50,BA50))&lt;((INDEX($F$50:$BD$50,$AQ$50)+(INDEX($F$50:$BD$50,#REF!)))),$AP$79*((#REF!-Option_8!O50)/((#REF!*(#REF!+1))/2)),0)</f>
        <v>#REF!</v>
      </c>
      <c r="BB117" s="23" t="e">
        <f>IF((INDEX($F$50:$BD$50,BB50))&lt;((INDEX($F$50:$BD$50,$AQ$50)+(INDEX($F$50:$BD$50,#REF!)))),$AP$79*((#REF!-Option_8!P50)/((#REF!*(#REF!+1))/2)),0)</f>
        <v>#REF!</v>
      </c>
      <c r="BC117" s="23" t="e">
        <f>IF((INDEX($F$50:$BD$50,BC50))&lt;((INDEX($F$50:$BD$50,$AQ$50)+(INDEX($F$50:$BD$50,#REF!)))),$AP$79*((#REF!-Option_8!Q50)/((#REF!*(#REF!+1))/2)),0)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IF((INDEX($F$50:$BD$50,AR50))&lt;((INDEX($F$50:$BD$50,$AR$50)+(INDEX($F$50:$BD$50,#REF!)))),$AQ$79*((#REF!-Option_8!E50)/((#REF!*(#REF!+1))/2)),0)</f>
        <v>#REF!</v>
      </c>
      <c r="AS118" s="23" t="e">
        <f>IF((INDEX($F$50:$BD$50,AS50))&lt;((INDEX($F$50:$BD$50,$AR$50)+(INDEX($F$50:$BD$50,#REF!)))),$AQ$79*((#REF!-Option_8!F50)/((#REF!*(#REF!+1))/2)),0)</f>
        <v>#REF!</v>
      </c>
      <c r="AT118" s="23" t="e">
        <f>IF((INDEX($F$50:$BD$50,AT50))&lt;((INDEX($F$50:$BD$50,$AR$50)+(INDEX($F$50:$BD$50,#REF!)))),$AQ$79*((#REF!-Option_8!G50)/((#REF!*(#REF!+1))/2)),0)</f>
        <v>#REF!</v>
      </c>
      <c r="AU118" s="23" t="e">
        <f>IF((INDEX($F$50:$BD$50,AU50))&lt;((INDEX($F$50:$BD$50,$AR$50)+(INDEX($F$50:$BD$50,#REF!)))),$AQ$79*((#REF!-Option_8!H50)/((#REF!*(#REF!+1))/2)),0)</f>
        <v>#REF!</v>
      </c>
      <c r="AV118" s="23" t="e">
        <f>IF((INDEX($F$50:$BD$50,AV50))&lt;((INDEX($F$50:$BD$50,$AR$50)+(INDEX($F$50:$BD$50,#REF!)))),$AQ$79*((#REF!-Option_8!I50)/((#REF!*(#REF!+1))/2)),0)</f>
        <v>#REF!</v>
      </c>
      <c r="AW118" s="23" t="e">
        <f>IF((INDEX($F$50:$BD$50,AW50))&lt;((INDEX($F$50:$BD$50,$AR$50)+(INDEX($F$50:$BD$50,#REF!)))),$AQ$79*((#REF!-Option_8!J50)/((#REF!*(#REF!+1))/2)),0)</f>
        <v>#REF!</v>
      </c>
      <c r="AX118" s="23" t="e">
        <f>IF((INDEX($F$50:$BD$50,AX50))&lt;((INDEX($F$50:$BD$50,$AR$50)+(INDEX($F$50:$BD$50,#REF!)))),$AQ$79*((#REF!-Option_8!K50)/((#REF!*(#REF!+1))/2)),0)</f>
        <v>#REF!</v>
      </c>
      <c r="AY118" s="23" t="e">
        <f>IF((INDEX($F$50:$BD$50,AY50))&lt;((INDEX($F$50:$BD$50,$AR$50)+(INDEX($F$50:$BD$50,#REF!)))),$AQ$79*((#REF!-Option_8!L50)/((#REF!*(#REF!+1))/2)),0)</f>
        <v>#REF!</v>
      </c>
      <c r="AZ118" s="23" t="e">
        <f>IF((INDEX($F$50:$BD$50,AZ50))&lt;((INDEX($F$50:$BD$50,$AR$50)+(INDEX($F$50:$BD$50,#REF!)))),$AQ$79*((#REF!-Option_8!M50)/((#REF!*(#REF!+1))/2)),0)</f>
        <v>#REF!</v>
      </c>
      <c r="BA118" s="23" t="e">
        <f>IF((INDEX($F$50:$BD$50,BA50))&lt;((INDEX($F$50:$BD$50,$AR$50)+(INDEX($F$50:$BD$50,#REF!)))),$AQ$79*((#REF!-Option_8!N50)/((#REF!*(#REF!+1))/2)),0)</f>
        <v>#REF!</v>
      </c>
      <c r="BB118" s="23" t="e">
        <f>IF((INDEX($F$50:$BD$50,BB50))&lt;((INDEX($F$50:$BD$50,$AR$50)+(INDEX($F$50:$BD$50,#REF!)))),$AQ$79*((#REF!-Option_8!O50)/((#REF!*(#REF!+1))/2)),0)</f>
        <v>#REF!</v>
      </c>
      <c r="BC118" s="23" t="e">
        <f>IF((INDEX($F$50:$BD$50,BC50))&lt;((INDEX($F$50:$BD$50,$AR$50)+(INDEX($F$50:$BD$50,#REF!)))),$AQ$79*((#REF!-Option_8!P50)/((#REF!*(#REF!+1))/2)),0)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IF((INDEX($F$50:$BD$50,AS50))&lt;((INDEX($F$50:$BD$50,$AS$50)+(INDEX($F$50:$BD$50,#REF!)))),$AR$79*((#REF!-Option_8!E50)/((#REF!*(#REF!+1))/2)),0)</f>
        <v>#REF!</v>
      </c>
      <c r="AT119" s="23" t="e">
        <f>IF((INDEX($F$50:$BD$50,AT50))&lt;((INDEX($F$50:$BD$50,$AS$50)+(INDEX($F$50:$BD$50,#REF!)))),$AR$79*((#REF!-Option_8!F50)/((#REF!*(#REF!+1))/2)),0)</f>
        <v>#REF!</v>
      </c>
      <c r="AU119" s="23" t="e">
        <f>IF((INDEX($F$50:$BD$50,AU50))&lt;((INDEX($F$50:$BD$50,$AS$50)+(INDEX($F$50:$BD$50,#REF!)))),$AR$79*((#REF!-Option_8!G50)/((#REF!*(#REF!+1))/2)),0)</f>
        <v>#REF!</v>
      </c>
      <c r="AV119" s="23" t="e">
        <f>IF((INDEX($F$50:$BD$50,AV50))&lt;((INDEX($F$50:$BD$50,$AS$50)+(INDEX($F$50:$BD$50,#REF!)))),$AR$79*((#REF!-Option_8!H50)/((#REF!*(#REF!+1))/2)),0)</f>
        <v>#REF!</v>
      </c>
      <c r="AW119" s="23" t="e">
        <f>IF((INDEX($F$50:$BD$50,AW50))&lt;((INDEX($F$50:$BD$50,$AS$50)+(INDEX($F$50:$BD$50,#REF!)))),$AR$79*((#REF!-Option_8!I50)/((#REF!*(#REF!+1))/2)),0)</f>
        <v>#REF!</v>
      </c>
      <c r="AX119" s="23" t="e">
        <f>IF((INDEX($F$50:$BD$50,AX50))&lt;((INDEX($F$50:$BD$50,$AS$50)+(INDEX($F$50:$BD$50,#REF!)))),$AR$79*((#REF!-Option_8!J50)/((#REF!*(#REF!+1))/2)),0)</f>
        <v>#REF!</v>
      </c>
      <c r="AY119" s="23" t="e">
        <f>IF((INDEX($F$50:$BD$50,AY50))&lt;((INDEX($F$50:$BD$50,$AS$50)+(INDEX($F$50:$BD$50,#REF!)))),$AR$79*((#REF!-Option_8!K50)/((#REF!*(#REF!+1))/2)),0)</f>
        <v>#REF!</v>
      </c>
      <c r="AZ119" s="23" t="e">
        <f>IF((INDEX($F$50:$BD$50,AZ50))&lt;((INDEX($F$50:$BD$50,$AS$50)+(INDEX($F$50:$BD$50,#REF!)))),$AR$79*((#REF!-Option_8!L50)/((#REF!*(#REF!+1))/2)),0)</f>
        <v>#REF!</v>
      </c>
      <c r="BA119" s="23" t="e">
        <f>IF((INDEX($F$50:$BD$50,BA50))&lt;((INDEX($F$50:$BD$50,$AS$50)+(INDEX($F$50:$BD$50,#REF!)))),$AR$79*((#REF!-Option_8!M50)/((#REF!*(#REF!+1))/2)),0)</f>
        <v>#REF!</v>
      </c>
      <c r="BB119" s="23" t="e">
        <f>IF((INDEX($F$50:$BD$50,BB50))&lt;((INDEX($F$50:$BD$50,$AS$50)+(INDEX($F$50:$BD$50,#REF!)))),$AR$79*((#REF!-Option_8!N50)/((#REF!*(#REF!+1))/2)),0)</f>
        <v>#REF!</v>
      </c>
      <c r="BC119" s="23" t="e">
        <f>IF((INDEX($F$50:$BD$50,BC50))&lt;((INDEX($F$50:$BD$50,$AS$50)+(INDEX($F$50:$BD$50,#REF!)))),$AR$79*((#REF!-Option_8!O50)/((#REF!*(#REF!+1))/2)),0)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IF((INDEX($F$50:$BD$50,AT50))&lt;((INDEX($F$50:$BD$50,$AT$50)+(INDEX($F$50:$BD$50,#REF!)))),$AS$79*((#REF!-Option_8!E50)/((#REF!*(#REF!+1))/2)),0)</f>
        <v>#REF!</v>
      </c>
      <c r="AU120" s="23" t="e">
        <f>IF((INDEX($F$50:$BD$50,AU50))&lt;((INDEX($F$50:$BD$50,$AT$50)+(INDEX($F$50:$BD$50,#REF!)))),$AS$79*((#REF!-Option_8!F50)/((#REF!*(#REF!+1))/2)),0)</f>
        <v>#REF!</v>
      </c>
      <c r="AV120" s="23" t="e">
        <f>IF((INDEX($F$50:$BD$50,AV50))&lt;((INDEX($F$50:$BD$50,$AT$50)+(INDEX($F$50:$BD$50,#REF!)))),$AS$79*((#REF!-Option_8!G50)/((#REF!*(#REF!+1))/2)),0)</f>
        <v>#REF!</v>
      </c>
      <c r="AW120" s="23" t="e">
        <f>IF((INDEX($F$50:$BD$50,AW50))&lt;((INDEX($F$50:$BD$50,$AT$50)+(INDEX($F$50:$BD$50,#REF!)))),$AS$79*((#REF!-Option_8!H50)/((#REF!*(#REF!+1))/2)),0)</f>
        <v>#REF!</v>
      </c>
      <c r="AX120" s="23" t="e">
        <f>IF((INDEX($F$50:$BD$50,AX50))&lt;((INDEX($F$50:$BD$50,$AT$50)+(INDEX($F$50:$BD$50,#REF!)))),$AS$79*((#REF!-Option_8!I50)/((#REF!*(#REF!+1))/2)),0)</f>
        <v>#REF!</v>
      </c>
      <c r="AY120" s="23" t="e">
        <f>IF((INDEX($F$50:$BD$50,AY50))&lt;((INDEX($F$50:$BD$50,$AT$50)+(INDEX($F$50:$BD$50,#REF!)))),$AS$79*((#REF!-Option_8!J50)/((#REF!*(#REF!+1))/2)),0)</f>
        <v>#REF!</v>
      </c>
      <c r="AZ120" s="23" t="e">
        <f>IF((INDEX($F$50:$BD$50,AZ50))&lt;((INDEX($F$50:$BD$50,$AT$50)+(INDEX($F$50:$BD$50,#REF!)))),$AS$79*((#REF!-Option_8!K50)/((#REF!*(#REF!+1))/2)),0)</f>
        <v>#REF!</v>
      </c>
      <c r="BA120" s="23" t="e">
        <f>IF((INDEX($F$50:$BD$50,BA50))&lt;((INDEX($F$50:$BD$50,$AT$50)+(INDEX($F$50:$BD$50,#REF!)))),$AS$79*((#REF!-Option_8!L50)/((#REF!*(#REF!+1))/2)),0)</f>
        <v>#REF!</v>
      </c>
      <c r="BB120" s="23" t="e">
        <f>IF((INDEX($F$50:$BD$50,BB50))&lt;((INDEX($F$50:$BD$50,$AT$50)+(INDEX($F$50:$BD$50,#REF!)))),$AS$79*((#REF!-Option_8!M50)/((#REF!*(#REF!+1))/2)),0)</f>
        <v>#REF!</v>
      </c>
      <c r="BC120" s="23" t="e">
        <f>IF((INDEX($F$50:$BD$50,BC50))&lt;((INDEX($F$50:$BD$50,$AT$50)+(INDEX($F$50:$BD$50,#REF!)))),$AS$79*((#REF!-Option_8!N50)/((#REF!*(#REF!+1))/2)),0)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IF((INDEX($F$50:$BD$50,AU50))&lt;((INDEX($F$50:$BD$50,$AU$50)+(INDEX($F$50:$BD$50,#REF!)))),$AT$79*((#REF!-Option_8!E50)/((#REF!*(#REF!+1))/2)),0)</f>
        <v>#REF!</v>
      </c>
      <c r="AV121" s="23" t="e">
        <f>IF((INDEX($F$50:$BD$50,AV50))&lt;((INDEX($F$50:$BD$50,$AU$50)+(INDEX($F$50:$BD$50,#REF!)))),$AT$79*((#REF!-Option_8!F50)/((#REF!*(#REF!+1))/2)),0)</f>
        <v>#REF!</v>
      </c>
      <c r="AW121" s="23" t="e">
        <f>IF((INDEX($F$50:$BD$50,AW50))&lt;((INDEX($F$50:$BD$50,$AU$50)+(INDEX($F$50:$BD$50,#REF!)))),$AT$79*((#REF!-Option_8!G50)/((#REF!*(#REF!+1))/2)),0)</f>
        <v>#REF!</v>
      </c>
      <c r="AX121" s="23" t="e">
        <f>IF((INDEX($F$50:$BD$50,AX50))&lt;((INDEX($F$50:$BD$50,$AU$50)+(INDEX($F$50:$BD$50,#REF!)))),$AT$79*((#REF!-Option_8!H50)/((#REF!*(#REF!+1))/2)),0)</f>
        <v>#REF!</v>
      </c>
      <c r="AY121" s="23" t="e">
        <f>IF((INDEX($F$50:$BD$50,AY50))&lt;((INDEX($F$50:$BD$50,$AU$50)+(INDEX($F$50:$BD$50,#REF!)))),$AT$79*((#REF!-Option_8!I50)/((#REF!*(#REF!+1))/2)),0)</f>
        <v>#REF!</v>
      </c>
      <c r="AZ121" s="23" t="e">
        <f>IF((INDEX($F$50:$BD$50,AZ50))&lt;((INDEX($F$50:$BD$50,$AU$50)+(INDEX($F$50:$BD$50,#REF!)))),$AT$79*((#REF!-Option_8!J50)/((#REF!*(#REF!+1))/2)),0)</f>
        <v>#REF!</v>
      </c>
      <c r="BA121" s="23" t="e">
        <f>IF((INDEX($F$50:$BD$50,BA50))&lt;((INDEX($F$50:$BD$50,$AU$50)+(INDEX($F$50:$BD$50,#REF!)))),$AT$79*((#REF!-Option_8!K50)/((#REF!*(#REF!+1))/2)),0)</f>
        <v>#REF!</v>
      </c>
      <c r="BB121" s="23" t="e">
        <f>IF((INDEX($F$50:$BD$50,BB50))&lt;((INDEX($F$50:$BD$50,$AU$50)+(INDEX($F$50:$BD$50,#REF!)))),$AT$79*((#REF!-Option_8!L50)/((#REF!*(#REF!+1))/2)),0)</f>
        <v>#REF!</v>
      </c>
      <c r="BC121" s="23" t="e">
        <f>IF((INDEX($F$50:$BD$50,BC50))&lt;((INDEX($F$50:$BD$50,$AU$50)+(INDEX($F$50:$BD$50,#REF!)))),$AT$79*((#REF!-Option_8!M50)/((#REF!*(#REF!+1))/2)),0)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IF((INDEX($F$50:$BD$50,AV50))&lt;((INDEX($F$50:$BD$50,$AV$50)+(INDEX($F$50:$BD$50,#REF!)))),$AU$79*((#REF!-Option_8!E50)/((#REF!*(#REF!+1))/2)),0)</f>
        <v>#REF!</v>
      </c>
      <c r="AW122" s="23" t="e">
        <f>IF((INDEX($F$50:$BD$50,AW50))&lt;((INDEX($F$50:$BD$50,$AV$50)+(INDEX($F$50:$BD$50,#REF!)))),$AU$79*((#REF!-Option_8!F50)/((#REF!*(#REF!+1))/2)),0)</f>
        <v>#REF!</v>
      </c>
      <c r="AX122" s="23" t="e">
        <f>IF((INDEX($F$50:$BD$50,AX50))&lt;((INDEX($F$50:$BD$50,$AV$50)+(INDEX($F$50:$BD$50,#REF!)))),$AU$79*((#REF!-Option_8!G50)/((#REF!*(#REF!+1))/2)),0)</f>
        <v>#REF!</v>
      </c>
      <c r="AY122" s="23" t="e">
        <f>IF((INDEX($F$50:$BD$50,AY50))&lt;((INDEX($F$50:$BD$50,$AV$50)+(INDEX($F$50:$BD$50,#REF!)))),$AU$79*((#REF!-Option_8!H50)/((#REF!*(#REF!+1))/2)),0)</f>
        <v>#REF!</v>
      </c>
      <c r="AZ122" s="23" t="e">
        <f>IF((INDEX($F$50:$BD$50,AZ50))&lt;((INDEX($F$50:$BD$50,$AV$50)+(INDEX($F$50:$BD$50,#REF!)))),$AU$79*((#REF!-Option_8!I50)/((#REF!*(#REF!+1))/2)),0)</f>
        <v>#REF!</v>
      </c>
      <c r="BA122" s="23" t="e">
        <f>IF((INDEX($F$50:$BD$50,BA50))&lt;((INDEX($F$50:$BD$50,$AV$50)+(INDEX($F$50:$BD$50,#REF!)))),$AU$79*((#REF!-Option_8!J50)/((#REF!*(#REF!+1))/2)),0)</f>
        <v>#REF!</v>
      </c>
      <c r="BB122" s="23" t="e">
        <f>IF((INDEX($F$50:$BD$50,BB50))&lt;((INDEX($F$50:$BD$50,$AV$50)+(INDEX($F$50:$BD$50,#REF!)))),$AU$79*((#REF!-Option_8!K50)/((#REF!*(#REF!+1))/2)),0)</f>
        <v>#REF!</v>
      </c>
      <c r="BC122" s="23" t="e">
        <f>IF((INDEX($F$50:$BD$50,BC50))&lt;((INDEX($F$50:$BD$50,$AV$50)+(INDEX($F$50:$BD$50,#REF!)))),$AU$79*((#REF!-Option_8!L50)/((#REF!*(#REF!+1))/2)),0)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IF((INDEX($F$50:$BD$50,AW50))&lt;((INDEX($F$50:$BD$50,$AW$50)+(INDEX($F$50:$BD$50,#REF!)))),$AV$79*((#REF!-Option_8!E50)/((#REF!*(#REF!+1))/2)),0)</f>
        <v>#REF!</v>
      </c>
      <c r="AX123" s="23" t="e">
        <f>IF((INDEX($F$50:$BD$50,AX50))&lt;((INDEX($F$50:$BD$50,$AW$50)+(INDEX($F$50:$BD$50,#REF!)))),$AV$79*((#REF!-Option_8!F50)/((#REF!*(#REF!+1))/2)),0)</f>
        <v>#REF!</v>
      </c>
      <c r="AY123" s="23" t="e">
        <f>IF((INDEX($F$50:$BD$50,AY50))&lt;((INDEX($F$50:$BD$50,$AW$50)+(INDEX($F$50:$BD$50,#REF!)))),$AV$79*((#REF!-Option_8!G50)/((#REF!*(#REF!+1))/2)),0)</f>
        <v>#REF!</v>
      </c>
      <c r="AZ123" s="23" t="e">
        <f>IF((INDEX($F$50:$BD$50,AZ50))&lt;((INDEX($F$50:$BD$50,$AW$50)+(INDEX($F$50:$BD$50,#REF!)))),$AV$79*((#REF!-Option_8!H50)/((#REF!*(#REF!+1))/2)),0)</f>
        <v>#REF!</v>
      </c>
      <c r="BA123" s="23" t="e">
        <f>IF((INDEX($F$50:$BD$50,BA50))&lt;((INDEX($F$50:$BD$50,$AW$50)+(INDEX($F$50:$BD$50,#REF!)))),$AV$79*((#REF!-Option_8!I50)/((#REF!*(#REF!+1))/2)),0)</f>
        <v>#REF!</v>
      </c>
      <c r="BB123" s="23" t="e">
        <f>IF((INDEX($F$50:$BD$50,BB50))&lt;((INDEX($F$50:$BD$50,$AW$50)+(INDEX($F$50:$BD$50,#REF!)))),$AV$79*((#REF!-Option_8!J50)/((#REF!*(#REF!+1))/2)),0)</f>
        <v>#REF!</v>
      </c>
      <c r="BC123" s="23" t="e">
        <f>IF((INDEX($F$50:$BD$50,BC50))&lt;((INDEX($F$50:$BD$50,$AW$50)+(INDEX($F$50:$BD$50,#REF!)))),$AV$79*((#REF!-Option_8!K50)/((#REF!*(#REF!+1))/2)),0)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IF((INDEX($F$50:$BD$50,AX50))&lt;((INDEX($F$50:$BD$50,$AX$50)+(INDEX($F$50:$BD$50,#REF!)))),$AW$79*((#REF!-Option_8!E50)/((#REF!*(#REF!+1))/2)),0)</f>
        <v>#REF!</v>
      </c>
      <c r="AY124" s="23" t="e">
        <f>IF((INDEX($F$50:$BD$50,AY50))&lt;((INDEX($F$50:$BD$50,$AX$50)+(INDEX($F$50:$BD$50,#REF!)))),$AW$79*((#REF!-Option_8!F50)/((#REF!*(#REF!+1))/2)),0)</f>
        <v>#REF!</v>
      </c>
      <c r="AZ124" s="23" t="e">
        <f>IF((INDEX($F$50:$BD$50,AZ50))&lt;((INDEX($F$50:$BD$50,$AX$50)+(INDEX($F$50:$BD$50,#REF!)))),$AW$79*((#REF!-Option_8!G50)/((#REF!*(#REF!+1))/2)),0)</f>
        <v>#REF!</v>
      </c>
      <c r="BA124" s="23" t="e">
        <f>IF((INDEX($F$50:$BD$50,BA50))&lt;((INDEX($F$50:$BD$50,$AX$50)+(INDEX($F$50:$BD$50,#REF!)))),$AW$79*((#REF!-Option_8!H50)/((#REF!*(#REF!+1))/2)),0)</f>
        <v>#REF!</v>
      </c>
      <c r="BB124" s="23" t="e">
        <f>IF((INDEX($F$50:$BD$50,BB50))&lt;((INDEX($F$50:$BD$50,$AX$50)+(INDEX($F$50:$BD$50,#REF!)))),$AW$79*((#REF!-Option_8!I50)/((#REF!*(#REF!+1))/2)),0)</f>
        <v>#REF!</v>
      </c>
      <c r="BC124" s="23" t="e">
        <f>IF((INDEX($F$50:$BD$50,BC50))&lt;((INDEX($F$50:$BD$50,$AX$50)+(INDEX($F$50:$BD$50,#REF!)))),$AW$79*((#REF!-Option_8!J50)/((#REF!*(#REF!+1))/2)),0)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IF((INDEX($F$50:$BD$50,AY50))&lt;((INDEX($F$50:$BD$50,$AY$50)+(INDEX($F$50:$BD$50,#REF!)))),$AX$79*((#REF!-Option_8!E50)/((#REF!*(#REF!+1))/2)),0)</f>
        <v>#REF!</v>
      </c>
      <c r="AZ125" s="23" t="e">
        <f>IF((INDEX($F$50:$BD$50,AZ50))&lt;((INDEX($F$50:$BD$50,$AY$50)+(INDEX($F$50:$BD$50,#REF!)))),$AX$79*((#REF!-Option_8!F50)/((#REF!*(#REF!+1))/2)),0)</f>
        <v>#REF!</v>
      </c>
      <c r="BA125" s="23" t="e">
        <f>IF((INDEX($F$50:$BD$50,BA50))&lt;((INDEX($F$50:$BD$50,$AY$50)+(INDEX($F$50:$BD$50,#REF!)))),$AX$79*((#REF!-Option_8!G50)/((#REF!*(#REF!+1))/2)),0)</f>
        <v>#REF!</v>
      </c>
      <c r="BB125" s="23" t="e">
        <f>IF((INDEX($F$50:$BD$50,BB50))&lt;((INDEX($F$50:$BD$50,$AY$50)+(INDEX($F$50:$BD$50,#REF!)))),$AX$79*((#REF!-Option_8!H50)/((#REF!*(#REF!+1))/2)),0)</f>
        <v>#REF!</v>
      </c>
      <c r="BC125" s="23" t="e">
        <f>IF((INDEX($F$50:$BD$50,BC50))&lt;((INDEX($F$50:$BD$50,$AY$50)+(INDEX($F$50:$BD$50,#REF!)))),$AX$79*((#REF!-Option_8!I50)/((#REF!*(#REF!+1))/2)),0)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IF((INDEX($F$50:$BD$50,AZ50))&lt;((INDEX($F$50:$BD$50,$AZ$50)+(INDEX($F$50:$BD$50,#REF!)))),$AY$79*((#REF!-Option_8!E50)/((#REF!*(#REF!+1))/2)),0)</f>
        <v>#REF!</v>
      </c>
      <c r="BA126" s="23" t="e">
        <f>IF((INDEX($F$50:$BD$50,BA50))&lt;((INDEX($F$50:$BD$50,$AZ$50)+(INDEX($F$50:$BD$50,#REF!)))),$AY$79*((#REF!-Option_8!F50)/((#REF!*(#REF!+1))/2)),0)</f>
        <v>#REF!</v>
      </c>
      <c r="BB126" s="23" t="e">
        <f>IF((INDEX($F$50:$BD$50,BB50))&lt;((INDEX($F$50:$BD$50,$AZ$50)+(INDEX($F$50:$BD$50,#REF!)))),$AY$79*((#REF!-Option_8!G50)/((#REF!*(#REF!+1))/2)),0)</f>
        <v>#REF!</v>
      </c>
      <c r="BC126" s="23" t="e">
        <f>IF((INDEX($F$50:$BD$50,BC50))&lt;((INDEX($F$50:$BD$50,$AZ$50)+(INDEX($F$50:$BD$50,#REF!)))),$AY$79*((#REF!-Option_8!H50)/((#REF!*(#REF!+1))/2)),0)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IF((INDEX($F$50:$BD$50,BA50))&lt;((INDEX($F$50:$BD$50,$BA$50)+(INDEX($F$50:$BD$50,#REF!)))),$AZ$79*((#REF!-Option_8!E50)/((#REF!*(#REF!+1))/2)),0)</f>
        <v>#REF!</v>
      </c>
      <c r="BB127" s="23" t="e">
        <f>IF((INDEX($F$50:$BD$50,BB50))&lt;((INDEX($F$50:$BD$50,$BA$50)+(INDEX($F$50:$BD$50,#REF!)))),$AZ$79*((#REF!-Option_8!F50)/((#REF!*(#REF!+1))/2)),0)</f>
        <v>#REF!</v>
      </c>
      <c r="BC127" s="23" t="e">
        <f>IF((INDEX($F$50:$BD$50,BC50))&lt;((INDEX($F$50:$BD$50,$BA$50)+(INDEX($F$50:$BD$50,#REF!)))),$AZ$79*((#REF!-Option_8!G50)/((#REF!*(#REF!+1))/2)),0)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IF((INDEX($F$50:$BD$50,BB50))&lt;((INDEX($F$50:$BD$50,$BB$50)+(INDEX($F$50:$BD$50,#REF!)))),$BA$79*((#REF!-Option_8!E50)/((#REF!*(#REF!+1))/2)),0)</f>
        <v>#REF!</v>
      </c>
      <c r="BC128" s="23" t="e">
        <f>IF((INDEX($F$50:$BD$50,BC50))&lt;((INDEX($F$50:$BD$50,$BB$50)+(INDEX($F$50:$BD$50,#REF!)))),$BA$79*((#REF!-Option_8!F50)/((#REF!*(#REF!+1))/2)),0)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IF((INDEX($F$50:$BD$50,BC50))&lt;((INDEX($F$50:$BD$50,$BC$50)+(INDEX($F$50:$BD$50,#REF!)))),$BB$79*((#REF!-Option_8!E50)/((#REF!*(#REF!+1))/2)),0)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66:B75 B9 B52:C61 B37:B46" xr:uid="{00000000-0002-0000-1200-000000000000}">
      <formula1>#REF!</formula1>
    </dataValidation>
  </dataValidations>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249977111117893"/>
  </sheetPr>
  <dimension ref="A1:CS239"/>
  <sheetViews>
    <sheetView topLeftCell="A58" zoomScale="85" zoomScaleNormal="85" workbookViewId="0">
      <selection activeCell="F166" sqref="F166"/>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IF((INDEX($F$50:$BD$50,G50))&lt;((INDEX($F$50:$BD$50,$G$50)+(INDEX($F$50:$BD$50,#REF!)))),$F$79*((#REF!-Option_9!E50)/((#REF!*(#REF!+1))/2)),0)</f>
        <v>#REF!</v>
      </c>
      <c r="H81" s="23" t="e">
        <f>IF((INDEX($F$50:$BD$50,H50))&lt;((INDEX($F$50:$BD$50,$G$50)+(INDEX($F$50:$BD$50,#REF!)))),$F$79*((#REF!-Option_9!F50)/((#REF!*(#REF!+1))/2)),0)</f>
        <v>#REF!</v>
      </c>
      <c r="I81" s="23" t="e">
        <f>IF((INDEX($F$50:$BD$50,I50))&lt;((INDEX($F$50:$BD$50,$G$50)+(INDEX($F$50:$BD$50,#REF!)))),$F$79*((#REF!-Option_9!G50)/((#REF!*(#REF!+1))/2)),0)</f>
        <v>#REF!</v>
      </c>
      <c r="J81" s="23" t="e">
        <f>IF((INDEX($F$50:$BD$50,J50))&lt;((INDEX($F$50:$BD$50,$G$50)+(INDEX($F$50:$BD$50,#REF!)))),$F$79*((#REF!-Option_9!H50)/((#REF!*(#REF!+1))/2)),0)</f>
        <v>#REF!</v>
      </c>
      <c r="K81" s="23" t="e">
        <f>IF((INDEX($F$50:$BD$50,K50))&lt;((INDEX($F$50:$BD$50,$G$50)+(INDEX($F$50:$BD$50,#REF!)))),$F$79*((#REF!-Option_9!I50)/((#REF!*(#REF!+1))/2)),0)</f>
        <v>#REF!</v>
      </c>
      <c r="L81" s="23" t="e">
        <f>IF((INDEX($F$50:$BD$50,L50))&lt;((INDEX($F$50:$BD$50,$G$50)+(INDEX($F$50:$BD$50,#REF!)))),$F$79*((#REF!-Option_9!J50)/((#REF!*(#REF!+1))/2)),0)</f>
        <v>#REF!</v>
      </c>
      <c r="M81" s="23" t="e">
        <f>IF((INDEX($F$50:$BD$50,M50))&lt;((INDEX($F$50:$BD$50,$G$50)+(INDEX($F$50:$BD$50,#REF!)))),$F$79*((#REF!-Option_9!K50)/((#REF!*(#REF!+1))/2)),0)</f>
        <v>#REF!</v>
      </c>
      <c r="N81" s="23" t="e">
        <f>IF((INDEX($F$50:$BD$50,N50))&lt;((INDEX($F$50:$BD$50,$G$50)+(INDEX($F$50:$BD$50,#REF!)))),$F$79*((#REF!-Option_9!L50)/((#REF!*(#REF!+1))/2)),0)</f>
        <v>#REF!</v>
      </c>
      <c r="O81" s="23" t="e">
        <f>IF((INDEX($F$50:$BD$50,O50))&lt;((INDEX($F$50:$BD$50,$G$50)+(INDEX($F$50:$BD$50,#REF!)))),$F$79*((#REF!-Option_9!M50)/((#REF!*(#REF!+1))/2)),0)</f>
        <v>#REF!</v>
      </c>
      <c r="P81" s="23" t="e">
        <f>IF((INDEX($F$50:$BD$50,P50))&lt;((INDEX($F$50:$BD$50,$G$50)+(INDEX($F$50:$BD$50,#REF!)))),$F$79*((#REF!-Option_9!N50)/((#REF!*(#REF!+1))/2)),0)</f>
        <v>#REF!</v>
      </c>
      <c r="Q81" s="23" t="e">
        <f>IF((INDEX($F$50:$BD$50,Q50))&lt;((INDEX($F$50:$BD$50,$G$50)+(INDEX($F$50:$BD$50,#REF!)))),$F$79*((#REF!-Option_9!O50)/((#REF!*(#REF!+1))/2)),0)</f>
        <v>#REF!</v>
      </c>
      <c r="R81" s="23" t="e">
        <f>IF((INDEX($F$50:$BD$50,R50))&lt;((INDEX($F$50:$BD$50,$G$50)+(INDEX($F$50:$BD$50,#REF!)))),$F$79*((#REF!-Option_9!P50)/((#REF!*(#REF!+1))/2)),0)</f>
        <v>#REF!</v>
      </c>
      <c r="S81" s="23" t="e">
        <f>IF((INDEX($F$50:$BD$50,S50))&lt;((INDEX($F$50:$BD$50,$G$50)+(INDEX($F$50:$BD$50,#REF!)))),$F$79*((#REF!-Option_9!Q50)/((#REF!*(#REF!+1))/2)),0)</f>
        <v>#REF!</v>
      </c>
      <c r="T81" s="23" t="e">
        <f>IF((INDEX($F$50:$BD$50,T50))&lt;((INDEX($F$50:$BD$50,$G$50)+(INDEX($F$50:$BD$50,#REF!)))),$F$79*((#REF!-Option_9!R50)/((#REF!*(#REF!+1))/2)),0)</f>
        <v>#REF!</v>
      </c>
      <c r="U81" s="23" t="e">
        <f>IF((INDEX($F$50:$BD$50,U50))&lt;((INDEX($F$50:$BD$50,$G$50)+(INDEX($F$50:$BD$50,#REF!)))),$F$79*((#REF!-Option_9!S50)/((#REF!*(#REF!+1))/2)),0)</f>
        <v>#REF!</v>
      </c>
      <c r="V81" s="23" t="e">
        <f>IF((INDEX($F$50:$BD$50,V50))&lt;((INDEX($F$50:$BD$50,$G$50)+(INDEX($F$50:$BD$50,#REF!)))),$F$79*((#REF!-Option_9!T50)/((#REF!*(#REF!+1))/2)),0)</f>
        <v>#REF!</v>
      </c>
      <c r="W81" s="23" t="e">
        <f>IF((INDEX($F$50:$BD$50,W50))&lt;((INDEX($F$50:$BD$50,$G$50)+(INDEX($F$50:$BD$50,#REF!)))),$F$79*((#REF!-Option_9!U50)/((#REF!*(#REF!+1))/2)),0)</f>
        <v>#REF!</v>
      </c>
      <c r="X81" s="23" t="e">
        <f>IF((INDEX($F$50:$BD$50,X50))&lt;((INDEX($F$50:$BD$50,$G$50)+(INDEX($F$50:$BD$50,#REF!)))),$F$79*((#REF!-Option_9!V50)/((#REF!*(#REF!+1))/2)),0)</f>
        <v>#REF!</v>
      </c>
      <c r="Y81" s="23" t="e">
        <f>IF((INDEX($F$50:$BD$50,Y50))&lt;((INDEX($F$50:$BD$50,$G$50)+(INDEX($F$50:$BD$50,#REF!)))),$F$79*((#REF!-Option_9!W50)/((#REF!*(#REF!+1))/2)),0)</f>
        <v>#REF!</v>
      </c>
      <c r="Z81" s="23" t="e">
        <f>IF((INDEX($F$50:$BD$50,Z50))&lt;((INDEX($F$50:$BD$50,$G$50)+(INDEX($F$50:$BD$50,#REF!)))),$F$79*((#REF!-Option_9!X50)/((#REF!*(#REF!+1))/2)),0)</f>
        <v>#REF!</v>
      </c>
      <c r="AA81" s="23" t="e">
        <f>IF((INDEX($F$50:$BD$50,AA50))&lt;((INDEX($F$50:$BD$50,$G$50)+(INDEX($F$50:$BD$50,#REF!)))),$F$79*((#REF!-Option_9!Y50)/((#REF!*(#REF!+1))/2)),0)</f>
        <v>#REF!</v>
      </c>
      <c r="AB81" s="23" t="e">
        <f>IF((INDEX($F$50:$BD$50,AB50))&lt;((INDEX($F$50:$BD$50,$G$50)+(INDEX($F$50:$BD$50,#REF!)))),$F$79*((#REF!-Option_9!Z50)/((#REF!*(#REF!+1))/2)),0)</f>
        <v>#REF!</v>
      </c>
      <c r="AC81" s="23" t="e">
        <f>IF((INDEX($F$50:$BD$50,AC50))&lt;((INDEX($F$50:$BD$50,$G$50)+(INDEX($F$50:$BD$50,#REF!)))),$F$79*((#REF!-Option_9!AA50)/((#REF!*(#REF!+1))/2)),0)</f>
        <v>#REF!</v>
      </c>
      <c r="AD81" s="23" t="e">
        <f>IF((INDEX($F$50:$BD$50,AD50))&lt;((INDEX($F$50:$BD$50,$G$50)+(INDEX($F$50:$BD$50,#REF!)))),$F$79*((#REF!-Option_9!AB50)/((#REF!*(#REF!+1))/2)),0)</f>
        <v>#REF!</v>
      </c>
      <c r="AE81" s="23" t="e">
        <f>IF((INDEX($F$50:$BD$50,AE50))&lt;((INDEX($F$50:$BD$50,$G$50)+(INDEX($F$50:$BD$50,#REF!)))),$F$79*((#REF!-Option_9!AC50)/((#REF!*(#REF!+1))/2)),0)</f>
        <v>#REF!</v>
      </c>
      <c r="AF81" s="23" t="e">
        <f>IF((INDEX($F$50:$BD$50,AF50))&lt;((INDEX($F$50:$BD$50,$G$50)+(INDEX($F$50:$BD$50,#REF!)))),$F$79*((#REF!-Option_9!AD50)/((#REF!*(#REF!+1))/2)),0)</f>
        <v>#REF!</v>
      </c>
      <c r="AG81" s="23" t="e">
        <f>IF((INDEX($F$50:$BD$50,AG50))&lt;((INDEX($F$50:$BD$50,$G$50)+(INDEX($F$50:$BD$50,#REF!)))),$F$79*((#REF!-Option_9!AE50)/((#REF!*(#REF!+1))/2)),0)</f>
        <v>#REF!</v>
      </c>
      <c r="AH81" s="23" t="e">
        <f>IF((INDEX($F$50:$BD$50,AH50))&lt;((INDEX($F$50:$BD$50,$G$50)+(INDEX($F$50:$BD$50,#REF!)))),$F$79*((#REF!-Option_9!AF50)/((#REF!*(#REF!+1))/2)),0)</f>
        <v>#REF!</v>
      </c>
      <c r="AI81" s="23" t="e">
        <f>IF((INDEX($F$50:$BD$50,AI50))&lt;((INDEX($F$50:$BD$50,$G$50)+(INDEX($F$50:$BD$50,#REF!)))),$F$79*((#REF!-Option_9!AG50)/((#REF!*(#REF!+1))/2)),0)</f>
        <v>#REF!</v>
      </c>
      <c r="AJ81" s="23" t="e">
        <f>IF((INDEX($F$50:$BD$50,AJ50))&lt;((INDEX($F$50:$BD$50,$G$50)+(INDEX($F$50:$BD$50,#REF!)))),$F$79*((#REF!-Option_9!AH50)/((#REF!*(#REF!+1))/2)),0)</f>
        <v>#REF!</v>
      </c>
      <c r="AK81" s="23" t="e">
        <f>IF((INDEX($F$50:$BD$50,AK50))&lt;((INDEX($F$50:$BD$50,$G$50)+(INDEX($F$50:$BD$50,#REF!)))),$F$79*((#REF!-Option_9!AI50)/((#REF!*(#REF!+1))/2)),0)</f>
        <v>#REF!</v>
      </c>
      <c r="AL81" s="23" t="e">
        <f>IF((INDEX($F$50:$BD$50,AL50))&lt;((INDEX($F$50:$BD$50,$G$50)+(INDEX($F$50:$BD$50,#REF!)))),$F$79*((#REF!-Option_9!AJ50)/((#REF!*(#REF!+1))/2)),0)</f>
        <v>#REF!</v>
      </c>
      <c r="AM81" s="23" t="e">
        <f>IF((INDEX($F$50:$BD$50,AM50))&lt;((INDEX($F$50:$BD$50,$G$50)+(INDEX($F$50:$BD$50,#REF!)))),$F$79*((#REF!-Option_9!AK50)/((#REF!*(#REF!+1))/2)),0)</f>
        <v>#REF!</v>
      </c>
      <c r="AN81" s="23" t="e">
        <f>IF((INDEX($F$50:$BD$50,AN50))&lt;((INDEX($F$50:$BD$50,$G$50)+(INDEX($F$50:$BD$50,#REF!)))),$F$79*((#REF!-Option_9!AL50)/((#REF!*(#REF!+1))/2)),0)</f>
        <v>#REF!</v>
      </c>
      <c r="AO81" s="23" t="e">
        <f>IF((INDEX($F$50:$BD$50,AO50))&lt;((INDEX($F$50:$BD$50,$G$50)+(INDEX($F$50:$BD$50,#REF!)))),$F$79*((#REF!-Option_9!AM50)/((#REF!*(#REF!+1))/2)),0)</f>
        <v>#REF!</v>
      </c>
      <c r="AP81" s="23" t="e">
        <f>IF((INDEX($F$50:$BD$50,AP50))&lt;((INDEX($F$50:$BD$50,$G$50)+(INDEX($F$50:$BD$50,#REF!)))),$F$79*((#REF!-Option_9!AN50)/((#REF!*(#REF!+1))/2)),0)</f>
        <v>#REF!</v>
      </c>
      <c r="AQ81" s="23" t="e">
        <f>IF((INDEX($F$50:$BD$50,AQ50))&lt;((INDEX($F$50:$BD$50,$G$50)+(INDEX($F$50:$BD$50,#REF!)))),$F$79*((#REF!-Option_9!AO50)/((#REF!*(#REF!+1))/2)),0)</f>
        <v>#REF!</v>
      </c>
      <c r="AR81" s="23" t="e">
        <f>IF((INDEX($F$50:$BD$50,AR50))&lt;((INDEX($F$50:$BD$50,$G$50)+(INDEX($F$50:$BD$50,#REF!)))),$F$79*((#REF!-Option_9!AP50)/((#REF!*(#REF!+1))/2)),0)</f>
        <v>#REF!</v>
      </c>
      <c r="AS81" s="23" t="e">
        <f>IF((INDEX($F$50:$BD$50,AS50))&lt;((INDEX($F$50:$BD$50,$G$50)+(INDEX($F$50:$BD$50,#REF!)))),$F$79*((#REF!-Option_9!AQ50)/((#REF!*(#REF!+1))/2)),0)</f>
        <v>#REF!</v>
      </c>
      <c r="AT81" s="23" t="e">
        <f>IF((INDEX($F$50:$BD$50,AT50))&lt;((INDEX($F$50:$BD$50,$G$50)+(INDEX($F$50:$BD$50,#REF!)))),$F$79*((#REF!-Option_9!AR50)/((#REF!*(#REF!+1))/2)),0)</f>
        <v>#REF!</v>
      </c>
      <c r="AU81" s="23" t="e">
        <f>IF((INDEX($F$50:$BD$50,AU50))&lt;((INDEX($F$50:$BD$50,$G$50)+(INDEX($F$50:$BD$50,#REF!)))),$F$79*((#REF!-Option_9!AS50)/((#REF!*(#REF!+1))/2)),0)</f>
        <v>#REF!</v>
      </c>
      <c r="AV81" s="23" t="e">
        <f>IF((INDEX($F$50:$BD$50,AV50))&lt;((INDEX($F$50:$BD$50,$G$50)+(INDEX($F$50:$BD$50,#REF!)))),$F$79*((#REF!-Option_9!AT50)/((#REF!*(#REF!+1))/2)),0)</f>
        <v>#REF!</v>
      </c>
      <c r="AW81" s="23" t="e">
        <f>IF((INDEX($F$50:$BD$50,AW50))&lt;((INDEX($F$50:$BD$50,$G$50)+(INDEX($F$50:$BD$50,#REF!)))),$F$79*((#REF!-Option_9!AU50)/((#REF!*(#REF!+1))/2)),0)</f>
        <v>#REF!</v>
      </c>
      <c r="AX81" s="23" t="e">
        <f>IF((INDEX($F$50:$BD$50,AX50))&lt;((INDEX($F$50:$BD$50,$G$50)+(INDEX($F$50:$BD$50,#REF!)))),$F$79*((#REF!-Option_9!AV50)/((#REF!*(#REF!+1))/2)),0)</f>
        <v>#REF!</v>
      </c>
      <c r="AY81" s="23" t="e">
        <f>IF((INDEX($F$50:$BD$50,AY50))&lt;((INDEX($F$50:$BD$50,$G$50)+(INDEX($F$50:$BD$50,#REF!)))),$F$79*((#REF!-Option_9!AW50)/((#REF!*(#REF!+1))/2)),0)</f>
        <v>#REF!</v>
      </c>
      <c r="AZ81" s="23" t="e">
        <f>IF((INDEX($F$50:$BD$50,AZ50))&lt;((INDEX($F$50:$BD$50,$G$50)+(INDEX($F$50:$BD$50,#REF!)))),$F$79*((#REF!-Option_9!AX50)/((#REF!*(#REF!+1))/2)),0)</f>
        <v>#REF!</v>
      </c>
      <c r="BA81" s="23" t="e">
        <f>IF((INDEX($F$50:$BD$50,BA50))&lt;((INDEX($F$50:$BD$50,$G$50)+(INDEX($F$50:$BD$50,#REF!)))),$F$79*((#REF!-Option_9!AY50)/((#REF!*(#REF!+1))/2)),0)</f>
        <v>#REF!</v>
      </c>
      <c r="BB81" s="23" t="e">
        <f>IF((INDEX($F$50:$BD$50,BB50))&lt;((INDEX($F$50:$BD$50,$G$50)+(INDEX($F$50:$BD$50,#REF!)))),$F$79*((#REF!-Option_9!AZ50)/((#REF!*(#REF!+1))/2)),0)</f>
        <v>#REF!</v>
      </c>
      <c r="BC81" s="23" t="e">
        <f>IF((INDEX($F$50:$BD$50,BC50))&lt;((INDEX($F$50:$BD$50,$G$50)+(INDEX($F$50:$BD$50,#REF!)))),$F$79*((#REF!-Option_9!BA50)/((#REF!*(#REF!+1))/2)),0)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IF((INDEX($F$50:$BD$50,H50))&lt;((INDEX($F$50:$BD$50,$H$50)+(INDEX($F$50:$BD$50,#REF!)))),$G$79*((#REF!-Option_9!E50)/((#REF!*(#REF!+1))/2)),0)</f>
        <v>#REF!</v>
      </c>
      <c r="I82" s="23" t="e">
        <f>IF((INDEX($F$50:$BD$50,I50))&lt;((INDEX($F$50:$BD$50,$H$50)+(INDEX($F$50:$BD$50,#REF!)))),$G$79*((#REF!-Option_9!F50)/((#REF!*(#REF!+1))/2)),0)</f>
        <v>#REF!</v>
      </c>
      <c r="J82" s="23" t="e">
        <f>IF((INDEX($F$50:$BD$50,J50))&lt;((INDEX($F$50:$BD$50,$H$50)+(INDEX($F$50:$BD$50,#REF!)))),$G$79*((#REF!-Option_9!G50)/((#REF!*(#REF!+1))/2)),0)</f>
        <v>#REF!</v>
      </c>
      <c r="K82" s="23" t="e">
        <f>IF((INDEX($F$50:$BD$50,K50))&lt;((INDEX($F$50:$BD$50,$H$50)+(INDEX($F$50:$BD$50,#REF!)))),$G$79*((#REF!-Option_9!H50)/((#REF!*(#REF!+1))/2)),0)</f>
        <v>#REF!</v>
      </c>
      <c r="L82" s="23" t="e">
        <f>IF((INDEX($F$50:$BD$50,L50))&lt;((INDEX($F$50:$BD$50,$H$50)+(INDEX($F$50:$BD$50,#REF!)))),$G$79*((#REF!-Option_9!I50)/((#REF!*(#REF!+1))/2)),0)</f>
        <v>#REF!</v>
      </c>
      <c r="M82" s="23" t="e">
        <f>IF((INDEX($F$50:$BD$50,M50))&lt;((INDEX($F$50:$BD$50,$H$50)+(INDEX($F$50:$BD$50,#REF!)))),$G$79*((#REF!-Option_9!J50)/((#REF!*(#REF!+1))/2)),0)</f>
        <v>#REF!</v>
      </c>
      <c r="N82" s="23" t="e">
        <f>IF((INDEX($F$50:$BD$50,N50))&lt;((INDEX($F$50:$BD$50,$H$50)+(INDEX($F$50:$BD$50,#REF!)))),$G$79*((#REF!-Option_9!K50)/((#REF!*(#REF!+1))/2)),0)</f>
        <v>#REF!</v>
      </c>
      <c r="O82" s="23" t="e">
        <f>IF((INDEX($F$50:$BD$50,O50))&lt;((INDEX($F$50:$BD$50,$H$50)+(INDEX($F$50:$BD$50,#REF!)))),$G$79*((#REF!-Option_9!L50)/((#REF!*(#REF!+1))/2)),0)</f>
        <v>#REF!</v>
      </c>
      <c r="P82" s="23" t="e">
        <f>IF((INDEX($F$50:$BD$50,P50))&lt;((INDEX($F$50:$BD$50,$H$50)+(INDEX($F$50:$BD$50,#REF!)))),$G$79*((#REF!-Option_9!M50)/((#REF!*(#REF!+1))/2)),0)</f>
        <v>#REF!</v>
      </c>
      <c r="Q82" s="23" t="e">
        <f>IF((INDEX($F$50:$BD$50,Q50))&lt;((INDEX($F$50:$BD$50,$H$50)+(INDEX($F$50:$BD$50,#REF!)))),$G$79*((#REF!-Option_9!N50)/((#REF!*(#REF!+1))/2)),0)</f>
        <v>#REF!</v>
      </c>
      <c r="R82" s="23" t="e">
        <f>IF((INDEX($F$50:$BD$50,R50))&lt;((INDEX($F$50:$BD$50,$H$50)+(INDEX($F$50:$BD$50,#REF!)))),$G$79*((#REF!-Option_9!O50)/((#REF!*(#REF!+1))/2)),0)</f>
        <v>#REF!</v>
      </c>
      <c r="S82" s="23" t="e">
        <f>IF((INDEX($F$50:$BD$50,S50))&lt;((INDEX($F$50:$BD$50,$H$50)+(INDEX($F$50:$BD$50,#REF!)))),$G$79*((#REF!-Option_9!P50)/((#REF!*(#REF!+1))/2)),0)</f>
        <v>#REF!</v>
      </c>
      <c r="T82" s="23" t="e">
        <f>IF((INDEX($F$50:$BD$50,T50))&lt;((INDEX($F$50:$BD$50,$H$50)+(INDEX($F$50:$BD$50,#REF!)))),$G$79*((#REF!-Option_9!Q50)/((#REF!*(#REF!+1))/2)),0)</f>
        <v>#REF!</v>
      </c>
      <c r="U82" s="23" t="e">
        <f>IF((INDEX($F$50:$BD$50,U50))&lt;((INDEX($F$50:$BD$50,$H$50)+(INDEX($F$50:$BD$50,#REF!)))),$G$79*((#REF!-Option_9!R50)/((#REF!*(#REF!+1))/2)),0)</f>
        <v>#REF!</v>
      </c>
      <c r="V82" s="23" t="e">
        <f>IF((INDEX($F$50:$BD$50,V50))&lt;((INDEX($F$50:$BD$50,$H$50)+(INDEX($F$50:$BD$50,#REF!)))),$G$79*((#REF!-Option_9!S50)/((#REF!*(#REF!+1))/2)),0)</f>
        <v>#REF!</v>
      </c>
      <c r="W82" s="23" t="e">
        <f>IF((INDEX($F$50:$BD$50,W50))&lt;((INDEX($F$50:$BD$50,$H$50)+(INDEX($F$50:$BD$50,#REF!)))),$G$79*((#REF!-Option_9!T50)/((#REF!*(#REF!+1))/2)),0)</f>
        <v>#REF!</v>
      </c>
      <c r="X82" s="23" t="e">
        <f>IF((INDEX($F$50:$BD$50,X50))&lt;((INDEX($F$50:$BD$50,$H$50)+(INDEX($F$50:$BD$50,#REF!)))),$G$79*((#REF!-Option_9!U50)/((#REF!*(#REF!+1))/2)),0)</f>
        <v>#REF!</v>
      </c>
      <c r="Y82" s="23" t="e">
        <f>IF((INDEX($F$50:$BD$50,Y50))&lt;((INDEX($F$50:$BD$50,$H$50)+(INDEX($F$50:$BD$50,#REF!)))),$G$79*((#REF!-Option_9!V50)/((#REF!*(#REF!+1))/2)),0)</f>
        <v>#REF!</v>
      </c>
      <c r="Z82" s="23" t="e">
        <f>IF((INDEX($F$50:$BD$50,Z50))&lt;((INDEX($F$50:$BD$50,$H$50)+(INDEX($F$50:$BD$50,#REF!)))),$G$79*((#REF!-Option_9!W50)/((#REF!*(#REF!+1))/2)),0)</f>
        <v>#REF!</v>
      </c>
      <c r="AA82" s="23" t="e">
        <f>IF((INDEX($F$50:$BD$50,AA50))&lt;((INDEX($F$50:$BD$50,$H$50)+(INDEX($F$50:$BD$50,#REF!)))),$G$79*((#REF!-Option_9!X50)/((#REF!*(#REF!+1))/2)),0)</f>
        <v>#REF!</v>
      </c>
      <c r="AB82" s="23" t="e">
        <f>IF((INDEX($F$50:$BD$50,AB50))&lt;((INDEX($F$50:$BD$50,$H$50)+(INDEX($F$50:$BD$50,#REF!)))),$G$79*((#REF!-Option_9!Y50)/((#REF!*(#REF!+1))/2)),0)</f>
        <v>#REF!</v>
      </c>
      <c r="AC82" s="23" t="e">
        <f>IF((INDEX($F$50:$BD$50,AC50))&lt;((INDEX($F$50:$BD$50,$H$50)+(INDEX($F$50:$BD$50,#REF!)))),$G$79*((#REF!-Option_9!Z50)/((#REF!*(#REF!+1))/2)),0)</f>
        <v>#REF!</v>
      </c>
      <c r="AD82" s="23" t="e">
        <f>IF((INDEX($F$50:$BD$50,AD50))&lt;((INDEX($F$50:$BD$50,$H$50)+(INDEX($F$50:$BD$50,#REF!)))),$G$79*((#REF!-Option_9!AA50)/((#REF!*(#REF!+1))/2)),0)</f>
        <v>#REF!</v>
      </c>
      <c r="AE82" s="23" t="e">
        <f>IF((INDEX($F$50:$BD$50,AE50))&lt;((INDEX($F$50:$BD$50,$H$50)+(INDEX($F$50:$BD$50,#REF!)))),$G$79*((#REF!-Option_9!AB50)/((#REF!*(#REF!+1))/2)),0)</f>
        <v>#REF!</v>
      </c>
      <c r="AF82" s="23" t="e">
        <f>IF((INDEX($F$50:$BD$50,AF50))&lt;((INDEX($F$50:$BD$50,$H$50)+(INDEX($F$50:$BD$50,#REF!)))),$G$79*((#REF!-Option_9!AC50)/((#REF!*(#REF!+1))/2)),0)</f>
        <v>#REF!</v>
      </c>
      <c r="AG82" s="23" t="e">
        <f>IF((INDEX($F$50:$BD$50,AG50))&lt;((INDEX($F$50:$BD$50,$H$50)+(INDEX($F$50:$BD$50,#REF!)))),$G$79*((#REF!-Option_9!AD50)/((#REF!*(#REF!+1))/2)),0)</f>
        <v>#REF!</v>
      </c>
      <c r="AH82" s="23" t="e">
        <f>IF((INDEX($F$50:$BD$50,AH50))&lt;((INDEX($F$50:$BD$50,$H$50)+(INDEX($F$50:$BD$50,#REF!)))),$G$79*((#REF!-Option_9!AE50)/((#REF!*(#REF!+1))/2)),0)</f>
        <v>#REF!</v>
      </c>
      <c r="AI82" s="23" t="e">
        <f>IF((INDEX($F$50:$BD$50,AI50))&lt;((INDEX($F$50:$BD$50,$H$50)+(INDEX($F$50:$BD$50,#REF!)))),$G$79*((#REF!-Option_9!AF50)/((#REF!*(#REF!+1))/2)),0)</f>
        <v>#REF!</v>
      </c>
      <c r="AJ82" s="23" t="e">
        <f>IF((INDEX($F$50:$BD$50,AJ50))&lt;((INDEX($F$50:$BD$50,$H$50)+(INDEX($F$50:$BD$50,#REF!)))),$G$79*((#REF!-Option_9!AG50)/((#REF!*(#REF!+1))/2)),0)</f>
        <v>#REF!</v>
      </c>
      <c r="AK82" s="23" t="e">
        <f>IF((INDEX($F$50:$BD$50,AK50))&lt;((INDEX($F$50:$BD$50,$H$50)+(INDEX($F$50:$BD$50,#REF!)))),$G$79*((#REF!-Option_9!AH50)/((#REF!*(#REF!+1))/2)),0)</f>
        <v>#REF!</v>
      </c>
      <c r="AL82" s="23" t="e">
        <f>IF((INDEX($F$50:$BD$50,AL50))&lt;((INDEX($F$50:$BD$50,$H$50)+(INDEX($F$50:$BD$50,#REF!)))),$G$79*((#REF!-Option_9!AI50)/((#REF!*(#REF!+1))/2)),0)</f>
        <v>#REF!</v>
      </c>
      <c r="AM82" s="23" t="e">
        <f>IF((INDEX($F$50:$BD$50,AM50))&lt;((INDEX($F$50:$BD$50,$H$50)+(INDEX($F$50:$BD$50,#REF!)))),$G$79*((#REF!-Option_9!AJ50)/((#REF!*(#REF!+1))/2)),0)</f>
        <v>#REF!</v>
      </c>
      <c r="AN82" s="23" t="e">
        <f>IF((INDEX($F$50:$BD$50,AN50))&lt;((INDEX($F$50:$BD$50,$H$50)+(INDEX($F$50:$BD$50,#REF!)))),$G$79*((#REF!-Option_9!AK50)/((#REF!*(#REF!+1))/2)),0)</f>
        <v>#REF!</v>
      </c>
      <c r="AO82" s="23" t="e">
        <f>IF((INDEX($F$50:$BD$50,AO50))&lt;((INDEX($F$50:$BD$50,$H$50)+(INDEX($F$50:$BD$50,#REF!)))),$G$79*((#REF!-Option_9!AL50)/((#REF!*(#REF!+1))/2)),0)</f>
        <v>#REF!</v>
      </c>
      <c r="AP82" s="23" t="e">
        <f>IF((INDEX($F$50:$BD$50,AP50))&lt;((INDEX($F$50:$BD$50,$H$50)+(INDEX($F$50:$BD$50,#REF!)))),$G$79*((#REF!-Option_9!AM50)/((#REF!*(#REF!+1))/2)),0)</f>
        <v>#REF!</v>
      </c>
      <c r="AQ82" s="23" t="e">
        <f>IF((INDEX($F$50:$BD$50,AQ50))&lt;((INDEX($F$50:$BD$50,$H$50)+(INDEX($F$50:$BD$50,#REF!)))),$G$79*((#REF!-Option_9!AN50)/((#REF!*(#REF!+1))/2)),0)</f>
        <v>#REF!</v>
      </c>
      <c r="AR82" s="23" t="e">
        <f>IF((INDEX($F$50:$BD$50,AR50))&lt;((INDEX($F$50:$BD$50,$H$50)+(INDEX($F$50:$BD$50,#REF!)))),$G$79*((#REF!-Option_9!AO50)/((#REF!*(#REF!+1))/2)),0)</f>
        <v>#REF!</v>
      </c>
      <c r="AS82" s="23" t="e">
        <f>IF((INDEX($F$50:$BD$50,AS50))&lt;((INDEX($F$50:$BD$50,$H$50)+(INDEX($F$50:$BD$50,#REF!)))),$G$79*((#REF!-Option_9!AP50)/((#REF!*(#REF!+1))/2)),0)</f>
        <v>#REF!</v>
      </c>
      <c r="AT82" s="23" t="e">
        <f>IF((INDEX($F$50:$BD$50,AT50))&lt;((INDEX($F$50:$BD$50,$H$50)+(INDEX($F$50:$BD$50,#REF!)))),$G$79*((#REF!-Option_9!AQ50)/((#REF!*(#REF!+1))/2)),0)</f>
        <v>#REF!</v>
      </c>
      <c r="AU82" s="23" t="e">
        <f>IF((INDEX($F$50:$BD$50,AU50))&lt;((INDEX($F$50:$BD$50,$H$50)+(INDEX($F$50:$BD$50,#REF!)))),$G$79*((#REF!-Option_9!AR50)/((#REF!*(#REF!+1))/2)),0)</f>
        <v>#REF!</v>
      </c>
      <c r="AV82" s="23" t="e">
        <f>IF((INDEX($F$50:$BD$50,AV50))&lt;((INDEX($F$50:$BD$50,$H$50)+(INDEX($F$50:$BD$50,#REF!)))),$G$79*((#REF!-Option_9!AS50)/((#REF!*(#REF!+1))/2)),0)</f>
        <v>#REF!</v>
      </c>
      <c r="AW82" s="23" t="e">
        <f>IF((INDEX($F$50:$BD$50,AW50))&lt;((INDEX($F$50:$BD$50,$H$50)+(INDEX($F$50:$BD$50,#REF!)))),$G$79*((#REF!-Option_9!AT50)/((#REF!*(#REF!+1))/2)),0)</f>
        <v>#REF!</v>
      </c>
      <c r="AX82" s="23" t="e">
        <f>IF((INDEX($F$50:$BD$50,AX50))&lt;((INDEX($F$50:$BD$50,$H$50)+(INDEX($F$50:$BD$50,#REF!)))),$G$79*((#REF!-Option_9!AU50)/((#REF!*(#REF!+1))/2)),0)</f>
        <v>#REF!</v>
      </c>
      <c r="AY82" s="23" t="e">
        <f>IF((INDEX($F$50:$BD$50,AY50))&lt;((INDEX($F$50:$BD$50,$H$50)+(INDEX($F$50:$BD$50,#REF!)))),$G$79*((#REF!-Option_9!AV50)/((#REF!*(#REF!+1))/2)),0)</f>
        <v>#REF!</v>
      </c>
      <c r="AZ82" s="23" t="e">
        <f>IF((INDEX($F$50:$BD$50,AZ50))&lt;((INDEX($F$50:$BD$50,$H$50)+(INDEX($F$50:$BD$50,#REF!)))),$G$79*((#REF!-Option_9!AW50)/((#REF!*(#REF!+1))/2)),0)</f>
        <v>#REF!</v>
      </c>
      <c r="BA82" s="23" t="e">
        <f>IF((INDEX($F$50:$BD$50,BA50))&lt;((INDEX($F$50:$BD$50,$H$50)+(INDEX($F$50:$BD$50,#REF!)))),$G$79*((#REF!-Option_9!AX50)/((#REF!*(#REF!+1))/2)),0)</f>
        <v>#REF!</v>
      </c>
      <c r="BB82" s="23" t="e">
        <f>IF((INDEX($F$50:$BD$50,BB50))&lt;((INDEX($F$50:$BD$50,$H$50)+(INDEX($F$50:$BD$50,#REF!)))),$G$79*((#REF!-Option_9!AY50)/((#REF!*(#REF!+1))/2)),0)</f>
        <v>#REF!</v>
      </c>
      <c r="BC82" s="23" t="e">
        <f>IF((INDEX($F$50:$BD$50,BC50))&lt;((INDEX($F$50:$BD$50,$H$50)+(INDEX($F$50:$BD$50,#REF!)))),$G$79*((#REF!-Option_9!AZ50)/((#REF!*(#REF!+1))/2)),0)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IF((INDEX($F$50:$BD$50,I50))&lt;((INDEX($F$50:$BD$50,$I$50)+(INDEX($F$50:$BD$50,#REF!)))),$H$79*((#REF!-Option_9!E50)/((#REF!*(#REF!+1))/2)),0)</f>
        <v>#REF!</v>
      </c>
      <c r="J83" s="23" t="e">
        <f>IF((INDEX($F$50:$BD$50,J50))&lt;((INDEX($F$50:$BD$50,$I$50)+(INDEX($F$50:$BD$50,#REF!)))),$H$79*((#REF!-Option_9!F50)/((#REF!*(#REF!+1))/2)),0)</f>
        <v>#REF!</v>
      </c>
      <c r="K83" s="23" t="e">
        <f>IF((INDEX($F$50:$BD$50,K50))&lt;((INDEX($F$50:$BD$50,$I$50)+(INDEX($F$50:$BD$50,#REF!)))),$H$79*((#REF!-Option_9!G50)/((#REF!*(#REF!+1))/2)),0)</f>
        <v>#REF!</v>
      </c>
      <c r="L83" s="23" t="e">
        <f>IF((INDEX($F$50:$BD$50,L50))&lt;((INDEX($F$50:$BD$50,$I$50)+(INDEX($F$50:$BD$50,#REF!)))),$H$79*((#REF!-Option_9!H50)/((#REF!*(#REF!+1))/2)),0)</f>
        <v>#REF!</v>
      </c>
      <c r="M83" s="23" t="e">
        <f>IF((INDEX($F$50:$BD$50,M50))&lt;((INDEX($F$50:$BD$50,$I$50)+(INDEX($F$50:$BD$50,#REF!)))),$H$79*((#REF!-Option_9!I50)/((#REF!*(#REF!+1))/2)),0)</f>
        <v>#REF!</v>
      </c>
      <c r="N83" s="23" t="e">
        <f>IF((INDEX($F$50:$BD$50,N50))&lt;((INDEX($F$50:$BD$50,$I$50)+(INDEX($F$50:$BD$50,#REF!)))),$H$79*((#REF!-Option_9!J50)/((#REF!*(#REF!+1))/2)),0)</f>
        <v>#REF!</v>
      </c>
      <c r="O83" s="23" t="e">
        <f>IF((INDEX($F$50:$BD$50,O50))&lt;((INDEX($F$50:$BD$50,$I$50)+(INDEX($F$50:$BD$50,#REF!)))),$H$79*((#REF!-Option_9!K50)/((#REF!*(#REF!+1))/2)),0)</f>
        <v>#REF!</v>
      </c>
      <c r="P83" s="23" t="e">
        <f>IF((INDEX($F$50:$BD$50,P50))&lt;((INDEX($F$50:$BD$50,$I$50)+(INDEX($F$50:$BD$50,#REF!)))),$H$79*((#REF!-Option_9!L50)/((#REF!*(#REF!+1))/2)),0)</f>
        <v>#REF!</v>
      </c>
      <c r="Q83" s="23" t="e">
        <f>IF((INDEX($F$50:$BD$50,Q50))&lt;((INDEX($F$50:$BD$50,$I$50)+(INDEX($F$50:$BD$50,#REF!)))),$H$79*((#REF!-Option_9!M50)/((#REF!*(#REF!+1))/2)),0)</f>
        <v>#REF!</v>
      </c>
      <c r="R83" s="23" t="e">
        <f>IF((INDEX($F$50:$BD$50,R50))&lt;((INDEX($F$50:$BD$50,$I$50)+(INDEX($F$50:$BD$50,#REF!)))),$H$79*((#REF!-Option_9!N50)/((#REF!*(#REF!+1))/2)),0)</f>
        <v>#REF!</v>
      </c>
      <c r="S83" s="23" t="e">
        <f>IF((INDEX($F$50:$BD$50,S50))&lt;((INDEX($F$50:$BD$50,$I$50)+(INDEX($F$50:$BD$50,#REF!)))),$H$79*((#REF!-Option_9!O50)/((#REF!*(#REF!+1))/2)),0)</f>
        <v>#REF!</v>
      </c>
      <c r="T83" s="23" t="e">
        <f>IF((INDEX($F$50:$BD$50,T50))&lt;((INDEX($F$50:$BD$50,$I$50)+(INDEX($F$50:$BD$50,#REF!)))),$H$79*((#REF!-Option_9!P50)/((#REF!*(#REF!+1))/2)),0)</f>
        <v>#REF!</v>
      </c>
      <c r="U83" s="23" t="e">
        <f>IF((INDEX($F$50:$BD$50,U50))&lt;((INDEX($F$50:$BD$50,$I$50)+(INDEX($F$50:$BD$50,#REF!)))),$H$79*((#REF!-Option_9!Q50)/((#REF!*(#REF!+1))/2)),0)</f>
        <v>#REF!</v>
      </c>
      <c r="V83" s="23" t="e">
        <f>IF((INDEX($F$50:$BD$50,V50))&lt;((INDEX($F$50:$BD$50,$I$50)+(INDEX($F$50:$BD$50,#REF!)))),$H$79*((#REF!-Option_9!R50)/((#REF!*(#REF!+1))/2)),0)</f>
        <v>#REF!</v>
      </c>
      <c r="W83" s="23" t="e">
        <f>IF((INDEX($F$50:$BD$50,W50))&lt;((INDEX($F$50:$BD$50,$I$50)+(INDEX($F$50:$BD$50,#REF!)))),$H$79*((#REF!-Option_9!S50)/((#REF!*(#REF!+1))/2)),0)</f>
        <v>#REF!</v>
      </c>
      <c r="X83" s="23" t="e">
        <f>IF((INDEX($F$50:$BD$50,X50))&lt;((INDEX($F$50:$BD$50,$I$50)+(INDEX($F$50:$BD$50,#REF!)))),$H$79*((#REF!-Option_9!T50)/((#REF!*(#REF!+1))/2)),0)</f>
        <v>#REF!</v>
      </c>
      <c r="Y83" s="23" t="e">
        <f>IF((INDEX($F$50:$BD$50,Y50))&lt;((INDEX($F$50:$BD$50,$I$50)+(INDEX($F$50:$BD$50,#REF!)))),$H$79*((#REF!-Option_9!U50)/((#REF!*(#REF!+1))/2)),0)</f>
        <v>#REF!</v>
      </c>
      <c r="Z83" s="23" t="e">
        <f>IF((INDEX($F$50:$BD$50,Z50))&lt;((INDEX($F$50:$BD$50,$I$50)+(INDEX($F$50:$BD$50,#REF!)))),$H$79*((#REF!-Option_9!V50)/((#REF!*(#REF!+1))/2)),0)</f>
        <v>#REF!</v>
      </c>
      <c r="AA83" s="23" t="e">
        <f>IF((INDEX($F$50:$BD$50,AA50))&lt;((INDEX($F$50:$BD$50,$I$50)+(INDEX($F$50:$BD$50,#REF!)))),$H$79*((#REF!-Option_9!W50)/((#REF!*(#REF!+1))/2)),0)</f>
        <v>#REF!</v>
      </c>
      <c r="AB83" s="23" t="e">
        <f>IF((INDEX($F$50:$BD$50,AB50))&lt;((INDEX($F$50:$BD$50,$I$50)+(INDEX($F$50:$BD$50,#REF!)))),$H$79*((#REF!-Option_9!X50)/((#REF!*(#REF!+1))/2)),0)</f>
        <v>#REF!</v>
      </c>
      <c r="AC83" s="23" t="e">
        <f>IF((INDEX($F$50:$BD$50,AC50))&lt;((INDEX($F$50:$BD$50,$I$50)+(INDEX($F$50:$BD$50,#REF!)))),$H$79*((#REF!-Option_9!Y50)/((#REF!*(#REF!+1))/2)),0)</f>
        <v>#REF!</v>
      </c>
      <c r="AD83" s="23" t="e">
        <f>IF((INDEX($F$50:$BD$50,AD50))&lt;((INDEX($F$50:$BD$50,$I$50)+(INDEX($F$50:$BD$50,#REF!)))),$H$79*((#REF!-Option_9!Z50)/((#REF!*(#REF!+1))/2)),0)</f>
        <v>#REF!</v>
      </c>
      <c r="AE83" s="23" t="e">
        <f>IF((INDEX($F$50:$BD$50,AE50))&lt;((INDEX($F$50:$BD$50,$I$50)+(INDEX($F$50:$BD$50,#REF!)))),$H$79*((#REF!-Option_9!AA50)/((#REF!*(#REF!+1))/2)),0)</f>
        <v>#REF!</v>
      </c>
      <c r="AF83" s="23" t="e">
        <f>IF((INDEX($F$50:$BD$50,AF50))&lt;((INDEX($F$50:$BD$50,$I$50)+(INDEX($F$50:$BD$50,#REF!)))),$H$79*((#REF!-Option_9!AB50)/((#REF!*(#REF!+1))/2)),0)</f>
        <v>#REF!</v>
      </c>
      <c r="AG83" s="23" t="e">
        <f>IF((INDEX($F$50:$BD$50,AG50))&lt;((INDEX($F$50:$BD$50,$I$50)+(INDEX($F$50:$BD$50,#REF!)))),$H$79*((#REF!-Option_9!AC50)/((#REF!*(#REF!+1))/2)),0)</f>
        <v>#REF!</v>
      </c>
      <c r="AH83" s="23" t="e">
        <f>IF((INDEX($F$50:$BD$50,AH50))&lt;((INDEX($F$50:$BD$50,$I$50)+(INDEX($F$50:$BD$50,#REF!)))),$H$79*((#REF!-Option_9!AD50)/((#REF!*(#REF!+1))/2)),0)</f>
        <v>#REF!</v>
      </c>
      <c r="AI83" s="23" t="e">
        <f>IF((INDEX($F$50:$BD$50,AI50))&lt;((INDEX($F$50:$BD$50,$I$50)+(INDEX($F$50:$BD$50,#REF!)))),$H$79*((#REF!-Option_9!AE50)/((#REF!*(#REF!+1))/2)),0)</f>
        <v>#REF!</v>
      </c>
      <c r="AJ83" s="23" t="e">
        <f>IF((INDEX($F$50:$BD$50,AJ50))&lt;((INDEX($F$50:$BD$50,$I$50)+(INDEX($F$50:$BD$50,#REF!)))),$H$79*((#REF!-Option_9!AF50)/((#REF!*(#REF!+1))/2)),0)</f>
        <v>#REF!</v>
      </c>
      <c r="AK83" s="23" t="e">
        <f>IF((INDEX($F$50:$BD$50,AK50))&lt;((INDEX($F$50:$BD$50,$I$50)+(INDEX($F$50:$BD$50,#REF!)))),$H$79*((#REF!-Option_9!AG50)/((#REF!*(#REF!+1))/2)),0)</f>
        <v>#REF!</v>
      </c>
      <c r="AL83" s="23" t="e">
        <f>IF((INDEX($F$50:$BD$50,AL50))&lt;((INDEX($F$50:$BD$50,$I$50)+(INDEX($F$50:$BD$50,#REF!)))),$H$79*((#REF!-Option_9!AH50)/((#REF!*(#REF!+1))/2)),0)</f>
        <v>#REF!</v>
      </c>
      <c r="AM83" s="23" t="e">
        <f>IF((INDEX($F$50:$BD$50,AM50))&lt;((INDEX($F$50:$BD$50,$I$50)+(INDEX($F$50:$BD$50,#REF!)))),$H$79*((#REF!-Option_9!AI50)/((#REF!*(#REF!+1))/2)),0)</f>
        <v>#REF!</v>
      </c>
      <c r="AN83" s="23" t="e">
        <f>IF((INDEX($F$50:$BD$50,AN50))&lt;((INDEX($F$50:$BD$50,$I$50)+(INDEX($F$50:$BD$50,#REF!)))),$H$79*((#REF!-Option_9!AJ50)/((#REF!*(#REF!+1))/2)),0)</f>
        <v>#REF!</v>
      </c>
      <c r="AO83" s="23" t="e">
        <f>IF((INDEX($F$50:$BD$50,AO50))&lt;((INDEX($F$50:$BD$50,$I$50)+(INDEX($F$50:$BD$50,#REF!)))),$H$79*((#REF!-Option_9!AK50)/((#REF!*(#REF!+1))/2)),0)</f>
        <v>#REF!</v>
      </c>
      <c r="AP83" s="23" t="e">
        <f>IF((INDEX($F$50:$BD$50,AP50))&lt;((INDEX($F$50:$BD$50,$I$50)+(INDEX($F$50:$BD$50,#REF!)))),$H$79*((#REF!-Option_9!AL50)/((#REF!*(#REF!+1))/2)),0)</f>
        <v>#REF!</v>
      </c>
      <c r="AQ83" s="23" t="e">
        <f>IF((INDEX($F$50:$BD$50,AQ50))&lt;((INDEX($F$50:$BD$50,$I$50)+(INDEX($F$50:$BD$50,#REF!)))),$H$79*((#REF!-Option_9!AM50)/((#REF!*(#REF!+1))/2)),0)</f>
        <v>#REF!</v>
      </c>
      <c r="AR83" s="23" t="e">
        <f>IF((INDEX($F$50:$BD$50,AR50))&lt;((INDEX($F$50:$BD$50,$I$50)+(INDEX($F$50:$BD$50,#REF!)))),$H$79*((#REF!-Option_9!AN50)/((#REF!*(#REF!+1))/2)),0)</f>
        <v>#REF!</v>
      </c>
      <c r="AS83" s="23" t="e">
        <f>IF((INDEX($F$50:$BD$50,AS50))&lt;((INDEX($F$50:$BD$50,$I$50)+(INDEX($F$50:$BD$50,#REF!)))),$H$79*((#REF!-Option_9!AO50)/((#REF!*(#REF!+1))/2)),0)</f>
        <v>#REF!</v>
      </c>
      <c r="AT83" s="23" t="e">
        <f>IF((INDEX($F$50:$BD$50,AT50))&lt;((INDEX($F$50:$BD$50,$I$50)+(INDEX($F$50:$BD$50,#REF!)))),$H$79*((#REF!-Option_9!AP50)/((#REF!*(#REF!+1))/2)),0)</f>
        <v>#REF!</v>
      </c>
      <c r="AU83" s="23" t="e">
        <f>IF((INDEX($F$50:$BD$50,AU50))&lt;((INDEX($F$50:$BD$50,$I$50)+(INDEX($F$50:$BD$50,#REF!)))),$H$79*((#REF!-Option_9!AQ50)/((#REF!*(#REF!+1))/2)),0)</f>
        <v>#REF!</v>
      </c>
      <c r="AV83" s="23" t="e">
        <f>IF((INDEX($F$50:$BD$50,AV50))&lt;((INDEX($F$50:$BD$50,$I$50)+(INDEX($F$50:$BD$50,#REF!)))),$H$79*((#REF!-Option_9!AR50)/((#REF!*(#REF!+1))/2)),0)</f>
        <v>#REF!</v>
      </c>
      <c r="AW83" s="23" t="e">
        <f>IF((INDEX($F$50:$BD$50,AW50))&lt;((INDEX($F$50:$BD$50,$I$50)+(INDEX($F$50:$BD$50,#REF!)))),$H$79*((#REF!-Option_9!AS50)/((#REF!*(#REF!+1))/2)),0)</f>
        <v>#REF!</v>
      </c>
      <c r="AX83" s="23" t="e">
        <f>IF((INDEX($F$50:$BD$50,AX50))&lt;((INDEX($F$50:$BD$50,$I$50)+(INDEX($F$50:$BD$50,#REF!)))),$H$79*((#REF!-Option_9!AT50)/((#REF!*(#REF!+1))/2)),0)</f>
        <v>#REF!</v>
      </c>
      <c r="AY83" s="23" t="e">
        <f>IF((INDEX($F$50:$BD$50,AY50))&lt;((INDEX($F$50:$BD$50,$I$50)+(INDEX($F$50:$BD$50,#REF!)))),$H$79*((#REF!-Option_9!AU50)/((#REF!*(#REF!+1))/2)),0)</f>
        <v>#REF!</v>
      </c>
      <c r="AZ83" s="23" t="e">
        <f>IF((INDEX($F$50:$BD$50,AZ50))&lt;((INDEX($F$50:$BD$50,$I$50)+(INDEX($F$50:$BD$50,#REF!)))),$H$79*((#REF!-Option_9!AV50)/((#REF!*(#REF!+1))/2)),0)</f>
        <v>#REF!</v>
      </c>
      <c r="BA83" s="23" t="e">
        <f>IF((INDEX($F$50:$BD$50,BA50))&lt;((INDEX($F$50:$BD$50,$I$50)+(INDEX($F$50:$BD$50,#REF!)))),$H$79*((#REF!-Option_9!AW50)/((#REF!*(#REF!+1))/2)),0)</f>
        <v>#REF!</v>
      </c>
      <c r="BB83" s="23" t="e">
        <f>IF((INDEX($F$50:$BD$50,BB50))&lt;((INDEX($F$50:$BD$50,$I$50)+(INDEX($F$50:$BD$50,#REF!)))),$H$79*((#REF!-Option_9!AX50)/((#REF!*(#REF!+1))/2)),0)</f>
        <v>#REF!</v>
      </c>
      <c r="BC83" s="23" t="e">
        <f>IF((INDEX($F$50:$BD$50,BC50))&lt;((INDEX($F$50:$BD$50,$I$50)+(INDEX($F$50:$BD$50,#REF!)))),$H$79*((#REF!-Option_9!AY50)/((#REF!*(#REF!+1))/2)),0)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IF((INDEX($F$50:$BD$50,J50))&lt;((INDEX($F$50:$BD$50,$J$50)+(INDEX($F$50:$BD$50,#REF!)))),$I$79*((#REF!-Option_9!E50)/((#REF!*(#REF!+1))/2)),0)</f>
        <v>#REF!</v>
      </c>
      <c r="K84" s="23" t="e">
        <f>IF((INDEX($F$50:$BD$50,K50))&lt;((INDEX($F$50:$BD$50,$J$50)+(INDEX($F$50:$BD$50,#REF!)))),$I$79*((#REF!-Option_9!F50)/((#REF!*(#REF!+1))/2)),0)</f>
        <v>#REF!</v>
      </c>
      <c r="L84" s="23" t="e">
        <f>IF((INDEX($F$50:$BD$50,L50))&lt;((INDEX($F$50:$BD$50,$J$50)+(INDEX($F$50:$BD$50,#REF!)))),$I$79*((#REF!-Option_9!G50)/((#REF!*(#REF!+1))/2)),0)</f>
        <v>#REF!</v>
      </c>
      <c r="M84" s="23" t="e">
        <f>IF((INDEX($F$50:$BD$50,M50))&lt;((INDEX($F$50:$BD$50,$J$50)+(INDEX($F$50:$BD$50,#REF!)))),$I$79*((#REF!-Option_9!H50)/((#REF!*(#REF!+1))/2)),0)</f>
        <v>#REF!</v>
      </c>
      <c r="N84" s="23" t="e">
        <f>IF((INDEX($F$50:$BD$50,N50))&lt;((INDEX($F$50:$BD$50,$J$50)+(INDEX($F$50:$BD$50,#REF!)))),$I$79*((#REF!-Option_9!I50)/((#REF!*(#REF!+1))/2)),0)</f>
        <v>#REF!</v>
      </c>
      <c r="O84" s="23" t="e">
        <f>IF((INDEX($F$50:$BD$50,O50))&lt;((INDEX($F$50:$BD$50,$J$50)+(INDEX($F$50:$BD$50,#REF!)))),$I$79*((#REF!-Option_9!J50)/((#REF!*(#REF!+1))/2)),0)</f>
        <v>#REF!</v>
      </c>
      <c r="P84" s="23" t="e">
        <f>IF((INDEX($F$50:$BD$50,P50))&lt;((INDEX($F$50:$BD$50,$J$50)+(INDEX($F$50:$BD$50,#REF!)))),$I$79*((#REF!-Option_9!K50)/((#REF!*(#REF!+1))/2)),0)</f>
        <v>#REF!</v>
      </c>
      <c r="Q84" s="23" t="e">
        <f>IF((INDEX($F$50:$BD$50,Q50))&lt;((INDEX($F$50:$BD$50,$J$50)+(INDEX($F$50:$BD$50,#REF!)))),$I$79*((#REF!-Option_9!L50)/((#REF!*(#REF!+1))/2)),0)</f>
        <v>#REF!</v>
      </c>
      <c r="R84" s="23" t="e">
        <f>IF((INDEX($F$50:$BD$50,R50))&lt;((INDEX($F$50:$BD$50,$J$50)+(INDEX($F$50:$BD$50,#REF!)))),$I$79*((#REF!-Option_9!M50)/((#REF!*(#REF!+1))/2)),0)</f>
        <v>#REF!</v>
      </c>
      <c r="S84" s="23" t="e">
        <f>IF((INDEX($F$50:$BD$50,S50))&lt;((INDEX($F$50:$BD$50,$J$50)+(INDEX($F$50:$BD$50,#REF!)))),$I$79*((#REF!-Option_9!N50)/((#REF!*(#REF!+1))/2)),0)</f>
        <v>#REF!</v>
      </c>
      <c r="T84" s="23" t="e">
        <f>IF((INDEX($F$50:$BD$50,T50))&lt;((INDEX($F$50:$BD$50,$J$50)+(INDEX($F$50:$BD$50,#REF!)))),$I$79*((#REF!-Option_9!O50)/((#REF!*(#REF!+1))/2)),0)</f>
        <v>#REF!</v>
      </c>
      <c r="U84" s="23" t="e">
        <f>IF((INDEX($F$50:$BD$50,U50))&lt;((INDEX($F$50:$BD$50,$J$50)+(INDEX($F$50:$BD$50,#REF!)))),$I$79*((#REF!-Option_9!P50)/((#REF!*(#REF!+1))/2)),0)</f>
        <v>#REF!</v>
      </c>
      <c r="V84" s="23" t="e">
        <f>IF((INDEX($F$50:$BD$50,V50))&lt;((INDEX($F$50:$BD$50,$J$50)+(INDEX($F$50:$BD$50,#REF!)))),$I$79*((#REF!-Option_9!Q50)/((#REF!*(#REF!+1))/2)),0)</f>
        <v>#REF!</v>
      </c>
      <c r="W84" s="23" t="e">
        <f>IF((INDEX($F$50:$BD$50,W50))&lt;((INDEX($F$50:$BD$50,$J$50)+(INDEX($F$50:$BD$50,#REF!)))),$I$79*((#REF!-Option_9!R50)/((#REF!*(#REF!+1))/2)),0)</f>
        <v>#REF!</v>
      </c>
      <c r="X84" s="23" t="e">
        <f>IF((INDEX($F$50:$BD$50,X50))&lt;((INDEX($F$50:$BD$50,$J$50)+(INDEX($F$50:$BD$50,#REF!)))),$I$79*((#REF!-Option_9!S50)/((#REF!*(#REF!+1))/2)),0)</f>
        <v>#REF!</v>
      </c>
      <c r="Y84" s="23" t="e">
        <f>IF((INDEX($F$50:$BD$50,Y50))&lt;((INDEX($F$50:$BD$50,$J$50)+(INDEX($F$50:$BD$50,#REF!)))),$I$79*((#REF!-Option_9!T50)/((#REF!*(#REF!+1))/2)),0)</f>
        <v>#REF!</v>
      </c>
      <c r="Z84" s="23" t="e">
        <f>IF((INDEX($F$50:$BD$50,Z50))&lt;((INDEX($F$50:$BD$50,$J$50)+(INDEX($F$50:$BD$50,#REF!)))),$I$79*((#REF!-Option_9!U50)/((#REF!*(#REF!+1))/2)),0)</f>
        <v>#REF!</v>
      </c>
      <c r="AA84" s="23" t="e">
        <f>IF((INDEX($F$50:$BD$50,AA50))&lt;((INDEX($F$50:$BD$50,$J$50)+(INDEX($F$50:$BD$50,#REF!)))),$I$79*((#REF!-Option_9!V50)/((#REF!*(#REF!+1))/2)),0)</f>
        <v>#REF!</v>
      </c>
      <c r="AB84" s="23" t="e">
        <f>IF((INDEX($F$50:$BD$50,AB50))&lt;((INDEX($F$50:$BD$50,$J$50)+(INDEX($F$50:$BD$50,#REF!)))),$I$79*((#REF!-Option_9!W50)/((#REF!*(#REF!+1))/2)),0)</f>
        <v>#REF!</v>
      </c>
      <c r="AC84" s="23" t="e">
        <f>IF((INDEX($F$50:$BD$50,AC50))&lt;((INDEX($F$50:$BD$50,$J$50)+(INDEX($F$50:$BD$50,#REF!)))),$I$79*((#REF!-Option_9!X50)/((#REF!*(#REF!+1))/2)),0)</f>
        <v>#REF!</v>
      </c>
      <c r="AD84" s="23" t="e">
        <f>IF((INDEX($F$50:$BD$50,AD50))&lt;((INDEX($F$50:$BD$50,$J$50)+(INDEX($F$50:$BD$50,#REF!)))),$I$79*((#REF!-Option_9!Y50)/((#REF!*(#REF!+1))/2)),0)</f>
        <v>#REF!</v>
      </c>
      <c r="AE84" s="23" t="e">
        <f>IF((INDEX($F$50:$BD$50,AE50))&lt;((INDEX($F$50:$BD$50,$J$50)+(INDEX($F$50:$BD$50,#REF!)))),$I$79*((#REF!-Option_9!Z50)/((#REF!*(#REF!+1))/2)),0)</f>
        <v>#REF!</v>
      </c>
      <c r="AF84" s="23" t="e">
        <f>IF((INDEX($F$50:$BD$50,AF50))&lt;((INDEX($F$50:$BD$50,$J$50)+(INDEX($F$50:$BD$50,#REF!)))),$I$79*((#REF!-Option_9!AA50)/((#REF!*(#REF!+1))/2)),0)</f>
        <v>#REF!</v>
      </c>
      <c r="AG84" s="23" t="e">
        <f>IF((INDEX($F$50:$BD$50,AG50))&lt;((INDEX($F$50:$BD$50,$J$50)+(INDEX($F$50:$BD$50,#REF!)))),$I$79*((#REF!-Option_9!AB50)/((#REF!*(#REF!+1))/2)),0)</f>
        <v>#REF!</v>
      </c>
      <c r="AH84" s="23" t="e">
        <f>IF((INDEX($F$50:$BD$50,AH50))&lt;((INDEX($F$50:$BD$50,$J$50)+(INDEX($F$50:$BD$50,#REF!)))),$I$79*((#REF!-Option_9!AC50)/((#REF!*(#REF!+1))/2)),0)</f>
        <v>#REF!</v>
      </c>
      <c r="AI84" s="23" t="e">
        <f>IF((INDEX($F$50:$BD$50,AI50))&lt;((INDEX($F$50:$BD$50,$J$50)+(INDEX($F$50:$BD$50,#REF!)))),$I$79*((#REF!-Option_9!AD50)/((#REF!*(#REF!+1))/2)),0)</f>
        <v>#REF!</v>
      </c>
      <c r="AJ84" s="23" t="e">
        <f>IF((INDEX($F$50:$BD$50,AJ50))&lt;((INDEX($F$50:$BD$50,$J$50)+(INDEX($F$50:$BD$50,#REF!)))),$I$79*((#REF!-Option_9!AE50)/((#REF!*(#REF!+1))/2)),0)</f>
        <v>#REF!</v>
      </c>
      <c r="AK84" s="23" t="e">
        <f>IF((INDEX($F$50:$BD$50,AK50))&lt;((INDEX($F$50:$BD$50,$J$50)+(INDEX($F$50:$BD$50,#REF!)))),$I$79*((#REF!-Option_9!AF50)/((#REF!*(#REF!+1))/2)),0)</f>
        <v>#REF!</v>
      </c>
      <c r="AL84" s="23" t="e">
        <f>IF((INDEX($F$50:$BD$50,AL50))&lt;((INDEX($F$50:$BD$50,$J$50)+(INDEX($F$50:$BD$50,#REF!)))),$I$79*((#REF!-Option_9!AG50)/((#REF!*(#REF!+1))/2)),0)</f>
        <v>#REF!</v>
      </c>
      <c r="AM84" s="23" t="e">
        <f>IF((INDEX($F$50:$BD$50,AM50))&lt;((INDEX($F$50:$BD$50,$J$50)+(INDEX($F$50:$BD$50,#REF!)))),$I$79*((#REF!-Option_9!AH50)/((#REF!*(#REF!+1))/2)),0)</f>
        <v>#REF!</v>
      </c>
      <c r="AN84" s="23" t="e">
        <f>IF((INDEX($F$50:$BD$50,AN50))&lt;((INDEX($F$50:$BD$50,$J$50)+(INDEX($F$50:$BD$50,#REF!)))),$I$79*((#REF!-Option_9!AI50)/((#REF!*(#REF!+1))/2)),0)</f>
        <v>#REF!</v>
      </c>
      <c r="AO84" s="23" t="e">
        <f>IF((INDEX($F$50:$BD$50,AO50))&lt;((INDEX($F$50:$BD$50,$J$50)+(INDEX($F$50:$BD$50,#REF!)))),$I$79*((#REF!-Option_9!AJ50)/((#REF!*(#REF!+1))/2)),0)</f>
        <v>#REF!</v>
      </c>
      <c r="AP84" s="23" t="e">
        <f>IF((INDEX($F$50:$BD$50,AP50))&lt;((INDEX($F$50:$BD$50,$J$50)+(INDEX($F$50:$BD$50,#REF!)))),$I$79*((#REF!-Option_9!AK50)/((#REF!*(#REF!+1))/2)),0)</f>
        <v>#REF!</v>
      </c>
      <c r="AQ84" s="23" t="e">
        <f>IF((INDEX($F$50:$BD$50,AQ50))&lt;((INDEX($F$50:$BD$50,$J$50)+(INDEX($F$50:$BD$50,#REF!)))),$I$79*((#REF!-Option_9!AL50)/((#REF!*(#REF!+1))/2)),0)</f>
        <v>#REF!</v>
      </c>
      <c r="AR84" s="23" t="e">
        <f>IF((INDEX($F$50:$BD$50,AR50))&lt;((INDEX($F$50:$BD$50,$J$50)+(INDEX($F$50:$BD$50,#REF!)))),$I$79*((#REF!-Option_9!AM50)/((#REF!*(#REF!+1))/2)),0)</f>
        <v>#REF!</v>
      </c>
      <c r="AS84" s="23" t="e">
        <f>IF((INDEX($F$50:$BD$50,AS50))&lt;((INDEX($F$50:$BD$50,$J$50)+(INDEX($F$50:$BD$50,#REF!)))),$I$79*((#REF!-Option_9!AN50)/((#REF!*(#REF!+1))/2)),0)</f>
        <v>#REF!</v>
      </c>
      <c r="AT84" s="23" t="e">
        <f>IF((INDEX($F$50:$BD$50,AT50))&lt;((INDEX($F$50:$BD$50,$J$50)+(INDEX($F$50:$BD$50,#REF!)))),$I$79*((#REF!-Option_9!AO50)/((#REF!*(#REF!+1))/2)),0)</f>
        <v>#REF!</v>
      </c>
      <c r="AU84" s="23" t="e">
        <f>IF((INDEX($F$50:$BD$50,AU50))&lt;((INDEX($F$50:$BD$50,$J$50)+(INDEX($F$50:$BD$50,#REF!)))),$I$79*((#REF!-Option_9!AP50)/((#REF!*(#REF!+1))/2)),0)</f>
        <v>#REF!</v>
      </c>
      <c r="AV84" s="23" t="e">
        <f>IF((INDEX($F$50:$BD$50,AV50))&lt;((INDEX($F$50:$BD$50,$J$50)+(INDEX($F$50:$BD$50,#REF!)))),$I$79*((#REF!-Option_9!AQ50)/((#REF!*(#REF!+1))/2)),0)</f>
        <v>#REF!</v>
      </c>
      <c r="AW84" s="23" t="e">
        <f>IF((INDEX($F$50:$BD$50,AW50))&lt;((INDEX($F$50:$BD$50,$J$50)+(INDEX($F$50:$BD$50,#REF!)))),$I$79*((#REF!-Option_9!AR50)/((#REF!*(#REF!+1))/2)),0)</f>
        <v>#REF!</v>
      </c>
      <c r="AX84" s="23" t="e">
        <f>IF((INDEX($F$50:$BD$50,AX50))&lt;((INDEX($F$50:$BD$50,$J$50)+(INDEX($F$50:$BD$50,#REF!)))),$I$79*((#REF!-Option_9!AS50)/((#REF!*(#REF!+1))/2)),0)</f>
        <v>#REF!</v>
      </c>
      <c r="AY84" s="23" t="e">
        <f>IF((INDEX($F$50:$BD$50,AY50))&lt;((INDEX($F$50:$BD$50,$J$50)+(INDEX($F$50:$BD$50,#REF!)))),$I$79*((#REF!-Option_9!AT50)/((#REF!*(#REF!+1))/2)),0)</f>
        <v>#REF!</v>
      </c>
      <c r="AZ84" s="23" t="e">
        <f>IF((INDEX($F$50:$BD$50,AZ50))&lt;((INDEX($F$50:$BD$50,$J$50)+(INDEX($F$50:$BD$50,#REF!)))),$I$79*((#REF!-Option_9!AU50)/((#REF!*(#REF!+1))/2)),0)</f>
        <v>#REF!</v>
      </c>
      <c r="BA84" s="23" t="e">
        <f>IF((INDEX($F$50:$BD$50,BA50))&lt;((INDEX($F$50:$BD$50,$J$50)+(INDEX($F$50:$BD$50,#REF!)))),$I$79*((#REF!-Option_9!AV50)/((#REF!*(#REF!+1))/2)),0)</f>
        <v>#REF!</v>
      </c>
      <c r="BB84" s="23" t="e">
        <f>IF((INDEX($F$50:$BD$50,BB50))&lt;((INDEX($F$50:$BD$50,$J$50)+(INDEX($F$50:$BD$50,#REF!)))),$I$79*((#REF!-Option_9!AW50)/((#REF!*(#REF!+1))/2)),0)</f>
        <v>#REF!</v>
      </c>
      <c r="BC84" s="23" t="e">
        <f>IF((INDEX($F$50:$BD$50,BC50))&lt;((INDEX($F$50:$BD$50,$J$50)+(INDEX($F$50:$BD$50,#REF!)))),$I$79*((#REF!-Option_9!AX50)/((#REF!*(#REF!+1))/2)),0)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IF((INDEX($F$50:$BD$50,K50))&lt;((INDEX($F$50:$BD$50,$K$50)+(INDEX($F$50:$BD$50,#REF!)))),$J$79*((#REF!-Option_9!E50)/(((#REF!*(#REF!+1)))/2)),0)</f>
        <v>#REF!</v>
      </c>
      <c r="L85" s="23" t="e">
        <f>IF((INDEX($F$50:$BD$50,L50))&lt;((INDEX($F$50:$BD$50,$K$50)+(INDEX($F$50:$BD$50,#REF!)))),$J$79*((#REF!-Option_9!F50)/(((#REF!*(#REF!+1)))/2)),0)</f>
        <v>#REF!</v>
      </c>
      <c r="M85" s="23" t="e">
        <f>IF((INDEX($F$50:$BD$50,M50))&lt;((INDEX($F$50:$BD$50,$K$50)+(INDEX($F$50:$BD$50,#REF!)))),$J$79*((#REF!-Option_9!G50)/(((#REF!*(#REF!+1)))/2)),0)</f>
        <v>#REF!</v>
      </c>
      <c r="N85" s="23" t="e">
        <f>IF((INDEX($F$50:$BD$50,N50))&lt;((INDEX($F$50:$BD$50,$K$50)+(INDEX($F$50:$BD$50,#REF!)))),$J$79*((#REF!-Option_9!H50)/(((#REF!*(#REF!+1)))/2)),0)</f>
        <v>#REF!</v>
      </c>
      <c r="O85" s="23" t="e">
        <f>IF((INDEX($F$50:$BD$50,O50))&lt;((INDEX($F$50:$BD$50,$K$50)+(INDEX($F$50:$BD$50,#REF!)))),$J$79*((#REF!-Option_9!I50)/(((#REF!*(#REF!+1)))/2)),0)</f>
        <v>#REF!</v>
      </c>
      <c r="P85" s="23" t="e">
        <f>IF((INDEX($F$50:$BD$50,P50))&lt;((INDEX($F$50:$BD$50,$K$50)+(INDEX($F$50:$BD$50,#REF!)))),$J$79*((#REF!-Option_9!J50)/(((#REF!*(#REF!+1)))/2)),0)</f>
        <v>#REF!</v>
      </c>
      <c r="Q85" s="23" t="e">
        <f>IF((INDEX($F$50:$BD$50,Q50))&lt;((INDEX($F$50:$BD$50,$K$50)+(INDEX($F$50:$BD$50,#REF!)))),$J$79*((#REF!-Option_9!K50)/(((#REF!*(#REF!+1)))/2)),0)</f>
        <v>#REF!</v>
      </c>
      <c r="R85" s="23" t="e">
        <f>IF((INDEX($F$50:$BD$50,R50))&lt;((INDEX($F$50:$BD$50,$K$50)+(INDEX($F$50:$BD$50,#REF!)))),$J$79*((#REF!-Option_9!L50)/(((#REF!*(#REF!+1)))/2)),0)</f>
        <v>#REF!</v>
      </c>
      <c r="S85" s="23" t="e">
        <f>IF((INDEX($F$50:$BD$50,S50))&lt;((INDEX($F$50:$BD$50,$K$50)+(INDEX($F$50:$BD$50,#REF!)))),$J$79*((#REF!-Option_9!M50)/(((#REF!*(#REF!+1)))/2)),0)</f>
        <v>#REF!</v>
      </c>
      <c r="T85" s="23" t="e">
        <f>IF((INDEX($F$50:$BD$50,T50))&lt;((INDEX($F$50:$BD$50,$K$50)+(INDEX($F$50:$BD$50,#REF!)))),$J$79*((#REF!-Option_9!N50)/(((#REF!*(#REF!+1)))/2)),0)</f>
        <v>#REF!</v>
      </c>
      <c r="U85" s="23" t="e">
        <f>IF((INDEX($F$50:$BD$50,U50))&lt;((INDEX($F$50:$BD$50,$K$50)+(INDEX($F$50:$BD$50,#REF!)))),$J$79*((#REF!-Option_9!O50)/(((#REF!*(#REF!+1)))/2)),0)</f>
        <v>#REF!</v>
      </c>
      <c r="V85" s="23" t="e">
        <f>IF((INDEX($F$50:$BD$50,V50))&lt;((INDEX($F$50:$BD$50,$K$50)+(INDEX($F$50:$BD$50,#REF!)))),$J$79*((#REF!-Option_9!P50)/(((#REF!*(#REF!+1)))/2)),0)</f>
        <v>#REF!</v>
      </c>
      <c r="W85" s="23" t="e">
        <f>IF((INDEX($F$50:$BD$50,W50))&lt;((INDEX($F$50:$BD$50,$K$50)+(INDEX($F$50:$BD$50,#REF!)))),$J$79*((#REF!-Option_9!Q50)/(((#REF!*(#REF!+1)))/2)),0)</f>
        <v>#REF!</v>
      </c>
      <c r="X85" s="23" t="e">
        <f>IF((INDEX($F$50:$BD$50,X50))&lt;((INDEX($F$50:$BD$50,$K$50)+(INDEX($F$50:$BD$50,#REF!)))),$J$79*((#REF!-Option_9!R50)/(((#REF!*(#REF!+1)))/2)),0)</f>
        <v>#REF!</v>
      </c>
      <c r="Y85" s="23" t="e">
        <f>IF((INDEX($F$50:$BD$50,Y50))&lt;((INDEX($F$50:$BD$50,$K$50)+(INDEX($F$50:$BD$50,#REF!)))),$J$79*((#REF!-Option_9!S50)/(((#REF!*(#REF!+1)))/2)),0)</f>
        <v>#REF!</v>
      </c>
      <c r="Z85" s="23" t="e">
        <f>IF((INDEX($F$50:$BD$50,Z50))&lt;((INDEX($F$50:$BD$50,$K$50)+(INDEX($F$50:$BD$50,#REF!)))),$J$79*((#REF!-Option_9!T50)/(((#REF!*(#REF!+1)))/2)),0)</f>
        <v>#REF!</v>
      </c>
      <c r="AA85" s="23" t="e">
        <f>IF((INDEX($F$50:$BD$50,AA50))&lt;((INDEX($F$50:$BD$50,$K$50)+(INDEX($F$50:$BD$50,#REF!)))),$J$79*((#REF!-Option_9!U50)/(((#REF!*(#REF!+1)))/2)),0)</f>
        <v>#REF!</v>
      </c>
      <c r="AB85" s="23" t="e">
        <f>IF((INDEX($F$50:$BD$50,AB50))&lt;((INDEX($F$50:$BD$50,$K$50)+(INDEX($F$50:$BD$50,#REF!)))),$J$79*((#REF!-Option_9!V50)/(((#REF!*(#REF!+1)))/2)),0)</f>
        <v>#REF!</v>
      </c>
      <c r="AC85" s="23" t="e">
        <f>IF((INDEX($F$50:$BD$50,AC50))&lt;((INDEX($F$50:$BD$50,$K$50)+(INDEX($F$50:$BD$50,#REF!)))),$J$79*((#REF!-Option_9!W50)/(((#REF!*(#REF!+1)))/2)),0)</f>
        <v>#REF!</v>
      </c>
      <c r="AD85" s="23" t="e">
        <f>IF((INDEX($F$50:$BD$50,AD50))&lt;((INDEX($F$50:$BD$50,$K$50)+(INDEX($F$50:$BD$50,#REF!)))),$J$79*((#REF!-Option_9!X50)/(((#REF!*(#REF!+1)))/2)),0)</f>
        <v>#REF!</v>
      </c>
      <c r="AE85" s="23" t="e">
        <f>IF((INDEX($F$50:$BD$50,AE50))&lt;((INDEX($F$50:$BD$50,$K$50)+(INDEX($F$50:$BD$50,#REF!)))),$J$79*((#REF!-Option_9!Y50)/(((#REF!*(#REF!+1)))/2)),0)</f>
        <v>#REF!</v>
      </c>
      <c r="AF85" s="23" t="e">
        <f>IF((INDEX($F$50:$BD$50,AF50))&lt;((INDEX($F$50:$BD$50,$K$50)+(INDEX($F$50:$BD$50,#REF!)))),$J$79*((#REF!-Option_9!Z50)/(((#REF!*(#REF!+1)))/2)),0)</f>
        <v>#REF!</v>
      </c>
      <c r="AG85" s="23" t="e">
        <f>IF((INDEX($F$50:$BD$50,AG50))&lt;((INDEX($F$50:$BD$50,$K$50)+(INDEX($F$50:$BD$50,#REF!)))),$J$79*((#REF!-Option_9!AA50)/(((#REF!*(#REF!+1)))/2)),0)</f>
        <v>#REF!</v>
      </c>
      <c r="AH85" s="23" t="e">
        <f>IF((INDEX($F$50:$BD$50,AH50))&lt;((INDEX($F$50:$BD$50,$K$50)+(INDEX($F$50:$BD$50,#REF!)))),$J$79*((#REF!-Option_9!AB50)/(((#REF!*(#REF!+1)))/2)),0)</f>
        <v>#REF!</v>
      </c>
      <c r="AI85" s="23" t="e">
        <f>IF((INDEX($F$50:$BD$50,AI50))&lt;((INDEX($F$50:$BD$50,$K$50)+(INDEX($F$50:$BD$50,#REF!)))),$J$79*((#REF!-Option_9!AC50)/(((#REF!*(#REF!+1)))/2)),0)</f>
        <v>#REF!</v>
      </c>
      <c r="AJ85" s="23" t="e">
        <f>IF((INDEX($F$50:$BD$50,AJ50))&lt;((INDEX($F$50:$BD$50,$K$50)+(INDEX($F$50:$BD$50,#REF!)))),$J$79*((#REF!-Option_9!AD50)/(((#REF!*(#REF!+1)))/2)),0)</f>
        <v>#REF!</v>
      </c>
      <c r="AK85" s="23" t="e">
        <f>IF((INDEX($F$50:$BD$50,AK50))&lt;((INDEX($F$50:$BD$50,$K$50)+(INDEX($F$50:$BD$50,#REF!)))),$J$79*((#REF!-Option_9!AE50)/(((#REF!*(#REF!+1)))/2)),0)</f>
        <v>#REF!</v>
      </c>
      <c r="AL85" s="23" t="e">
        <f>IF((INDEX($F$50:$BD$50,AL50))&lt;((INDEX($F$50:$BD$50,$K$50)+(INDEX($F$50:$BD$50,#REF!)))),$J$79*((#REF!-Option_9!AF50)/(((#REF!*(#REF!+1)))/2)),0)</f>
        <v>#REF!</v>
      </c>
      <c r="AM85" s="23" t="e">
        <f>IF((INDEX($F$50:$BD$50,AM50))&lt;((INDEX($F$50:$BD$50,$K$50)+(INDEX($F$50:$BD$50,#REF!)))),$J$79*((#REF!-Option_9!AG50)/(((#REF!*(#REF!+1)))/2)),0)</f>
        <v>#REF!</v>
      </c>
      <c r="AN85" s="23" t="e">
        <f>IF((INDEX($F$50:$BD$50,AN50))&lt;((INDEX($F$50:$BD$50,$K$50)+(INDEX($F$50:$BD$50,#REF!)))),$J$79*((#REF!-Option_9!AH50)/(((#REF!*(#REF!+1)))/2)),0)</f>
        <v>#REF!</v>
      </c>
      <c r="AO85" s="23" t="e">
        <f>IF((INDEX($F$50:$BD$50,AO50))&lt;((INDEX($F$50:$BD$50,$K$50)+(INDEX($F$50:$BD$50,#REF!)))),$J$79*((#REF!-Option_9!AI50)/(((#REF!*(#REF!+1)))/2)),0)</f>
        <v>#REF!</v>
      </c>
      <c r="AP85" s="23" t="e">
        <f>IF((INDEX($F$50:$BD$50,AP50))&lt;((INDEX($F$50:$BD$50,$K$50)+(INDEX($F$50:$BD$50,#REF!)))),$J$79*((#REF!-Option_9!AJ50)/(((#REF!*(#REF!+1)))/2)),0)</f>
        <v>#REF!</v>
      </c>
      <c r="AQ85" s="23" t="e">
        <f>IF((INDEX($F$50:$BD$50,AQ50))&lt;((INDEX($F$50:$BD$50,$K$50)+(INDEX($F$50:$BD$50,#REF!)))),$J$79*((#REF!-Option_9!AK50)/(((#REF!*(#REF!+1)))/2)),0)</f>
        <v>#REF!</v>
      </c>
      <c r="AR85" s="23" t="e">
        <f>IF((INDEX($F$50:$BD$50,AR50))&lt;((INDEX($F$50:$BD$50,$K$50)+(INDEX($F$50:$BD$50,#REF!)))),$J$79*((#REF!-Option_9!AL50)/(((#REF!*(#REF!+1)))/2)),0)</f>
        <v>#REF!</v>
      </c>
      <c r="AS85" s="23" t="e">
        <f>IF((INDEX($F$50:$BD$50,AS50))&lt;((INDEX($F$50:$BD$50,$K$50)+(INDEX($F$50:$BD$50,#REF!)))),$J$79*((#REF!-Option_9!AM50)/(((#REF!*(#REF!+1)))/2)),0)</f>
        <v>#REF!</v>
      </c>
      <c r="AT85" s="23" t="e">
        <f>IF((INDEX($F$50:$BD$50,AT50))&lt;((INDEX($F$50:$BD$50,$K$50)+(INDEX($F$50:$BD$50,#REF!)))),$J$79*((#REF!-Option_9!AN50)/(((#REF!*(#REF!+1)))/2)),0)</f>
        <v>#REF!</v>
      </c>
      <c r="AU85" s="23" t="e">
        <f>IF((INDEX($F$50:$BD$50,AU50))&lt;((INDEX($F$50:$BD$50,$K$50)+(INDEX($F$50:$BD$50,#REF!)))),$J$79*((#REF!-Option_9!AO50)/(((#REF!*(#REF!+1)))/2)),0)</f>
        <v>#REF!</v>
      </c>
      <c r="AV85" s="23" t="e">
        <f>IF((INDEX($F$50:$BD$50,AV50))&lt;((INDEX($F$50:$BD$50,$K$50)+(INDEX($F$50:$BD$50,#REF!)))),$J$79*((#REF!-Option_9!AP50)/(((#REF!*(#REF!+1)))/2)),0)</f>
        <v>#REF!</v>
      </c>
      <c r="AW85" s="23" t="e">
        <f>IF((INDEX($F$50:$BD$50,AW50))&lt;((INDEX($F$50:$BD$50,$K$50)+(INDEX($F$50:$BD$50,#REF!)))),$J$79*((#REF!-Option_9!AQ50)/(((#REF!*(#REF!+1)))/2)),0)</f>
        <v>#REF!</v>
      </c>
      <c r="AX85" s="23" t="e">
        <f>IF((INDEX($F$50:$BD$50,AX50))&lt;((INDEX($F$50:$BD$50,$K$50)+(INDEX($F$50:$BD$50,#REF!)))),$J$79*((#REF!-Option_9!AR50)/(((#REF!*(#REF!+1)))/2)),0)</f>
        <v>#REF!</v>
      </c>
      <c r="AY85" s="23" t="e">
        <f>IF((INDEX($F$50:$BD$50,AY50))&lt;((INDEX($F$50:$BD$50,$K$50)+(INDEX($F$50:$BD$50,#REF!)))),$J$79*((#REF!-Option_9!AS50)/(((#REF!*(#REF!+1)))/2)),0)</f>
        <v>#REF!</v>
      </c>
      <c r="AZ85" s="23" t="e">
        <f>IF((INDEX($F$50:$BD$50,AZ50))&lt;((INDEX($F$50:$BD$50,$K$50)+(INDEX($F$50:$BD$50,#REF!)))),$J$79*((#REF!-Option_9!AT50)/(((#REF!*(#REF!+1)))/2)),0)</f>
        <v>#REF!</v>
      </c>
      <c r="BA85" s="23" t="e">
        <f>IF((INDEX($F$50:$BD$50,BA50))&lt;((INDEX($F$50:$BD$50,$K$50)+(INDEX($F$50:$BD$50,#REF!)))),$J$79*((#REF!-Option_9!AU50)/(((#REF!*(#REF!+1)))/2)),0)</f>
        <v>#REF!</v>
      </c>
      <c r="BB85" s="23" t="e">
        <f>IF((INDEX($F$50:$BD$50,BB50))&lt;((INDEX($F$50:$BD$50,$K$50)+(INDEX($F$50:$BD$50,#REF!)))),$J$79*((#REF!-Option_9!AV50)/(((#REF!*(#REF!+1)))/2)),0)</f>
        <v>#REF!</v>
      </c>
      <c r="BC85" s="23" t="e">
        <f>IF((INDEX($F$50:$BD$50,BC50))&lt;((INDEX($F$50:$BD$50,$K$50)+(INDEX($F$50:$BD$50,#REF!)))),$J$79*((#REF!-Option_9!AW50)/(((#REF!*(#REF!+1)))/2)),0)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IF((INDEX($F$50:$BD$50,L50))&lt;((INDEX($F$50:$BD$50,$L$50)+(INDEX($F$50:$BD$50,#REF!)))),$K$79*((#REF!-Option_9!E50)/((#REF!*(#REF!+1))/2)),0)</f>
        <v>#REF!</v>
      </c>
      <c r="M86" s="23" t="e">
        <f>IF((INDEX($F$50:$BD$50,M50))&lt;((INDEX($F$50:$BD$50,$L$50)+(INDEX($F$50:$BD$50,#REF!)))),$K$79*((#REF!-Option_9!F50)/((#REF!*(#REF!+1))/2)),0)</f>
        <v>#REF!</v>
      </c>
      <c r="N86" s="23" t="e">
        <f>IF((INDEX($F$50:$BD$50,N50))&lt;((INDEX($F$50:$BD$50,$L$50)+(INDEX($F$50:$BD$50,#REF!)))),$K$79*((#REF!-Option_9!G50)/((#REF!*(#REF!+1))/2)),0)</f>
        <v>#REF!</v>
      </c>
      <c r="O86" s="23" t="e">
        <f>IF((INDEX($F$50:$BD$50,O50))&lt;((INDEX($F$50:$BD$50,$L$50)+(INDEX($F$50:$BD$50,#REF!)))),$K$79*((#REF!-Option_9!H50)/((#REF!*(#REF!+1))/2)),0)</f>
        <v>#REF!</v>
      </c>
      <c r="P86" s="23" t="e">
        <f>IF((INDEX($F$50:$BD$50,P50))&lt;((INDEX($F$50:$BD$50,$L$50)+(INDEX($F$50:$BD$50,#REF!)))),$K$79*((#REF!-Option_9!I50)/((#REF!*(#REF!+1))/2)),0)</f>
        <v>#REF!</v>
      </c>
      <c r="Q86" s="23" t="e">
        <f>IF((INDEX($F$50:$BD$50,Q50))&lt;((INDEX($F$50:$BD$50,$L$50)+(INDEX($F$50:$BD$50,#REF!)))),$K$79*((#REF!-Option_9!J50)/((#REF!*(#REF!+1))/2)),0)</f>
        <v>#REF!</v>
      </c>
      <c r="R86" s="23" t="e">
        <f>IF((INDEX($F$50:$BD$50,R50))&lt;((INDEX($F$50:$BD$50,$L$50)+(INDEX($F$50:$BD$50,#REF!)))),$K$79*((#REF!-Option_9!K50)/((#REF!*(#REF!+1))/2)),0)</f>
        <v>#REF!</v>
      </c>
      <c r="S86" s="23" t="e">
        <f>IF((INDEX($F$50:$BD$50,S50))&lt;((INDEX($F$50:$BD$50,$L$50)+(INDEX($F$50:$BD$50,#REF!)))),$K$79*((#REF!-Option_9!L50)/((#REF!*(#REF!+1))/2)),0)</f>
        <v>#REF!</v>
      </c>
      <c r="T86" s="23" t="e">
        <f>IF((INDEX($F$50:$BD$50,T50))&lt;((INDEX($F$50:$BD$50,$L$50)+(INDEX($F$50:$BD$50,#REF!)))),$K$79*((#REF!-Option_9!M50)/((#REF!*(#REF!+1))/2)),0)</f>
        <v>#REF!</v>
      </c>
      <c r="U86" s="23" t="e">
        <f>IF((INDEX($F$50:$BD$50,U50))&lt;((INDEX($F$50:$BD$50,$L$50)+(INDEX($F$50:$BD$50,#REF!)))),$K$79*((#REF!-Option_9!N50)/((#REF!*(#REF!+1))/2)),0)</f>
        <v>#REF!</v>
      </c>
      <c r="V86" s="23" t="e">
        <f>IF((INDEX($F$50:$BD$50,V50))&lt;((INDEX($F$50:$BD$50,$L$50)+(INDEX($F$50:$BD$50,#REF!)))),$K$79*((#REF!-Option_9!O50)/((#REF!*(#REF!+1))/2)),0)</f>
        <v>#REF!</v>
      </c>
      <c r="W86" s="23" t="e">
        <f>IF((INDEX($F$50:$BD$50,W50))&lt;((INDEX($F$50:$BD$50,$L$50)+(INDEX($F$50:$BD$50,#REF!)))),$K$79*((#REF!-Option_9!P50)/((#REF!*(#REF!+1))/2)),0)</f>
        <v>#REF!</v>
      </c>
      <c r="X86" s="23" t="e">
        <f>IF((INDEX($F$50:$BD$50,X50))&lt;((INDEX($F$50:$BD$50,$L$50)+(INDEX($F$50:$BD$50,#REF!)))),$K$79*((#REF!-Option_9!Q50)/((#REF!*(#REF!+1))/2)),0)</f>
        <v>#REF!</v>
      </c>
      <c r="Y86" s="23" t="e">
        <f>IF((INDEX($F$50:$BD$50,Y50))&lt;((INDEX($F$50:$BD$50,$L$50)+(INDEX($F$50:$BD$50,#REF!)))),$K$79*((#REF!-Option_9!R50)/((#REF!*(#REF!+1))/2)),0)</f>
        <v>#REF!</v>
      </c>
      <c r="Z86" s="23" t="e">
        <f>IF((INDEX($F$50:$BD$50,Z50))&lt;((INDEX($F$50:$BD$50,$L$50)+(INDEX($F$50:$BD$50,#REF!)))),$K$79*((#REF!-Option_9!S50)/((#REF!*(#REF!+1))/2)),0)</f>
        <v>#REF!</v>
      </c>
      <c r="AA86" s="23" t="e">
        <f>IF((INDEX($F$50:$BD$50,AA50))&lt;((INDEX($F$50:$BD$50,$L$50)+(INDEX($F$50:$BD$50,#REF!)))),$K$79*((#REF!-Option_9!T50)/((#REF!*(#REF!+1))/2)),0)</f>
        <v>#REF!</v>
      </c>
      <c r="AB86" s="23" t="e">
        <f>IF((INDEX($F$50:$BD$50,AB50))&lt;((INDEX($F$50:$BD$50,$L$50)+(INDEX($F$50:$BD$50,#REF!)))),$K$79*((#REF!-Option_9!U50)/((#REF!*(#REF!+1))/2)),0)</f>
        <v>#REF!</v>
      </c>
      <c r="AC86" s="23" t="e">
        <f>IF((INDEX($F$50:$BD$50,AC50))&lt;((INDEX($F$50:$BD$50,$L$50)+(INDEX($F$50:$BD$50,#REF!)))),$K$79*((#REF!-Option_9!V50)/((#REF!*(#REF!+1))/2)),0)</f>
        <v>#REF!</v>
      </c>
      <c r="AD86" s="23" t="e">
        <f>IF((INDEX($F$50:$BD$50,AD50))&lt;((INDEX($F$50:$BD$50,$L$50)+(INDEX($F$50:$BD$50,#REF!)))),$K$79*((#REF!-Option_9!W50)/((#REF!*(#REF!+1))/2)),0)</f>
        <v>#REF!</v>
      </c>
      <c r="AE86" s="23" t="e">
        <f>IF((INDEX($F$50:$BD$50,AE50))&lt;((INDEX($F$50:$BD$50,$L$50)+(INDEX($F$50:$BD$50,#REF!)))),$K$79*((#REF!-Option_9!X50)/((#REF!*(#REF!+1))/2)),0)</f>
        <v>#REF!</v>
      </c>
      <c r="AF86" s="23" t="e">
        <f>IF((INDEX($F$50:$BD$50,AF50))&lt;((INDEX($F$50:$BD$50,$L$50)+(INDEX($F$50:$BD$50,#REF!)))),$K$79*((#REF!-Option_9!Y50)/((#REF!*(#REF!+1))/2)),0)</f>
        <v>#REF!</v>
      </c>
      <c r="AG86" s="23" t="e">
        <f>IF((INDEX($F$50:$BD$50,AG50))&lt;((INDEX($F$50:$BD$50,$L$50)+(INDEX($F$50:$BD$50,#REF!)))),$K$79*((#REF!-Option_9!Z50)/((#REF!*(#REF!+1))/2)),0)</f>
        <v>#REF!</v>
      </c>
      <c r="AH86" s="23" t="e">
        <f>IF((INDEX($F$50:$BD$50,AH50))&lt;((INDEX($F$50:$BD$50,$L$50)+(INDEX($F$50:$BD$50,#REF!)))),$K$79*((#REF!-Option_9!AA50)/((#REF!*(#REF!+1))/2)),0)</f>
        <v>#REF!</v>
      </c>
      <c r="AI86" s="23" t="e">
        <f>IF((INDEX($F$50:$BD$50,AI50))&lt;((INDEX($F$50:$BD$50,$L$50)+(INDEX($F$50:$BD$50,#REF!)))),$K$79*((#REF!-Option_9!AB50)/((#REF!*(#REF!+1))/2)),0)</f>
        <v>#REF!</v>
      </c>
      <c r="AJ86" s="23" t="e">
        <f>IF((INDEX($F$50:$BD$50,AJ50))&lt;((INDEX($F$50:$BD$50,$L$50)+(INDEX($F$50:$BD$50,#REF!)))),$K$79*((#REF!-Option_9!AC50)/((#REF!*(#REF!+1))/2)),0)</f>
        <v>#REF!</v>
      </c>
      <c r="AK86" s="23" t="e">
        <f>IF((INDEX($F$50:$BD$50,AK50))&lt;((INDEX($F$50:$BD$50,$L$50)+(INDEX($F$50:$BD$50,#REF!)))),$K$79*((#REF!-Option_9!AD50)/((#REF!*(#REF!+1))/2)),0)</f>
        <v>#REF!</v>
      </c>
      <c r="AL86" s="23" t="e">
        <f>IF((INDEX($F$50:$BD$50,AL50))&lt;((INDEX($F$50:$BD$50,$L$50)+(INDEX($F$50:$BD$50,#REF!)))),$K$79*((#REF!-Option_9!AE50)/((#REF!*(#REF!+1))/2)),0)</f>
        <v>#REF!</v>
      </c>
      <c r="AM86" s="23" t="e">
        <f>IF((INDEX($F$50:$BD$50,AM50))&lt;((INDEX($F$50:$BD$50,$L$50)+(INDEX($F$50:$BD$50,#REF!)))),$K$79*((#REF!-Option_9!AF50)/((#REF!*(#REF!+1))/2)),0)</f>
        <v>#REF!</v>
      </c>
      <c r="AN86" s="23" t="e">
        <f>IF((INDEX($F$50:$BD$50,AN50))&lt;((INDEX($F$50:$BD$50,$L$50)+(INDEX($F$50:$BD$50,#REF!)))),$K$79*((#REF!-Option_9!AG50)/((#REF!*(#REF!+1))/2)),0)</f>
        <v>#REF!</v>
      </c>
      <c r="AO86" s="23" t="e">
        <f>IF((INDEX($F$50:$BD$50,AO50))&lt;((INDEX($F$50:$BD$50,$L$50)+(INDEX($F$50:$BD$50,#REF!)))),$K$79*((#REF!-Option_9!AH50)/((#REF!*(#REF!+1))/2)),0)</f>
        <v>#REF!</v>
      </c>
      <c r="AP86" s="23" t="e">
        <f>IF((INDEX($F$50:$BD$50,AP50))&lt;((INDEX($F$50:$BD$50,$L$50)+(INDEX($F$50:$BD$50,#REF!)))),$K$79*((#REF!-Option_9!AI50)/((#REF!*(#REF!+1))/2)),0)</f>
        <v>#REF!</v>
      </c>
      <c r="AQ86" s="23" t="e">
        <f>IF((INDEX($F$50:$BD$50,AQ50))&lt;((INDEX($F$50:$BD$50,$L$50)+(INDEX($F$50:$BD$50,#REF!)))),$K$79*((#REF!-Option_9!AJ50)/((#REF!*(#REF!+1))/2)),0)</f>
        <v>#REF!</v>
      </c>
      <c r="AR86" s="23" t="e">
        <f>IF((INDEX($F$50:$BD$50,AR50))&lt;((INDEX($F$50:$BD$50,$L$50)+(INDEX($F$50:$BD$50,#REF!)))),$K$79*((#REF!-Option_9!AK50)/((#REF!*(#REF!+1))/2)),0)</f>
        <v>#REF!</v>
      </c>
      <c r="AS86" s="23" t="e">
        <f>IF((INDEX($F$50:$BD$50,AS50))&lt;((INDEX($F$50:$BD$50,$L$50)+(INDEX($F$50:$BD$50,#REF!)))),$K$79*((#REF!-Option_9!AL50)/((#REF!*(#REF!+1))/2)),0)</f>
        <v>#REF!</v>
      </c>
      <c r="AT86" s="23" t="e">
        <f>IF((INDEX($F$50:$BD$50,AT50))&lt;((INDEX($F$50:$BD$50,$L$50)+(INDEX($F$50:$BD$50,#REF!)))),$K$79*((#REF!-Option_9!AM50)/((#REF!*(#REF!+1))/2)),0)</f>
        <v>#REF!</v>
      </c>
      <c r="AU86" s="23" t="e">
        <f>IF((INDEX($F$50:$BD$50,AU50))&lt;((INDEX($F$50:$BD$50,$L$50)+(INDEX($F$50:$BD$50,#REF!)))),$K$79*((#REF!-Option_9!AN50)/((#REF!*(#REF!+1))/2)),0)</f>
        <v>#REF!</v>
      </c>
      <c r="AV86" s="23" t="e">
        <f>IF((INDEX($F$50:$BD$50,AV50))&lt;((INDEX($F$50:$BD$50,$L$50)+(INDEX($F$50:$BD$50,#REF!)))),$K$79*((#REF!-Option_9!AO50)/((#REF!*(#REF!+1))/2)),0)</f>
        <v>#REF!</v>
      </c>
      <c r="AW86" s="23" t="e">
        <f>IF((INDEX($F$50:$BD$50,AW50))&lt;((INDEX($F$50:$BD$50,$L$50)+(INDEX($F$50:$BD$50,#REF!)))),$K$79*((#REF!-Option_9!AP50)/((#REF!*(#REF!+1))/2)),0)</f>
        <v>#REF!</v>
      </c>
      <c r="AX86" s="23" t="e">
        <f>IF((INDEX($F$50:$BD$50,AX50))&lt;((INDEX($F$50:$BD$50,$L$50)+(INDEX($F$50:$BD$50,#REF!)))),$K$79*((#REF!-Option_9!AQ50)/((#REF!*(#REF!+1))/2)),0)</f>
        <v>#REF!</v>
      </c>
      <c r="AY86" s="23" t="e">
        <f>IF((INDEX($F$50:$BD$50,AY50))&lt;((INDEX($F$50:$BD$50,$L$50)+(INDEX($F$50:$BD$50,#REF!)))),$K$79*((#REF!-Option_9!AR50)/((#REF!*(#REF!+1))/2)),0)</f>
        <v>#REF!</v>
      </c>
      <c r="AZ86" s="23" t="e">
        <f>IF((INDEX($F$50:$BD$50,AZ50))&lt;((INDEX($F$50:$BD$50,$L$50)+(INDEX($F$50:$BD$50,#REF!)))),$K$79*((#REF!-Option_9!AS50)/((#REF!*(#REF!+1))/2)),0)</f>
        <v>#REF!</v>
      </c>
      <c r="BA86" s="23" t="e">
        <f>IF((INDEX($F$50:$BD$50,BA50))&lt;((INDEX($F$50:$BD$50,$L$50)+(INDEX($F$50:$BD$50,#REF!)))),$K$79*((#REF!-Option_9!AT50)/((#REF!*(#REF!+1))/2)),0)</f>
        <v>#REF!</v>
      </c>
      <c r="BB86" s="23" t="e">
        <f>IF((INDEX($F$50:$BD$50,BB50))&lt;((INDEX($F$50:$BD$50,$L$50)+(INDEX($F$50:$BD$50,#REF!)))),$K$79*((#REF!-Option_9!AU50)/((#REF!*(#REF!+1))/2)),0)</f>
        <v>#REF!</v>
      </c>
      <c r="BC86" s="23" t="e">
        <f>IF((INDEX($F$50:$BD$50,BC50))&lt;((INDEX($F$50:$BD$50,$L$50)+(INDEX($F$50:$BD$50,#REF!)))),$K$79*((#REF!-Option_9!AV50)/((#REF!*(#REF!+1))/2)),0)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IF((INDEX($F$50:$BD$50,M50))&lt;((INDEX($F$50:$BD$50,$M$50)+(INDEX($F$50:$BD$50,#REF!)))),$L$79*((#REF!-Option_9!E50)/((#REF!*(#REF!+1))/2)),0)</f>
        <v>#REF!</v>
      </c>
      <c r="N87" s="23" t="e">
        <f>IF((INDEX($F$50:$BD$50,N50))&lt;((INDEX($F$50:$BD$50,$M$50)+(INDEX($F$50:$BD$50,#REF!)))),$L$79*((#REF!-Option_9!F50)/((#REF!*(#REF!+1))/2)),0)</f>
        <v>#REF!</v>
      </c>
      <c r="O87" s="23" t="e">
        <f>IF((INDEX($F$50:$BD$50,O50))&lt;((INDEX($F$50:$BD$50,$M$50)+(INDEX($F$50:$BD$50,#REF!)))),$L$79*((#REF!-Option_9!G50)/((#REF!*(#REF!+1))/2)),0)</f>
        <v>#REF!</v>
      </c>
      <c r="P87" s="23" t="e">
        <f>IF((INDEX($F$50:$BD$50,P50))&lt;((INDEX($F$50:$BD$50,$M$50)+(INDEX($F$50:$BD$50,#REF!)))),$L$79*((#REF!-Option_9!H50)/((#REF!*(#REF!+1))/2)),0)</f>
        <v>#REF!</v>
      </c>
      <c r="Q87" s="23" t="e">
        <f>IF((INDEX($F$50:$BD$50,Q50))&lt;((INDEX($F$50:$BD$50,$M$50)+(INDEX($F$50:$BD$50,#REF!)))),$L$79*((#REF!-Option_9!I50)/((#REF!*(#REF!+1))/2)),0)</f>
        <v>#REF!</v>
      </c>
      <c r="R87" s="23" t="e">
        <f>IF((INDEX($F$50:$BD$50,R50))&lt;((INDEX($F$50:$BD$50,$M$50)+(INDEX($F$50:$BD$50,#REF!)))),$L$79*((#REF!-Option_9!J50)/((#REF!*(#REF!+1))/2)),0)</f>
        <v>#REF!</v>
      </c>
      <c r="S87" s="23" t="e">
        <f>IF((INDEX($F$50:$BD$50,S50))&lt;((INDEX($F$50:$BD$50,$M$50)+(INDEX($F$50:$BD$50,#REF!)))),$L$79*((#REF!-Option_9!K50)/((#REF!*(#REF!+1))/2)),0)</f>
        <v>#REF!</v>
      </c>
      <c r="T87" s="23" t="e">
        <f>IF((INDEX($F$50:$BD$50,T50))&lt;((INDEX($F$50:$BD$50,$M$50)+(INDEX($F$50:$BD$50,#REF!)))),$L$79*((#REF!-Option_9!L50)/((#REF!*(#REF!+1))/2)),0)</f>
        <v>#REF!</v>
      </c>
      <c r="U87" s="23" t="e">
        <f>IF((INDEX($F$50:$BD$50,U50))&lt;((INDEX($F$50:$BD$50,$M$50)+(INDEX($F$50:$BD$50,#REF!)))),$L$79*((#REF!-Option_9!M50)/((#REF!*(#REF!+1))/2)),0)</f>
        <v>#REF!</v>
      </c>
      <c r="V87" s="23" t="e">
        <f>IF((INDEX($F$50:$BD$50,V50))&lt;((INDEX($F$50:$BD$50,$M$50)+(INDEX($F$50:$BD$50,#REF!)))),$L$79*((#REF!-Option_9!N50)/((#REF!*(#REF!+1))/2)),0)</f>
        <v>#REF!</v>
      </c>
      <c r="W87" s="23" t="e">
        <f>IF((INDEX($F$50:$BD$50,W50))&lt;((INDEX($F$50:$BD$50,$M$50)+(INDEX($F$50:$BD$50,#REF!)))),$L$79*((#REF!-Option_9!O50)/((#REF!*(#REF!+1))/2)),0)</f>
        <v>#REF!</v>
      </c>
      <c r="X87" s="23" t="e">
        <f>IF((INDEX($F$50:$BD$50,X50))&lt;((INDEX($F$50:$BD$50,$M$50)+(INDEX($F$50:$BD$50,#REF!)))),$L$79*((#REF!-Option_9!P50)/((#REF!*(#REF!+1))/2)),0)</f>
        <v>#REF!</v>
      </c>
      <c r="Y87" s="23" t="e">
        <f>IF((INDEX($F$50:$BD$50,Y50))&lt;((INDEX($F$50:$BD$50,$M$50)+(INDEX($F$50:$BD$50,#REF!)))),$L$79*((#REF!-Option_9!Q50)/((#REF!*(#REF!+1))/2)),0)</f>
        <v>#REF!</v>
      </c>
      <c r="Z87" s="23" t="e">
        <f>IF((INDEX($F$50:$BD$50,Z50))&lt;((INDEX($F$50:$BD$50,$M$50)+(INDEX($F$50:$BD$50,#REF!)))),$L$79*((#REF!-Option_9!R50)/((#REF!*(#REF!+1))/2)),0)</f>
        <v>#REF!</v>
      </c>
      <c r="AA87" s="23" t="e">
        <f>IF((INDEX($F$50:$BD$50,AA50))&lt;((INDEX($F$50:$BD$50,$M$50)+(INDEX($F$50:$BD$50,#REF!)))),$L$79*((#REF!-Option_9!S50)/((#REF!*(#REF!+1))/2)),0)</f>
        <v>#REF!</v>
      </c>
      <c r="AB87" s="23" t="e">
        <f>IF((INDEX($F$50:$BD$50,AB50))&lt;((INDEX($F$50:$BD$50,$M$50)+(INDEX($F$50:$BD$50,#REF!)))),$L$79*((#REF!-Option_9!T50)/((#REF!*(#REF!+1))/2)),0)</f>
        <v>#REF!</v>
      </c>
      <c r="AC87" s="23" t="e">
        <f>IF((INDEX($F$50:$BD$50,AC50))&lt;((INDEX($F$50:$BD$50,$M$50)+(INDEX($F$50:$BD$50,#REF!)))),$L$79*((#REF!-Option_9!U50)/((#REF!*(#REF!+1))/2)),0)</f>
        <v>#REF!</v>
      </c>
      <c r="AD87" s="23" t="e">
        <f>IF((INDEX($F$50:$BD$50,AD50))&lt;((INDEX($F$50:$BD$50,$M$50)+(INDEX($F$50:$BD$50,#REF!)))),$L$79*((#REF!-Option_9!V50)/((#REF!*(#REF!+1))/2)),0)</f>
        <v>#REF!</v>
      </c>
      <c r="AE87" s="23" t="e">
        <f>IF((INDEX($F$50:$BD$50,AE50))&lt;((INDEX($F$50:$BD$50,$M$50)+(INDEX($F$50:$BD$50,#REF!)))),$L$79*((#REF!-Option_9!W50)/((#REF!*(#REF!+1))/2)),0)</f>
        <v>#REF!</v>
      </c>
      <c r="AF87" s="23" t="e">
        <f>IF((INDEX($F$50:$BD$50,AF50))&lt;((INDEX($F$50:$BD$50,$M$50)+(INDEX($F$50:$BD$50,#REF!)))),$L$79*((#REF!-Option_9!X50)/((#REF!*(#REF!+1))/2)),0)</f>
        <v>#REF!</v>
      </c>
      <c r="AG87" s="23" t="e">
        <f>IF((INDEX($F$50:$BD$50,AG50))&lt;((INDEX($F$50:$BD$50,$M$50)+(INDEX($F$50:$BD$50,#REF!)))),$L$79*((#REF!-Option_9!Y50)/((#REF!*(#REF!+1))/2)),0)</f>
        <v>#REF!</v>
      </c>
      <c r="AH87" s="23" t="e">
        <f>IF((INDEX($F$50:$BD$50,AH50))&lt;((INDEX($F$50:$BD$50,$M$50)+(INDEX($F$50:$BD$50,#REF!)))),$L$79*((#REF!-Option_9!Z50)/((#REF!*(#REF!+1))/2)),0)</f>
        <v>#REF!</v>
      </c>
      <c r="AI87" s="23" t="e">
        <f>IF((INDEX($F$50:$BD$50,AI50))&lt;((INDEX($F$50:$BD$50,$M$50)+(INDEX($F$50:$BD$50,#REF!)))),$L$79*((#REF!-Option_9!AA50)/((#REF!*(#REF!+1))/2)),0)</f>
        <v>#REF!</v>
      </c>
      <c r="AJ87" s="23" t="e">
        <f>IF((INDEX($F$50:$BD$50,AJ50))&lt;((INDEX($F$50:$BD$50,$M$50)+(INDEX($F$50:$BD$50,#REF!)))),$L$79*((#REF!-Option_9!AB50)/((#REF!*(#REF!+1))/2)),0)</f>
        <v>#REF!</v>
      </c>
      <c r="AK87" s="23" t="e">
        <f>IF((INDEX($F$50:$BD$50,AK50))&lt;((INDEX($F$50:$BD$50,$M$50)+(INDEX($F$50:$BD$50,#REF!)))),$L$79*((#REF!-Option_9!AC50)/((#REF!*(#REF!+1))/2)),0)</f>
        <v>#REF!</v>
      </c>
      <c r="AL87" s="23" t="e">
        <f>IF((INDEX($F$50:$BD$50,AL50))&lt;((INDEX($F$50:$BD$50,$M$50)+(INDEX($F$50:$BD$50,#REF!)))),$L$79*((#REF!-Option_9!AD50)/((#REF!*(#REF!+1))/2)),0)</f>
        <v>#REF!</v>
      </c>
      <c r="AM87" s="23" t="e">
        <f>IF((INDEX($F$50:$BD$50,AM50))&lt;((INDEX($F$50:$BD$50,$M$50)+(INDEX($F$50:$BD$50,#REF!)))),$L$79*((#REF!-Option_9!AE50)/((#REF!*(#REF!+1))/2)),0)</f>
        <v>#REF!</v>
      </c>
      <c r="AN87" s="23" t="e">
        <f>IF((INDEX($F$50:$BD$50,AN50))&lt;((INDEX($F$50:$BD$50,$M$50)+(INDEX($F$50:$BD$50,#REF!)))),$L$79*((#REF!-Option_9!AF50)/((#REF!*(#REF!+1))/2)),0)</f>
        <v>#REF!</v>
      </c>
      <c r="AO87" s="23" t="e">
        <f>IF((INDEX($F$50:$BD$50,AO50))&lt;((INDEX($F$50:$BD$50,$M$50)+(INDEX($F$50:$BD$50,#REF!)))),$L$79*((#REF!-Option_9!AG50)/((#REF!*(#REF!+1))/2)),0)</f>
        <v>#REF!</v>
      </c>
      <c r="AP87" s="23" t="e">
        <f>IF((INDEX($F$50:$BD$50,AP50))&lt;((INDEX($F$50:$BD$50,$M$50)+(INDEX($F$50:$BD$50,#REF!)))),$L$79*((#REF!-Option_9!AH50)/((#REF!*(#REF!+1))/2)),0)</f>
        <v>#REF!</v>
      </c>
      <c r="AQ87" s="23" t="e">
        <f>IF((INDEX($F$50:$BD$50,AQ50))&lt;((INDEX($F$50:$BD$50,$M$50)+(INDEX($F$50:$BD$50,#REF!)))),$L$79*((#REF!-Option_9!AI50)/((#REF!*(#REF!+1))/2)),0)</f>
        <v>#REF!</v>
      </c>
      <c r="AR87" s="23" t="e">
        <f>IF((INDEX($F$50:$BD$50,AR50))&lt;((INDEX($F$50:$BD$50,$M$50)+(INDEX($F$50:$BD$50,#REF!)))),$L$79*((#REF!-Option_9!AJ50)/((#REF!*(#REF!+1))/2)),0)</f>
        <v>#REF!</v>
      </c>
      <c r="AS87" s="23" t="e">
        <f>IF((INDEX($F$50:$BD$50,AS50))&lt;((INDEX($F$50:$BD$50,$M$50)+(INDEX($F$50:$BD$50,#REF!)))),$L$79*((#REF!-Option_9!AK50)/((#REF!*(#REF!+1))/2)),0)</f>
        <v>#REF!</v>
      </c>
      <c r="AT87" s="23" t="e">
        <f>IF((INDEX($F$50:$BD$50,AT50))&lt;((INDEX($F$50:$BD$50,$M$50)+(INDEX($F$50:$BD$50,#REF!)))),$L$79*((#REF!-Option_9!AL50)/((#REF!*(#REF!+1))/2)),0)</f>
        <v>#REF!</v>
      </c>
      <c r="AU87" s="23" t="e">
        <f>IF((INDEX($F$50:$BD$50,AU50))&lt;((INDEX($F$50:$BD$50,$M$50)+(INDEX($F$50:$BD$50,#REF!)))),$L$79*((#REF!-Option_9!AM50)/((#REF!*(#REF!+1))/2)),0)</f>
        <v>#REF!</v>
      </c>
      <c r="AV87" s="23" t="e">
        <f>IF((INDEX($F$50:$BD$50,AV50))&lt;((INDEX($F$50:$BD$50,$M$50)+(INDEX($F$50:$BD$50,#REF!)))),$L$79*((#REF!-Option_9!AN50)/((#REF!*(#REF!+1))/2)),0)</f>
        <v>#REF!</v>
      </c>
      <c r="AW87" s="23" t="e">
        <f>IF((INDEX($F$50:$BD$50,AW50))&lt;((INDEX($F$50:$BD$50,$M$50)+(INDEX($F$50:$BD$50,#REF!)))),$L$79*((#REF!-Option_9!AO50)/((#REF!*(#REF!+1))/2)),0)</f>
        <v>#REF!</v>
      </c>
      <c r="AX87" s="23" t="e">
        <f>IF((INDEX($F$50:$BD$50,AX50))&lt;((INDEX($F$50:$BD$50,$M$50)+(INDEX($F$50:$BD$50,#REF!)))),$L$79*((#REF!-Option_9!AP50)/((#REF!*(#REF!+1))/2)),0)</f>
        <v>#REF!</v>
      </c>
      <c r="AY87" s="23" t="e">
        <f>IF((INDEX($F$50:$BD$50,AY50))&lt;((INDEX($F$50:$BD$50,$M$50)+(INDEX($F$50:$BD$50,#REF!)))),$L$79*((#REF!-Option_9!AQ50)/((#REF!*(#REF!+1))/2)),0)</f>
        <v>#REF!</v>
      </c>
      <c r="AZ87" s="23" t="e">
        <f>IF((INDEX($F$50:$BD$50,AZ50))&lt;((INDEX($F$50:$BD$50,$M$50)+(INDEX($F$50:$BD$50,#REF!)))),$L$79*((#REF!-Option_9!AR50)/((#REF!*(#REF!+1))/2)),0)</f>
        <v>#REF!</v>
      </c>
      <c r="BA87" s="23" t="e">
        <f>IF((INDEX($F$50:$BD$50,BA50))&lt;((INDEX($F$50:$BD$50,$M$50)+(INDEX($F$50:$BD$50,#REF!)))),$L$79*((#REF!-Option_9!AS50)/((#REF!*(#REF!+1))/2)),0)</f>
        <v>#REF!</v>
      </c>
      <c r="BB87" s="23" t="e">
        <f>IF((INDEX($F$50:$BD$50,BB50))&lt;((INDEX($F$50:$BD$50,$M$50)+(INDEX($F$50:$BD$50,#REF!)))),$L$79*((#REF!-Option_9!AT50)/((#REF!*(#REF!+1))/2)),0)</f>
        <v>#REF!</v>
      </c>
      <c r="BC87" s="23" t="e">
        <f>IF((INDEX($F$50:$BD$50,BC50))&lt;((INDEX($F$50:$BD$50,$M$50)+(INDEX($F$50:$BD$50,#REF!)))),$L$79*((#REF!-Option_9!AU50)/((#REF!*(#REF!+1))/2)),0)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IF((INDEX($F$50:$BD$50,N50))&lt;((INDEX($F$50:$BD$50,$N$50)+(INDEX($F$50:$BD$50,#REF!)))),$M$79*((#REF!-Option_9!E50)/((#REF!*(#REF!+1))/2)),0)</f>
        <v>#REF!</v>
      </c>
      <c r="O88" s="23" t="e">
        <f>IF((INDEX($F$50:$BD$50,O50))&lt;((INDEX($F$50:$BD$50,$N$50)+(INDEX($F$50:$BD$50,#REF!)))),$M$79*((#REF!-Option_9!F50)/((#REF!*(#REF!+1))/2)),0)</f>
        <v>#REF!</v>
      </c>
      <c r="P88" s="23" t="e">
        <f>IF((INDEX($F$50:$BD$50,P50))&lt;((INDEX($F$50:$BD$50,$N$50)+(INDEX($F$50:$BD$50,#REF!)))),$M$79*((#REF!-Option_9!G50)/((#REF!*(#REF!+1))/2)),0)</f>
        <v>#REF!</v>
      </c>
      <c r="Q88" s="23" t="e">
        <f>IF((INDEX($F$50:$BD$50,Q50))&lt;((INDEX($F$50:$BD$50,$N$50)+(INDEX($F$50:$BD$50,#REF!)))),$M$79*((#REF!-Option_9!H50)/((#REF!*(#REF!+1))/2)),0)</f>
        <v>#REF!</v>
      </c>
      <c r="R88" s="23" t="e">
        <f>IF((INDEX($F$50:$BD$50,R50))&lt;((INDEX($F$50:$BD$50,$N$50)+(INDEX($F$50:$BD$50,#REF!)))),$M$79*((#REF!-Option_9!I50)/((#REF!*(#REF!+1))/2)),0)</f>
        <v>#REF!</v>
      </c>
      <c r="S88" s="23" t="e">
        <f>IF((INDEX($F$50:$BD$50,S50))&lt;((INDEX($F$50:$BD$50,$N$50)+(INDEX($F$50:$BD$50,#REF!)))),$M$79*((#REF!-Option_9!J50)/((#REF!*(#REF!+1))/2)),0)</f>
        <v>#REF!</v>
      </c>
      <c r="T88" s="23" t="e">
        <f>IF((INDEX($F$50:$BD$50,T50))&lt;((INDEX($F$50:$BD$50,$N$50)+(INDEX($F$50:$BD$50,#REF!)))),$M$79*((#REF!-Option_9!K50)/((#REF!*(#REF!+1))/2)),0)</f>
        <v>#REF!</v>
      </c>
      <c r="U88" s="23" t="e">
        <f>IF((INDEX($F$50:$BD$50,U50))&lt;((INDEX($F$50:$BD$50,$N$50)+(INDEX($F$50:$BD$50,#REF!)))),$M$79*((#REF!-Option_9!L50)/((#REF!*(#REF!+1))/2)),0)</f>
        <v>#REF!</v>
      </c>
      <c r="V88" s="23" t="e">
        <f>IF((INDEX($F$50:$BD$50,V50))&lt;((INDEX($F$50:$BD$50,$N$50)+(INDEX($F$50:$BD$50,#REF!)))),$M$79*((#REF!-Option_9!M50)/((#REF!*(#REF!+1))/2)),0)</f>
        <v>#REF!</v>
      </c>
      <c r="W88" s="23" t="e">
        <f>IF((INDEX($F$50:$BD$50,W50))&lt;((INDEX($F$50:$BD$50,$N$50)+(INDEX($F$50:$BD$50,#REF!)))),$M$79*((#REF!-Option_9!N50)/((#REF!*(#REF!+1))/2)),0)</f>
        <v>#REF!</v>
      </c>
      <c r="X88" s="23" t="e">
        <f>IF((INDEX($F$50:$BD$50,X50))&lt;((INDEX($F$50:$BD$50,$N$50)+(INDEX($F$50:$BD$50,#REF!)))),$M$79*((#REF!-Option_9!O50)/((#REF!*(#REF!+1))/2)),0)</f>
        <v>#REF!</v>
      </c>
      <c r="Y88" s="23" t="e">
        <f>IF((INDEX($F$50:$BD$50,Y50))&lt;((INDEX($F$50:$BD$50,$N$50)+(INDEX($F$50:$BD$50,#REF!)))),$M$79*((#REF!-Option_9!P50)/((#REF!*(#REF!+1))/2)),0)</f>
        <v>#REF!</v>
      </c>
      <c r="Z88" s="23" t="e">
        <f>IF((INDEX($F$50:$BD$50,Z50))&lt;((INDEX($F$50:$BD$50,$N$50)+(INDEX($F$50:$BD$50,#REF!)))),$M$79*((#REF!-Option_9!Q50)/((#REF!*(#REF!+1))/2)),0)</f>
        <v>#REF!</v>
      </c>
      <c r="AA88" s="23" t="e">
        <f>IF((INDEX($F$50:$BD$50,AA50))&lt;((INDEX($F$50:$BD$50,$N$50)+(INDEX($F$50:$BD$50,#REF!)))),$M$79*((#REF!-Option_9!R50)/((#REF!*(#REF!+1))/2)),0)</f>
        <v>#REF!</v>
      </c>
      <c r="AB88" s="23" t="e">
        <f>IF((INDEX($F$50:$BD$50,AB50))&lt;((INDEX($F$50:$BD$50,$N$50)+(INDEX($F$50:$BD$50,#REF!)))),$M$79*((#REF!-Option_9!S50)/((#REF!*(#REF!+1))/2)),0)</f>
        <v>#REF!</v>
      </c>
      <c r="AC88" s="23" t="e">
        <f>IF((INDEX($F$50:$BD$50,AC50))&lt;((INDEX($F$50:$BD$50,$N$50)+(INDEX($F$50:$BD$50,#REF!)))),$M$79*((#REF!-Option_9!T50)/((#REF!*(#REF!+1))/2)),0)</f>
        <v>#REF!</v>
      </c>
      <c r="AD88" s="23" t="e">
        <f>IF((INDEX($F$50:$BD$50,AD50))&lt;((INDEX($F$50:$BD$50,$N$50)+(INDEX($F$50:$BD$50,#REF!)))),$M$79*((#REF!-Option_9!U50)/((#REF!*(#REF!+1))/2)),0)</f>
        <v>#REF!</v>
      </c>
      <c r="AE88" s="23" t="e">
        <f>IF((INDEX($F$50:$BD$50,AE50))&lt;((INDEX($F$50:$BD$50,$N$50)+(INDEX($F$50:$BD$50,#REF!)))),$M$79*((#REF!-Option_9!V50)/((#REF!*(#REF!+1))/2)),0)</f>
        <v>#REF!</v>
      </c>
      <c r="AF88" s="23" t="e">
        <f>IF((INDEX($F$50:$BD$50,AF50))&lt;((INDEX($F$50:$BD$50,$N$50)+(INDEX($F$50:$BD$50,#REF!)))),$M$79*((#REF!-Option_9!W50)/((#REF!*(#REF!+1))/2)),0)</f>
        <v>#REF!</v>
      </c>
      <c r="AG88" s="23" t="e">
        <f>IF((INDEX($F$50:$BD$50,AG50))&lt;((INDEX($F$50:$BD$50,$N$50)+(INDEX($F$50:$BD$50,#REF!)))),$M$79*((#REF!-Option_9!X50)/((#REF!*(#REF!+1))/2)),0)</f>
        <v>#REF!</v>
      </c>
      <c r="AH88" s="23" t="e">
        <f>IF((INDEX($F$50:$BD$50,AH50))&lt;((INDEX($F$50:$BD$50,$N$50)+(INDEX($F$50:$BD$50,#REF!)))),$M$79*((#REF!-Option_9!Y50)/((#REF!*(#REF!+1))/2)),0)</f>
        <v>#REF!</v>
      </c>
      <c r="AI88" s="23" t="e">
        <f>IF((INDEX($F$50:$BD$50,AI50))&lt;((INDEX($F$50:$BD$50,$N$50)+(INDEX($F$50:$BD$50,#REF!)))),$M$79*((#REF!-Option_9!Z50)/((#REF!*(#REF!+1))/2)),0)</f>
        <v>#REF!</v>
      </c>
      <c r="AJ88" s="23" t="e">
        <f>IF((INDEX($F$50:$BD$50,AJ50))&lt;((INDEX($F$50:$BD$50,$N$50)+(INDEX($F$50:$BD$50,#REF!)))),$M$79*((#REF!-Option_9!AA50)/((#REF!*(#REF!+1))/2)),0)</f>
        <v>#REF!</v>
      </c>
      <c r="AK88" s="23" t="e">
        <f>IF((INDEX($F$50:$BD$50,AK50))&lt;((INDEX($F$50:$BD$50,$N$50)+(INDEX($F$50:$BD$50,#REF!)))),$M$79*((#REF!-Option_9!AB50)/((#REF!*(#REF!+1))/2)),0)</f>
        <v>#REF!</v>
      </c>
      <c r="AL88" s="23" t="e">
        <f>IF((INDEX($F$50:$BD$50,AL50))&lt;((INDEX($F$50:$BD$50,$N$50)+(INDEX($F$50:$BD$50,#REF!)))),$M$79*((#REF!-Option_9!AC50)/((#REF!*(#REF!+1))/2)),0)</f>
        <v>#REF!</v>
      </c>
      <c r="AM88" s="23" t="e">
        <f>IF((INDEX($F$50:$BD$50,AM50))&lt;((INDEX($F$50:$BD$50,$N$50)+(INDEX($F$50:$BD$50,#REF!)))),$M$79*((#REF!-Option_9!AD50)/((#REF!*(#REF!+1))/2)),0)</f>
        <v>#REF!</v>
      </c>
      <c r="AN88" s="23" t="e">
        <f>IF((INDEX($F$50:$BD$50,AN50))&lt;((INDEX($F$50:$BD$50,$N$50)+(INDEX($F$50:$BD$50,#REF!)))),$M$79*((#REF!-Option_9!AE50)/((#REF!*(#REF!+1))/2)),0)</f>
        <v>#REF!</v>
      </c>
      <c r="AO88" s="23" t="e">
        <f>IF((INDEX($F$50:$BD$50,AO50))&lt;((INDEX($F$50:$BD$50,$N$50)+(INDEX($F$50:$BD$50,#REF!)))),$M$79*((#REF!-Option_9!AF50)/((#REF!*(#REF!+1))/2)),0)</f>
        <v>#REF!</v>
      </c>
      <c r="AP88" s="23" t="e">
        <f>IF((INDEX($F$50:$BD$50,AP50))&lt;((INDEX($F$50:$BD$50,$N$50)+(INDEX($F$50:$BD$50,#REF!)))),$M$79*((#REF!-Option_9!AG50)/((#REF!*(#REF!+1))/2)),0)</f>
        <v>#REF!</v>
      </c>
      <c r="AQ88" s="23" t="e">
        <f>IF((INDEX($F$50:$BD$50,AQ50))&lt;((INDEX($F$50:$BD$50,$N$50)+(INDEX($F$50:$BD$50,#REF!)))),$M$79*((#REF!-Option_9!AH50)/((#REF!*(#REF!+1))/2)),0)</f>
        <v>#REF!</v>
      </c>
      <c r="AR88" s="23" t="e">
        <f>IF((INDEX($F$50:$BD$50,AR50))&lt;((INDEX($F$50:$BD$50,$N$50)+(INDEX($F$50:$BD$50,#REF!)))),$M$79*((#REF!-Option_9!AI50)/((#REF!*(#REF!+1))/2)),0)</f>
        <v>#REF!</v>
      </c>
      <c r="AS88" s="23" t="e">
        <f>IF((INDEX($F$50:$BD$50,AS50))&lt;((INDEX($F$50:$BD$50,$N$50)+(INDEX($F$50:$BD$50,#REF!)))),$M$79*((#REF!-Option_9!AJ50)/((#REF!*(#REF!+1))/2)),0)</f>
        <v>#REF!</v>
      </c>
      <c r="AT88" s="23" t="e">
        <f>IF((INDEX($F$50:$BD$50,AT50))&lt;((INDEX($F$50:$BD$50,$N$50)+(INDEX($F$50:$BD$50,#REF!)))),$M$79*((#REF!-Option_9!AK50)/((#REF!*(#REF!+1))/2)),0)</f>
        <v>#REF!</v>
      </c>
      <c r="AU88" s="23" t="e">
        <f>IF((INDEX($F$50:$BD$50,AU50))&lt;((INDEX($F$50:$BD$50,$N$50)+(INDEX($F$50:$BD$50,#REF!)))),$M$79*((#REF!-Option_9!AL50)/((#REF!*(#REF!+1))/2)),0)</f>
        <v>#REF!</v>
      </c>
      <c r="AV88" s="23" t="e">
        <f>IF((INDEX($F$50:$BD$50,AV50))&lt;((INDEX($F$50:$BD$50,$N$50)+(INDEX($F$50:$BD$50,#REF!)))),$M$79*((#REF!-Option_9!AM50)/((#REF!*(#REF!+1))/2)),0)</f>
        <v>#REF!</v>
      </c>
      <c r="AW88" s="23" t="e">
        <f>IF((INDEX($F$50:$BD$50,AW50))&lt;((INDEX($F$50:$BD$50,$N$50)+(INDEX($F$50:$BD$50,#REF!)))),$M$79*((#REF!-Option_9!AN50)/((#REF!*(#REF!+1))/2)),0)</f>
        <v>#REF!</v>
      </c>
      <c r="AX88" s="23" t="e">
        <f>IF((INDEX($F$50:$BD$50,AX50))&lt;((INDEX($F$50:$BD$50,$N$50)+(INDEX($F$50:$BD$50,#REF!)))),$M$79*((#REF!-Option_9!AO50)/((#REF!*(#REF!+1))/2)),0)</f>
        <v>#REF!</v>
      </c>
      <c r="AY88" s="23" t="e">
        <f>IF((INDEX($F$50:$BD$50,AY50))&lt;((INDEX($F$50:$BD$50,$N$50)+(INDEX($F$50:$BD$50,#REF!)))),$M$79*((#REF!-Option_9!AP50)/((#REF!*(#REF!+1))/2)),0)</f>
        <v>#REF!</v>
      </c>
      <c r="AZ88" s="23" t="e">
        <f>IF((INDEX($F$50:$BD$50,AZ50))&lt;((INDEX($F$50:$BD$50,$N$50)+(INDEX($F$50:$BD$50,#REF!)))),$M$79*((#REF!-Option_9!AQ50)/((#REF!*(#REF!+1))/2)),0)</f>
        <v>#REF!</v>
      </c>
      <c r="BA88" s="23" t="e">
        <f>IF((INDEX($F$50:$BD$50,BA50))&lt;((INDEX($F$50:$BD$50,$N$50)+(INDEX($F$50:$BD$50,#REF!)))),$M$79*((#REF!-Option_9!AR50)/((#REF!*(#REF!+1))/2)),0)</f>
        <v>#REF!</v>
      </c>
      <c r="BB88" s="23" t="e">
        <f>IF((INDEX($F$50:$BD$50,BB50))&lt;((INDEX($F$50:$BD$50,$N$50)+(INDEX($F$50:$BD$50,#REF!)))),$M$79*((#REF!-Option_9!AS50)/((#REF!*(#REF!+1))/2)),0)</f>
        <v>#REF!</v>
      </c>
      <c r="BC88" s="23" t="e">
        <f>IF((INDEX($F$50:$BD$50,BC50))&lt;((INDEX($F$50:$BD$50,$N$50)+(INDEX($F$50:$BD$50,#REF!)))),$M$79*((#REF!-Option_9!AT50)/((#REF!*(#REF!+1))/2)),0)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IF((INDEX($F$50:$BD$50,O50))&lt;((INDEX($F$50:$BD$50,$O$50)+(INDEX($F$50:$BD$50,#REF!)))),$N$79*((#REF!-Option_9!E50)/((#REF!*(#REF!+1))/2)),0)</f>
        <v>#REF!</v>
      </c>
      <c r="P89" s="23" t="e">
        <f>IF((INDEX($F$50:$BD$50,P50))&lt;((INDEX($F$50:$BD$50,$O$50)+(INDEX($F$50:$BD$50,#REF!)))),$N$79*((#REF!-Option_9!F50)/((#REF!*(#REF!+1))/2)),0)</f>
        <v>#REF!</v>
      </c>
      <c r="Q89" s="23" t="e">
        <f>IF((INDEX($F$50:$BD$50,Q50))&lt;((INDEX($F$50:$BD$50,$O$50)+(INDEX($F$50:$BD$50,#REF!)))),$N$79*((#REF!-Option_9!G50)/((#REF!*(#REF!+1))/2)),0)</f>
        <v>#REF!</v>
      </c>
      <c r="R89" s="23" t="e">
        <f>IF((INDEX($F$50:$BD$50,R50))&lt;((INDEX($F$50:$BD$50,$O$50)+(INDEX($F$50:$BD$50,#REF!)))),$N$79*((#REF!-Option_9!H50)/((#REF!*(#REF!+1))/2)),0)</f>
        <v>#REF!</v>
      </c>
      <c r="S89" s="23" t="e">
        <f>IF((INDEX($F$50:$BD$50,S50))&lt;((INDEX($F$50:$BD$50,$O$50)+(INDEX($F$50:$BD$50,#REF!)))),$N$79*((#REF!-Option_9!I50)/((#REF!*(#REF!+1))/2)),0)</f>
        <v>#REF!</v>
      </c>
      <c r="T89" s="23" t="e">
        <f>IF((INDEX($F$50:$BD$50,T50))&lt;((INDEX($F$50:$BD$50,$O$50)+(INDEX($F$50:$BD$50,#REF!)))),$N$79*((#REF!-Option_9!J50)/((#REF!*(#REF!+1))/2)),0)</f>
        <v>#REF!</v>
      </c>
      <c r="U89" s="23" t="e">
        <f>IF((INDEX($F$50:$BD$50,U50))&lt;((INDEX($F$50:$BD$50,$O$50)+(INDEX($F$50:$BD$50,#REF!)))),$N$79*((#REF!-Option_9!K50)/((#REF!*(#REF!+1))/2)),0)</f>
        <v>#REF!</v>
      </c>
      <c r="V89" s="23" t="e">
        <f>IF((INDEX($F$50:$BD$50,V50))&lt;((INDEX($F$50:$BD$50,$O$50)+(INDEX($F$50:$BD$50,#REF!)))),$N$79*((#REF!-Option_9!L50)/((#REF!*(#REF!+1))/2)),0)</f>
        <v>#REF!</v>
      </c>
      <c r="W89" s="23" t="e">
        <f>IF((INDEX($F$50:$BD$50,W50))&lt;((INDEX($F$50:$BD$50,$O$50)+(INDEX($F$50:$BD$50,#REF!)))),$N$79*((#REF!-Option_9!M50)/((#REF!*(#REF!+1))/2)),0)</f>
        <v>#REF!</v>
      </c>
      <c r="X89" s="23" t="e">
        <f>IF((INDEX($F$50:$BD$50,X50))&lt;((INDEX($F$50:$BD$50,$O$50)+(INDEX($F$50:$BD$50,#REF!)))),$N$79*((#REF!-Option_9!N50)/((#REF!*(#REF!+1))/2)),0)</f>
        <v>#REF!</v>
      </c>
      <c r="Y89" s="23" t="e">
        <f>IF((INDEX($F$50:$BD$50,Y50))&lt;((INDEX($F$50:$BD$50,$O$50)+(INDEX($F$50:$BD$50,#REF!)))),$N$79*((#REF!-Option_9!O50)/((#REF!*(#REF!+1))/2)),0)</f>
        <v>#REF!</v>
      </c>
      <c r="Z89" s="23" t="e">
        <f>IF((INDEX($F$50:$BD$50,Z50))&lt;((INDEX($F$50:$BD$50,$O$50)+(INDEX($F$50:$BD$50,#REF!)))),$N$79*((#REF!-Option_9!P50)/((#REF!*(#REF!+1))/2)),0)</f>
        <v>#REF!</v>
      </c>
      <c r="AA89" s="23" t="e">
        <f>IF((INDEX($F$50:$BD$50,AA50))&lt;((INDEX($F$50:$BD$50,$O$50)+(INDEX($F$50:$BD$50,#REF!)))),$N$79*((#REF!-Option_9!Q50)/((#REF!*(#REF!+1))/2)),0)</f>
        <v>#REF!</v>
      </c>
      <c r="AB89" s="23" t="e">
        <f>IF((INDEX($F$50:$BD$50,AB50))&lt;((INDEX($F$50:$BD$50,$O$50)+(INDEX($F$50:$BD$50,#REF!)))),$N$79*((#REF!-Option_9!R50)/((#REF!*(#REF!+1))/2)),0)</f>
        <v>#REF!</v>
      </c>
      <c r="AC89" s="23" t="e">
        <f>IF((INDEX($F$50:$BD$50,AC50))&lt;((INDEX($F$50:$BD$50,$O$50)+(INDEX($F$50:$BD$50,#REF!)))),$N$79*((#REF!-Option_9!S50)/((#REF!*(#REF!+1))/2)),0)</f>
        <v>#REF!</v>
      </c>
      <c r="AD89" s="23" t="e">
        <f>IF((INDEX($F$50:$BD$50,AD50))&lt;((INDEX($F$50:$BD$50,$O$50)+(INDEX($F$50:$BD$50,#REF!)))),$N$79*((#REF!-Option_9!T50)/((#REF!*(#REF!+1))/2)),0)</f>
        <v>#REF!</v>
      </c>
      <c r="AE89" s="23" t="e">
        <f>IF((INDEX($F$50:$BD$50,AE50))&lt;((INDEX($F$50:$BD$50,$O$50)+(INDEX($F$50:$BD$50,#REF!)))),$N$79*((#REF!-Option_9!U50)/((#REF!*(#REF!+1))/2)),0)</f>
        <v>#REF!</v>
      </c>
      <c r="AF89" s="23" t="e">
        <f>IF((INDEX($F$50:$BD$50,AF50))&lt;((INDEX($F$50:$BD$50,$O$50)+(INDEX($F$50:$BD$50,#REF!)))),$N$79*((#REF!-Option_9!V50)/((#REF!*(#REF!+1))/2)),0)</f>
        <v>#REF!</v>
      </c>
      <c r="AG89" s="23" t="e">
        <f>IF((INDEX($F$50:$BD$50,AG50))&lt;((INDEX($F$50:$BD$50,$O$50)+(INDEX($F$50:$BD$50,#REF!)))),$N$79*((#REF!-Option_9!W50)/((#REF!*(#REF!+1))/2)),0)</f>
        <v>#REF!</v>
      </c>
      <c r="AH89" s="23" t="e">
        <f>IF((INDEX($F$50:$BD$50,AH50))&lt;((INDEX($F$50:$BD$50,$O$50)+(INDEX($F$50:$BD$50,#REF!)))),$N$79*((#REF!-Option_9!X50)/((#REF!*(#REF!+1))/2)),0)</f>
        <v>#REF!</v>
      </c>
      <c r="AI89" s="23" t="e">
        <f>IF((INDEX($F$50:$BD$50,AI50))&lt;((INDEX($F$50:$BD$50,$O$50)+(INDEX($F$50:$BD$50,#REF!)))),$N$79*((#REF!-Option_9!Y50)/((#REF!*(#REF!+1))/2)),0)</f>
        <v>#REF!</v>
      </c>
      <c r="AJ89" s="23" t="e">
        <f>IF((INDEX($F$50:$BD$50,AJ50))&lt;((INDEX($F$50:$BD$50,$O$50)+(INDEX($F$50:$BD$50,#REF!)))),$N$79*((#REF!-Option_9!Z50)/((#REF!*(#REF!+1))/2)),0)</f>
        <v>#REF!</v>
      </c>
      <c r="AK89" s="23" t="e">
        <f>IF((INDEX($F$50:$BD$50,AK50))&lt;((INDEX($F$50:$BD$50,$O$50)+(INDEX($F$50:$BD$50,#REF!)))),$N$79*((#REF!-Option_9!AA50)/((#REF!*(#REF!+1))/2)),0)</f>
        <v>#REF!</v>
      </c>
      <c r="AL89" s="23" t="e">
        <f>IF((INDEX($F$50:$BD$50,AL50))&lt;((INDEX($F$50:$BD$50,$O$50)+(INDEX($F$50:$BD$50,#REF!)))),$N$79*((#REF!-Option_9!AB50)/((#REF!*(#REF!+1))/2)),0)</f>
        <v>#REF!</v>
      </c>
      <c r="AM89" s="23" t="e">
        <f>IF((INDEX($F$50:$BD$50,AM50))&lt;((INDEX($F$50:$BD$50,$O$50)+(INDEX($F$50:$BD$50,#REF!)))),$N$79*((#REF!-Option_9!AC50)/((#REF!*(#REF!+1))/2)),0)</f>
        <v>#REF!</v>
      </c>
      <c r="AN89" s="23" t="e">
        <f>IF((INDEX($F$50:$BD$50,AN50))&lt;((INDEX($F$50:$BD$50,$O$50)+(INDEX($F$50:$BD$50,#REF!)))),$N$79*((#REF!-Option_9!AD50)/((#REF!*(#REF!+1))/2)),0)</f>
        <v>#REF!</v>
      </c>
      <c r="AO89" s="23" t="e">
        <f>IF((INDEX($F$50:$BD$50,AO50))&lt;((INDEX($F$50:$BD$50,$O$50)+(INDEX($F$50:$BD$50,#REF!)))),$N$79*((#REF!-Option_9!AE50)/((#REF!*(#REF!+1))/2)),0)</f>
        <v>#REF!</v>
      </c>
      <c r="AP89" s="23" t="e">
        <f>IF((INDEX($F$50:$BD$50,AP50))&lt;((INDEX($F$50:$BD$50,$O$50)+(INDEX($F$50:$BD$50,#REF!)))),$N$79*((#REF!-Option_9!AF50)/((#REF!*(#REF!+1))/2)),0)</f>
        <v>#REF!</v>
      </c>
      <c r="AQ89" s="23" t="e">
        <f>IF((INDEX($F$50:$BD$50,AQ50))&lt;((INDEX($F$50:$BD$50,$O$50)+(INDEX($F$50:$BD$50,#REF!)))),$N$79*((#REF!-Option_9!AG50)/((#REF!*(#REF!+1))/2)),0)</f>
        <v>#REF!</v>
      </c>
      <c r="AR89" s="23" t="e">
        <f>IF((INDEX($F$50:$BD$50,AR50))&lt;((INDEX($F$50:$BD$50,$O$50)+(INDEX($F$50:$BD$50,#REF!)))),$N$79*((#REF!-Option_9!AH50)/((#REF!*(#REF!+1))/2)),0)</f>
        <v>#REF!</v>
      </c>
      <c r="AS89" s="23" t="e">
        <f>IF((INDEX($F$50:$BD$50,AS50))&lt;((INDEX($F$50:$BD$50,$O$50)+(INDEX($F$50:$BD$50,#REF!)))),$N$79*((#REF!-Option_9!AI50)/((#REF!*(#REF!+1))/2)),0)</f>
        <v>#REF!</v>
      </c>
      <c r="AT89" s="23" t="e">
        <f>IF((INDEX($F$50:$BD$50,AT50))&lt;((INDEX($F$50:$BD$50,$O$50)+(INDEX($F$50:$BD$50,#REF!)))),$N$79*((#REF!-Option_9!AJ50)/((#REF!*(#REF!+1))/2)),0)</f>
        <v>#REF!</v>
      </c>
      <c r="AU89" s="23" t="e">
        <f>IF((INDEX($F$50:$BD$50,AU50))&lt;((INDEX($F$50:$BD$50,$O$50)+(INDEX($F$50:$BD$50,#REF!)))),$N$79*((#REF!-Option_9!AK50)/((#REF!*(#REF!+1))/2)),0)</f>
        <v>#REF!</v>
      </c>
      <c r="AV89" s="23" t="e">
        <f>IF((INDEX($F$50:$BD$50,AV50))&lt;((INDEX($F$50:$BD$50,$O$50)+(INDEX($F$50:$BD$50,#REF!)))),$N$79*((#REF!-Option_9!AL50)/((#REF!*(#REF!+1))/2)),0)</f>
        <v>#REF!</v>
      </c>
      <c r="AW89" s="23" t="e">
        <f>IF((INDEX($F$50:$BD$50,AW50))&lt;((INDEX($F$50:$BD$50,$O$50)+(INDEX($F$50:$BD$50,#REF!)))),$N$79*((#REF!-Option_9!AM50)/((#REF!*(#REF!+1))/2)),0)</f>
        <v>#REF!</v>
      </c>
      <c r="AX89" s="23" t="e">
        <f>IF((INDEX($F$50:$BD$50,AX50))&lt;((INDEX($F$50:$BD$50,$O$50)+(INDEX($F$50:$BD$50,#REF!)))),$N$79*((#REF!-Option_9!AN50)/((#REF!*(#REF!+1))/2)),0)</f>
        <v>#REF!</v>
      </c>
      <c r="AY89" s="23" t="e">
        <f>IF((INDEX($F$50:$BD$50,AY50))&lt;((INDEX($F$50:$BD$50,$O$50)+(INDEX($F$50:$BD$50,#REF!)))),$N$79*((#REF!-Option_9!AO50)/((#REF!*(#REF!+1))/2)),0)</f>
        <v>#REF!</v>
      </c>
      <c r="AZ89" s="23" t="e">
        <f>IF((INDEX($F$50:$BD$50,AZ50))&lt;((INDEX($F$50:$BD$50,$O$50)+(INDEX($F$50:$BD$50,#REF!)))),$N$79*((#REF!-Option_9!AP50)/((#REF!*(#REF!+1))/2)),0)</f>
        <v>#REF!</v>
      </c>
      <c r="BA89" s="23" t="e">
        <f>IF((INDEX($F$50:$BD$50,BA50))&lt;((INDEX($F$50:$BD$50,$O$50)+(INDEX($F$50:$BD$50,#REF!)))),$N$79*((#REF!-Option_9!AQ50)/((#REF!*(#REF!+1))/2)),0)</f>
        <v>#REF!</v>
      </c>
      <c r="BB89" s="23" t="e">
        <f>IF((INDEX($F$50:$BD$50,BB50))&lt;((INDEX($F$50:$BD$50,$O$50)+(INDEX($F$50:$BD$50,#REF!)))),$N$79*((#REF!-Option_9!AR50)/((#REF!*(#REF!+1))/2)),0)</f>
        <v>#REF!</v>
      </c>
      <c r="BC89" s="23" t="e">
        <f>IF((INDEX($F$50:$BD$50,BC50))&lt;((INDEX($F$50:$BD$50,$O$50)+(INDEX($F$50:$BD$50,#REF!)))),$N$79*((#REF!-Option_9!AS50)/((#REF!*(#REF!+1))/2)),0)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IF((INDEX($F$50:$BD$50,P50))&lt;((INDEX($F$50:$BD$50,$P$50)+(INDEX($F$50:$BD$50,#REF!)))),$O$79*((#REF!-Option_9!E50)/((#REF!*(#REF!+1))/2)),0)</f>
        <v>#REF!</v>
      </c>
      <c r="Q90" s="23" t="e">
        <f>IF((INDEX($F$50:$BD$50,Q50))&lt;((INDEX($F$50:$BD$50,$P$50)+(INDEX($F$50:$BD$50,#REF!)))),$O$79*((#REF!-Option_9!F50)/((#REF!*(#REF!+1))/2)),0)</f>
        <v>#REF!</v>
      </c>
      <c r="R90" s="23" t="e">
        <f>IF((INDEX($F$50:$BD$50,R50))&lt;((INDEX($F$50:$BD$50,$P$50)+(INDEX($F$50:$BD$50,#REF!)))),$O$79*((#REF!-Option_9!G50)/((#REF!*(#REF!+1))/2)),0)</f>
        <v>#REF!</v>
      </c>
      <c r="S90" s="23" t="e">
        <f>IF((INDEX($F$50:$BD$50,S50))&lt;((INDEX($F$50:$BD$50,$P$50)+(INDEX($F$50:$BD$50,#REF!)))),$O$79*((#REF!-Option_9!H50)/((#REF!*(#REF!+1))/2)),0)</f>
        <v>#REF!</v>
      </c>
      <c r="T90" s="23" t="e">
        <f>IF((INDEX($F$50:$BD$50,T50))&lt;((INDEX($F$50:$BD$50,$P$50)+(INDEX($F$50:$BD$50,#REF!)))),$O$79*((#REF!-Option_9!I50)/((#REF!*(#REF!+1))/2)),0)</f>
        <v>#REF!</v>
      </c>
      <c r="U90" s="23" t="e">
        <f>IF((INDEX($F$50:$BD$50,U50))&lt;((INDEX($F$50:$BD$50,$P$50)+(INDEX($F$50:$BD$50,#REF!)))),$O$79*((#REF!-Option_9!J50)/((#REF!*(#REF!+1))/2)),0)</f>
        <v>#REF!</v>
      </c>
      <c r="V90" s="23" t="e">
        <f>IF((INDEX($F$50:$BD$50,V50))&lt;((INDEX($F$50:$BD$50,$P$50)+(INDEX($F$50:$BD$50,#REF!)))),$O$79*((#REF!-Option_9!K50)/((#REF!*(#REF!+1))/2)),0)</f>
        <v>#REF!</v>
      </c>
      <c r="W90" s="23" t="e">
        <f>IF((INDEX($F$50:$BD$50,W50))&lt;((INDEX($F$50:$BD$50,$P$50)+(INDEX($F$50:$BD$50,#REF!)))),$O$79*((#REF!-Option_9!L50)/((#REF!*(#REF!+1))/2)),0)</f>
        <v>#REF!</v>
      </c>
      <c r="X90" s="23" t="e">
        <f>IF((INDEX($F$50:$BD$50,X50))&lt;((INDEX($F$50:$BD$50,$P$50)+(INDEX($F$50:$BD$50,#REF!)))),$O$79*((#REF!-Option_9!M50)/((#REF!*(#REF!+1))/2)),0)</f>
        <v>#REF!</v>
      </c>
      <c r="Y90" s="23" t="e">
        <f>IF((INDEX($F$50:$BD$50,Y50))&lt;((INDEX($F$50:$BD$50,$P$50)+(INDEX($F$50:$BD$50,#REF!)))),$O$79*((#REF!-Option_9!N50)/((#REF!*(#REF!+1))/2)),0)</f>
        <v>#REF!</v>
      </c>
      <c r="Z90" s="23" t="e">
        <f>IF((INDEX($F$50:$BD$50,Z50))&lt;((INDEX($F$50:$BD$50,$P$50)+(INDEX($F$50:$BD$50,#REF!)))),$O$79*((#REF!-Option_9!O50)/((#REF!*(#REF!+1))/2)),0)</f>
        <v>#REF!</v>
      </c>
      <c r="AA90" s="23" t="e">
        <f>IF((INDEX($F$50:$BD$50,AA50))&lt;((INDEX($F$50:$BD$50,$P$50)+(INDEX($F$50:$BD$50,#REF!)))),$O$79*((#REF!-Option_9!P50)/((#REF!*(#REF!+1))/2)),0)</f>
        <v>#REF!</v>
      </c>
      <c r="AB90" s="23" t="e">
        <f>IF((INDEX($F$50:$BD$50,AB50))&lt;((INDEX($F$50:$BD$50,$P$50)+(INDEX($F$50:$BD$50,#REF!)))),$O$79*((#REF!-Option_9!Q50)/((#REF!*(#REF!+1))/2)),0)</f>
        <v>#REF!</v>
      </c>
      <c r="AC90" s="23" t="e">
        <f>IF((INDEX($F$50:$BD$50,AC50))&lt;((INDEX($F$50:$BD$50,$P$50)+(INDEX($F$50:$BD$50,#REF!)))),$O$79*((#REF!-Option_9!R50)/((#REF!*(#REF!+1))/2)),0)</f>
        <v>#REF!</v>
      </c>
      <c r="AD90" s="23" t="e">
        <f>IF((INDEX($F$50:$BD$50,AD50))&lt;((INDEX($F$50:$BD$50,$P$50)+(INDEX($F$50:$BD$50,#REF!)))),$O$79*((#REF!-Option_9!S50)/((#REF!*(#REF!+1))/2)),0)</f>
        <v>#REF!</v>
      </c>
      <c r="AE90" s="23" t="e">
        <f>IF((INDEX($F$50:$BD$50,AE50))&lt;((INDEX($F$50:$BD$50,$P$50)+(INDEX($F$50:$BD$50,#REF!)))),$O$79*((#REF!-Option_9!T50)/((#REF!*(#REF!+1))/2)),0)</f>
        <v>#REF!</v>
      </c>
      <c r="AF90" s="23" t="e">
        <f>IF((INDEX($F$50:$BD$50,AF50))&lt;((INDEX($F$50:$BD$50,$P$50)+(INDEX($F$50:$BD$50,#REF!)))),$O$79*((#REF!-Option_9!U50)/((#REF!*(#REF!+1))/2)),0)</f>
        <v>#REF!</v>
      </c>
      <c r="AG90" s="23" t="e">
        <f>IF((INDEX($F$50:$BD$50,AG50))&lt;((INDEX($F$50:$BD$50,$P$50)+(INDEX($F$50:$BD$50,#REF!)))),$O$79*((#REF!-Option_9!V50)/((#REF!*(#REF!+1))/2)),0)</f>
        <v>#REF!</v>
      </c>
      <c r="AH90" s="23" t="e">
        <f>IF((INDEX($F$50:$BD$50,AH50))&lt;((INDEX($F$50:$BD$50,$P$50)+(INDEX($F$50:$BD$50,#REF!)))),$O$79*((#REF!-Option_9!W50)/((#REF!*(#REF!+1))/2)),0)</f>
        <v>#REF!</v>
      </c>
      <c r="AI90" s="23" t="e">
        <f>IF((INDEX($F$50:$BD$50,AI50))&lt;((INDEX($F$50:$BD$50,$P$50)+(INDEX($F$50:$BD$50,#REF!)))),$O$79*((#REF!-Option_9!X50)/((#REF!*(#REF!+1))/2)),0)</f>
        <v>#REF!</v>
      </c>
      <c r="AJ90" s="23" t="e">
        <f>IF((INDEX($F$50:$BD$50,AJ50))&lt;((INDEX($F$50:$BD$50,$P$50)+(INDEX($F$50:$BD$50,#REF!)))),$O$79*((#REF!-Option_9!Y50)/((#REF!*(#REF!+1))/2)),0)</f>
        <v>#REF!</v>
      </c>
      <c r="AK90" s="23" t="e">
        <f>IF((INDEX($F$50:$BD$50,AK50))&lt;((INDEX($F$50:$BD$50,$P$50)+(INDEX($F$50:$BD$50,#REF!)))),$O$79*((#REF!-Option_9!Z50)/((#REF!*(#REF!+1))/2)),0)</f>
        <v>#REF!</v>
      </c>
      <c r="AL90" s="23" t="e">
        <f>IF((INDEX($F$50:$BD$50,AL50))&lt;((INDEX($F$50:$BD$50,$P$50)+(INDEX($F$50:$BD$50,#REF!)))),$O$79*((#REF!-Option_9!AA50)/((#REF!*(#REF!+1))/2)),0)</f>
        <v>#REF!</v>
      </c>
      <c r="AM90" s="23" t="e">
        <f>IF((INDEX($F$50:$BD$50,AM50))&lt;((INDEX($F$50:$BD$50,$P$50)+(INDEX($F$50:$BD$50,#REF!)))),$O$79*((#REF!-Option_9!AB50)/((#REF!*(#REF!+1))/2)),0)</f>
        <v>#REF!</v>
      </c>
      <c r="AN90" s="23" t="e">
        <f>IF((INDEX($F$50:$BD$50,AN50))&lt;((INDEX($F$50:$BD$50,$P$50)+(INDEX($F$50:$BD$50,#REF!)))),$O$79*((#REF!-Option_9!AC50)/((#REF!*(#REF!+1))/2)),0)</f>
        <v>#REF!</v>
      </c>
      <c r="AO90" s="23" t="e">
        <f>IF((INDEX($F$50:$BD$50,AO50))&lt;((INDEX($F$50:$BD$50,$P$50)+(INDEX($F$50:$BD$50,#REF!)))),$O$79*((#REF!-Option_9!AD50)/((#REF!*(#REF!+1))/2)),0)</f>
        <v>#REF!</v>
      </c>
      <c r="AP90" s="23" t="e">
        <f>IF((INDEX($F$50:$BD$50,AP50))&lt;((INDEX($F$50:$BD$50,$P$50)+(INDEX($F$50:$BD$50,#REF!)))),$O$79*((#REF!-Option_9!AE50)/((#REF!*(#REF!+1))/2)),0)</f>
        <v>#REF!</v>
      </c>
      <c r="AQ90" s="23" t="e">
        <f>IF((INDEX($F$50:$BD$50,AQ50))&lt;((INDEX($F$50:$BD$50,$P$50)+(INDEX($F$50:$BD$50,#REF!)))),$O$79*((#REF!-Option_9!AF50)/((#REF!*(#REF!+1))/2)),0)</f>
        <v>#REF!</v>
      </c>
      <c r="AR90" s="23" t="e">
        <f>IF((INDEX($F$50:$BD$50,AR50))&lt;((INDEX($F$50:$BD$50,$P$50)+(INDEX($F$50:$BD$50,#REF!)))),$O$79*((#REF!-Option_9!AG50)/((#REF!*(#REF!+1))/2)),0)</f>
        <v>#REF!</v>
      </c>
      <c r="AS90" s="23" t="e">
        <f>IF((INDEX($F$50:$BD$50,AS50))&lt;((INDEX($F$50:$BD$50,$P$50)+(INDEX($F$50:$BD$50,#REF!)))),$O$79*((#REF!-Option_9!AH50)/((#REF!*(#REF!+1))/2)),0)</f>
        <v>#REF!</v>
      </c>
      <c r="AT90" s="23" t="e">
        <f>IF((INDEX($F$50:$BD$50,AT50))&lt;((INDEX($F$50:$BD$50,$P$50)+(INDEX($F$50:$BD$50,#REF!)))),$O$79*((#REF!-Option_9!AI50)/((#REF!*(#REF!+1))/2)),0)</f>
        <v>#REF!</v>
      </c>
      <c r="AU90" s="23" t="e">
        <f>IF((INDEX($F$50:$BD$50,AU50))&lt;((INDEX($F$50:$BD$50,$P$50)+(INDEX($F$50:$BD$50,#REF!)))),$O$79*((#REF!-Option_9!AJ50)/((#REF!*(#REF!+1))/2)),0)</f>
        <v>#REF!</v>
      </c>
      <c r="AV90" s="23" t="e">
        <f>IF((INDEX($F$50:$BD$50,AV50))&lt;((INDEX($F$50:$BD$50,$P$50)+(INDEX($F$50:$BD$50,#REF!)))),$O$79*((#REF!-Option_9!AK50)/((#REF!*(#REF!+1))/2)),0)</f>
        <v>#REF!</v>
      </c>
      <c r="AW90" s="23" t="e">
        <f>IF((INDEX($F$50:$BD$50,AW50))&lt;((INDEX($F$50:$BD$50,$P$50)+(INDEX($F$50:$BD$50,#REF!)))),$O$79*((#REF!-Option_9!AL50)/((#REF!*(#REF!+1))/2)),0)</f>
        <v>#REF!</v>
      </c>
      <c r="AX90" s="23" t="e">
        <f>IF((INDEX($F$50:$BD$50,AX50))&lt;((INDEX($F$50:$BD$50,$P$50)+(INDEX($F$50:$BD$50,#REF!)))),$O$79*((#REF!-Option_9!AM50)/((#REF!*(#REF!+1))/2)),0)</f>
        <v>#REF!</v>
      </c>
      <c r="AY90" s="23" t="e">
        <f>IF((INDEX($F$50:$BD$50,AY50))&lt;((INDEX($F$50:$BD$50,$P$50)+(INDEX($F$50:$BD$50,#REF!)))),$O$79*((#REF!-Option_9!AN50)/((#REF!*(#REF!+1))/2)),0)</f>
        <v>#REF!</v>
      </c>
      <c r="AZ90" s="23" t="e">
        <f>IF((INDEX($F$50:$BD$50,AZ50))&lt;((INDEX($F$50:$BD$50,$P$50)+(INDEX($F$50:$BD$50,#REF!)))),$O$79*((#REF!-Option_9!AO50)/((#REF!*(#REF!+1))/2)),0)</f>
        <v>#REF!</v>
      </c>
      <c r="BA90" s="23" t="e">
        <f>IF((INDEX($F$50:$BD$50,BA50))&lt;((INDEX($F$50:$BD$50,$P$50)+(INDEX($F$50:$BD$50,#REF!)))),$O$79*((#REF!-Option_9!AP50)/((#REF!*(#REF!+1))/2)),0)</f>
        <v>#REF!</v>
      </c>
      <c r="BB90" s="23" t="e">
        <f>IF((INDEX($F$50:$BD$50,BB50))&lt;((INDEX($F$50:$BD$50,$P$50)+(INDEX($F$50:$BD$50,#REF!)))),$O$79*((#REF!-Option_9!AQ50)/((#REF!*(#REF!+1))/2)),0)</f>
        <v>#REF!</v>
      </c>
      <c r="BC90" s="23" t="e">
        <f>IF((INDEX($F$50:$BD$50,BC50))&lt;((INDEX($F$50:$BD$50,$P$50)+(INDEX($F$50:$BD$50,#REF!)))),$O$79*((#REF!-Option_9!AR50)/((#REF!*(#REF!+1))/2)),0)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IF((INDEX($F$50:$BD$50,Q50))&lt;((INDEX($F$50:$BD$50,$Q$50)+(INDEX($F$50:$BD$50,#REF!)))),$P$79*((#REF!-Option_9!E50)/((#REF!*(#REF!+1))/2)),0)</f>
        <v>#REF!</v>
      </c>
      <c r="R91" s="23" t="e">
        <f>IF((INDEX($F$50:$BD$50,R50))&lt;((INDEX($F$50:$BD$50,$Q$50)+(INDEX($F$50:$BD$50,#REF!)))),$P$79*((#REF!-Option_9!F50)/((#REF!*(#REF!+1))/2)),0)</f>
        <v>#REF!</v>
      </c>
      <c r="S91" s="23" t="e">
        <f>IF((INDEX($F$50:$BD$50,S50))&lt;((INDEX($F$50:$BD$50,$Q$50)+(INDEX($F$50:$BD$50,#REF!)))),$P$79*((#REF!-Option_9!G50)/((#REF!*(#REF!+1))/2)),0)</f>
        <v>#REF!</v>
      </c>
      <c r="T91" s="23" t="e">
        <f>IF((INDEX($F$50:$BD$50,T50))&lt;((INDEX($F$50:$BD$50,$Q$50)+(INDEX($F$50:$BD$50,#REF!)))),$P$79*((#REF!-Option_9!H50)/((#REF!*(#REF!+1))/2)),0)</f>
        <v>#REF!</v>
      </c>
      <c r="U91" s="23" t="e">
        <f>IF((INDEX($F$50:$BD$50,U50))&lt;((INDEX($F$50:$BD$50,$Q$50)+(INDEX($F$50:$BD$50,#REF!)))),$P$79*((#REF!-Option_9!I50)/((#REF!*(#REF!+1))/2)),0)</f>
        <v>#REF!</v>
      </c>
      <c r="V91" s="23" t="e">
        <f>IF((INDEX($F$50:$BD$50,V50))&lt;((INDEX($F$50:$BD$50,$Q$50)+(INDEX($F$50:$BD$50,#REF!)))),$P$79*((#REF!-Option_9!J50)/((#REF!*(#REF!+1))/2)),0)</f>
        <v>#REF!</v>
      </c>
      <c r="W91" s="23" t="e">
        <f>IF((INDEX($F$50:$BD$50,W50))&lt;((INDEX($F$50:$BD$50,$Q$50)+(INDEX($F$50:$BD$50,#REF!)))),$P$79*((#REF!-Option_9!K50)/((#REF!*(#REF!+1))/2)),0)</f>
        <v>#REF!</v>
      </c>
      <c r="X91" s="23" t="e">
        <f>IF((INDEX($F$50:$BD$50,X50))&lt;((INDEX($F$50:$BD$50,$Q$50)+(INDEX($F$50:$BD$50,#REF!)))),$P$79*((#REF!-Option_9!L50)/((#REF!*(#REF!+1))/2)),0)</f>
        <v>#REF!</v>
      </c>
      <c r="Y91" s="23" t="e">
        <f>IF((INDEX($F$50:$BD$50,Y50))&lt;((INDEX($F$50:$BD$50,$Q$50)+(INDEX($F$50:$BD$50,#REF!)))),$P$79*((#REF!-Option_9!M50)/((#REF!*(#REF!+1))/2)),0)</f>
        <v>#REF!</v>
      </c>
      <c r="Z91" s="23" t="e">
        <f>IF((INDEX($F$50:$BD$50,Z50))&lt;((INDEX($F$50:$BD$50,$Q$50)+(INDEX($F$50:$BD$50,#REF!)))),$P$79*((#REF!-Option_9!N50)/((#REF!*(#REF!+1))/2)),0)</f>
        <v>#REF!</v>
      </c>
      <c r="AA91" s="23" t="e">
        <f>IF((INDEX($F$50:$BD$50,AA50))&lt;((INDEX($F$50:$BD$50,$Q$50)+(INDEX($F$50:$BD$50,#REF!)))),$P$79*((#REF!-Option_9!O50)/((#REF!*(#REF!+1))/2)),0)</f>
        <v>#REF!</v>
      </c>
      <c r="AB91" s="23" t="e">
        <f>IF((INDEX($F$50:$BD$50,AB50))&lt;((INDEX($F$50:$BD$50,$Q$50)+(INDEX($F$50:$BD$50,#REF!)))),$P$79*((#REF!-Option_9!P50)/((#REF!*(#REF!+1))/2)),0)</f>
        <v>#REF!</v>
      </c>
      <c r="AC91" s="23" t="e">
        <f>IF((INDEX($F$50:$BD$50,AC50))&lt;((INDEX($F$50:$BD$50,$Q$50)+(INDEX($F$50:$BD$50,#REF!)))),$P$79*((#REF!-Option_9!Q50)/((#REF!*(#REF!+1))/2)),0)</f>
        <v>#REF!</v>
      </c>
      <c r="AD91" s="23" t="e">
        <f>IF((INDEX($F$50:$BD$50,AD50))&lt;((INDEX($F$50:$BD$50,$Q$50)+(INDEX($F$50:$BD$50,#REF!)))),$P$79*((#REF!-Option_9!R50)/((#REF!*(#REF!+1))/2)),0)</f>
        <v>#REF!</v>
      </c>
      <c r="AE91" s="23" t="e">
        <f>IF((INDEX($F$50:$BD$50,AE50))&lt;((INDEX($F$50:$BD$50,$Q$50)+(INDEX($F$50:$BD$50,#REF!)))),$P$79*((#REF!-Option_9!S50)/((#REF!*(#REF!+1))/2)),0)</f>
        <v>#REF!</v>
      </c>
      <c r="AF91" s="23" t="e">
        <f>IF((INDEX($F$50:$BD$50,AF50))&lt;((INDEX($F$50:$BD$50,$Q$50)+(INDEX($F$50:$BD$50,#REF!)))),$P$79*((#REF!-Option_9!T50)/((#REF!*(#REF!+1))/2)),0)</f>
        <v>#REF!</v>
      </c>
      <c r="AG91" s="23" t="e">
        <f>IF((INDEX($F$50:$BD$50,AG50))&lt;((INDEX($F$50:$BD$50,$Q$50)+(INDEX($F$50:$BD$50,#REF!)))),$P$79*((#REF!-Option_9!U50)/((#REF!*(#REF!+1))/2)),0)</f>
        <v>#REF!</v>
      </c>
      <c r="AH91" s="23" t="e">
        <f>IF((INDEX($F$50:$BD$50,AH50))&lt;((INDEX($F$50:$BD$50,$Q$50)+(INDEX($F$50:$BD$50,#REF!)))),$P$79*((#REF!-Option_9!V50)/((#REF!*(#REF!+1))/2)),0)</f>
        <v>#REF!</v>
      </c>
      <c r="AI91" s="23" t="e">
        <f>IF((INDEX($F$50:$BD$50,AI50))&lt;((INDEX($F$50:$BD$50,$Q$50)+(INDEX($F$50:$BD$50,#REF!)))),$P$79*((#REF!-Option_9!W50)/((#REF!*(#REF!+1))/2)),0)</f>
        <v>#REF!</v>
      </c>
      <c r="AJ91" s="23" t="e">
        <f>IF((INDEX($F$50:$BD$50,AJ50))&lt;((INDEX($F$50:$BD$50,$Q$50)+(INDEX($F$50:$BD$50,#REF!)))),$P$79*((#REF!-Option_9!X50)/((#REF!*(#REF!+1))/2)),0)</f>
        <v>#REF!</v>
      </c>
      <c r="AK91" s="23" t="e">
        <f>IF((INDEX($F$50:$BD$50,AK50))&lt;((INDEX($F$50:$BD$50,$Q$50)+(INDEX($F$50:$BD$50,#REF!)))),$P$79*((#REF!-Option_9!Y50)/((#REF!*(#REF!+1))/2)),0)</f>
        <v>#REF!</v>
      </c>
      <c r="AL91" s="23" t="e">
        <f>IF((INDEX($F$50:$BD$50,AL50))&lt;((INDEX($F$50:$BD$50,$Q$50)+(INDEX($F$50:$BD$50,#REF!)))),$P$79*((#REF!-Option_9!Z50)/((#REF!*(#REF!+1))/2)),0)</f>
        <v>#REF!</v>
      </c>
      <c r="AM91" s="23" t="e">
        <f>IF((INDEX($F$50:$BD$50,AM50))&lt;((INDEX($F$50:$BD$50,$Q$50)+(INDEX($F$50:$BD$50,#REF!)))),$P$79*((#REF!-Option_9!AA50)/((#REF!*(#REF!+1))/2)),0)</f>
        <v>#REF!</v>
      </c>
      <c r="AN91" s="23" t="e">
        <f>IF((INDEX($F$50:$BD$50,AN50))&lt;((INDEX($F$50:$BD$50,$Q$50)+(INDEX($F$50:$BD$50,#REF!)))),$P$79*((#REF!-Option_9!AB50)/((#REF!*(#REF!+1))/2)),0)</f>
        <v>#REF!</v>
      </c>
      <c r="AO91" s="23" t="e">
        <f>IF((INDEX($F$50:$BD$50,AO50))&lt;((INDEX($F$50:$BD$50,$Q$50)+(INDEX($F$50:$BD$50,#REF!)))),$P$79*((#REF!-Option_9!AC50)/((#REF!*(#REF!+1))/2)),0)</f>
        <v>#REF!</v>
      </c>
      <c r="AP91" s="23" t="e">
        <f>IF((INDEX($F$50:$BD$50,AP50))&lt;((INDEX($F$50:$BD$50,$Q$50)+(INDEX($F$50:$BD$50,#REF!)))),$P$79*((#REF!-Option_9!AD50)/((#REF!*(#REF!+1))/2)),0)</f>
        <v>#REF!</v>
      </c>
      <c r="AQ91" s="23" t="e">
        <f>IF((INDEX($F$50:$BD$50,AQ50))&lt;((INDEX($F$50:$BD$50,$Q$50)+(INDEX($F$50:$BD$50,#REF!)))),$P$79*((#REF!-Option_9!AE50)/((#REF!*(#REF!+1))/2)),0)</f>
        <v>#REF!</v>
      </c>
      <c r="AR91" s="23" t="e">
        <f>IF((INDEX($F$50:$BD$50,AR50))&lt;((INDEX($F$50:$BD$50,$Q$50)+(INDEX($F$50:$BD$50,#REF!)))),$P$79*((#REF!-Option_9!AF50)/((#REF!*(#REF!+1))/2)),0)</f>
        <v>#REF!</v>
      </c>
      <c r="AS91" s="23" t="e">
        <f>IF((INDEX($F$50:$BD$50,AS50))&lt;((INDEX($F$50:$BD$50,$Q$50)+(INDEX($F$50:$BD$50,#REF!)))),$P$79*((#REF!-Option_9!AG50)/((#REF!*(#REF!+1))/2)),0)</f>
        <v>#REF!</v>
      </c>
      <c r="AT91" s="23" t="e">
        <f>IF((INDEX($F$50:$BD$50,AT50))&lt;((INDEX($F$50:$BD$50,$Q$50)+(INDEX($F$50:$BD$50,#REF!)))),$P$79*((#REF!-Option_9!AH50)/((#REF!*(#REF!+1))/2)),0)</f>
        <v>#REF!</v>
      </c>
      <c r="AU91" s="23" t="e">
        <f>IF((INDEX($F$50:$BD$50,AU50))&lt;((INDEX($F$50:$BD$50,$Q$50)+(INDEX($F$50:$BD$50,#REF!)))),$P$79*((#REF!-Option_9!AI50)/((#REF!*(#REF!+1))/2)),0)</f>
        <v>#REF!</v>
      </c>
      <c r="AV91" s="23" t="e">
        <f>IF((INDEX($F$50:$BD$50,AV50))&lt;((INDEX($F$50:$BD$50,$Q$50)+(INDEX($F$50:$BD$50,#REF!)))),$P$79*((#REF!-Option_9!AJ50)/((#REF!*(#REF!+1))/2)),0)</f>
        <v>#REF!</v>
      </c>
      <c r="AW91" s="23" t="e">
        <f>IF((INDEX($F$50:$BD$50,AW50))&lt;((INDEX($F$50:$BD$50,$Q$50)+(INDEX($F$50:$BD$50,#REF!)))),$P$79*((#REF!-Option_9!AK50)/((#REF!*(#REF!+1))/2)),0)</f>
        <v>#REF!</v>
      </c>
      <c r="AX91" s="23" t="e">
        <f>IF((INDEX($F$50:$BD$50,AX50))&lt;((INDEX($F$50:$BD$50,$Q$50)+(INDEX($F$50:$BD$50,#REF!)))),$P$79*((#REF!-Option_9!AL50)/((#REF!*(#REF!+1))/2)),0)</f>
        <v>#REF!</v>
      </c>
      <c r="AY91" s="23" t="e">
        <f>IF((INDEX($F$50:$BD$50,AY50))&lt;((INDEX($F$50:$BD$50,$Q$50)+(INDEX($F$50:$BD$50,#REF!)))),$P$79*((#REF!-Option_9!AM50)/((#REF!*(#REF!+1))/2)),0)</f>
        <v>#REF!</v>
      </c>
      <c r="AZ91" s="23" t="e">
        <f>IF((INDEX($F$50:$BD$50,AZ50))&lt;((INDEX($F$50:$BD$50,$Q$50)+(INDEX($F$50:$BD$50,#REF!)))),$P$79*((#REF!-Option_9!AN50)/((#REF!*(#REF!+1))/2)),0)</f>
        <v>#REF!</v>
      </c>
      <c r="BA91" s="23" t="e">
        <f>IF((INDEX($F$50:$BD$50,BA50))&lt;((INDEX($F$50:$BD$50,$Q$50)+(INDEX($F$50:$BD$50,#REF!)))),$P$79*((#REF!-Option_9!AO50)/((#REF!*(#REF!+1))/2)),0)</f>
        <v>#REF!</v>
      </c>
      <c r="BB91" s="23" t="e">
        <f>IF((INDEX($F$50:$BD$50,BB50))&lt;((INDEX($F$50:$BD$50,$Q$50)+(INDEX($F$50:$BD$50,#REF!)))),$P$79*((#REF!-Option_9!AP50)/((#REF!*(#REF!+1))/2)),0)</f>
        <v>#REF!</v>
      </c>
      <c r="BC91" s="23" t="e">
        <f>IF((INDEX($F$50:$BD$50,BC50))&lt;((INDEX($F$50:$BD$50,$Q$50)+(INDEX($F$50:$BD$50,#REF!)))),$P$79*((#REF!-Option_9!AQ50)/((#REF!*(#REF!+1))/2)),0)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IF((INDEX($F$50:$BD$50,R50))&lt;((INDEX($F$50:$BD$50,$R$50)+(INDEX($F$50:$BD$50,#REF!)))),$Q$79*((#REF!-Option_9!E50)/((#REF!*(#REF!+1))/2)),0)</f>
        <v>#REF!</v>
      </c>
      <c r="S92" s="23" t="e">
        <f>IF((INDEX($F$50:$BD$50,S50))&lt;((INDEX($F$50:$BD$50,$R$50)+(INDEX($F$50:$BD$50,#REF!)))),$Q$79*((#REF!-Option_9!F50)/((#REF!*(#REF!+1))/2)),0)</f>
        <v>#REF!</v>
      </c>
      <c r="T92" s="23" t="e">
        <f>IF((INDEX($F$50:$BD$50,T50))&lt;((INDEX($F$50:$BD$50,$R$50)+(INDEX($F$50:$BD$50,#REF!)))),$Q$79*((#REF!-Option_9!G50)/((#REF!*(#REF!+1))/2)),0)</f>
        <v>#REF!</v>
      </c>
      <c r="U92" s="23" t="e">
        <f>IF((INDEX($F$50:$BD$50,U50))&lt;((INDEX($F$50:$BD$50,$R$50)+(INDEX($F$50:$BD$50,#REF!)))),$Q$79*((#REF!-Option_9!H50)/((#REF!*(#REF!+1))/2)),0)</f>
        <v>#REF!</v>
      </c>
      <c r="V92" s="23" t="e">
        <f>IF((INDEX($F$50:$BD$50,V50))&lt;((INDEX($F$50:$BD$50,$R$50)+(INDEX($F$50:$BD$50,#REF!)))),$Q$79*((#REF!-Option_9!I50)/((#REF!*(#REF!+1))/2)),0)</f>
        <v>#REF!</v>
      </c>
      <c r="W92" s="23" t="e">
        <f>IF((INDEX($F$50:$BD$50,W50))&lt;((INDEX($F$50:$BD$50,$R$50)+(INDEX($F$50:$BD$50,#REF!)))),$Q$79*((#REF!-Option_9!J50)/((#REF!*(#REF!+1))/2)),0)</f>
        <v>#REF!</v>
      </c>
      <c r="X92" s="23" t="e">
        <f>IF((INDEX($F$50:$BD$50,X50))&lt;((INDEX($F$50:$BD$50,$R$50)+(INDEX($F$50:$BD$50,#REF!)))),$Q$79*((#REF!-Option_9!K50)/((#REF!*(#REF!+1))/2)),0)</f>
        <v>#REF!</v>
      </c>
      <c r="Y92" s="23" t="e">
        <f>IF((INDEX($F$50:$BD$50,Y50))&lt;((INDEX($F$50:$BD$50,$R$50)+(INDEX($F$50:$BD$50,#REF!)))),$Q$79*((#REF!-Option_9!L50)/((#REF!*(#REF!+1))/2)),0)</f>
        <v>#REF!</v>
      </c>
      <c r="Z92" s="23" t="e">
        <f>IF((INDEX($F$50:$BD$50,Z50))&lt;((INDEX($F$50:$BD$50,$R$50)+(INDEX($F$50:$BD$50,#REF!)))),$Q$79*((#REF!-Option_9!M50)/((#REF!*(#REF!+1))/2)),0)</f>
        <v>#REF!</v>
      </c>
      <c r="AA92" s="23" t="e">
        <f>IF((INDEX($F$50:$BD$50,AA50))&lt;((INDEX($F$50:$BD$50,$R$50)+(INDEX($F$50:$BD$50,#REF!)))),$Q$79*((#REF!-Option_9!N50)/((#REF!*(#REF!+1))/2)),0)</f>
        <v>#REF!</v>
      </c>
      <c r="AB92" s="23" t="e">
        <f>IF((INDEX($F$50:$BD$50,AB50))&lt;((INDEX($F$50:$BD$50,$R$50)+(INDEX($F$50:$BD$50,#REF!)))),$Q$79*((#REF!-Option_9!O50)/((#REF!*(#REF!+1))/2)),0)</f>
        <v>#REF!</v>
      </c>
      <c r="AC92" s="23" t="e">
        <f>IF((INDEX($F$50:$BD$50,AC50))&lt;((INDEX($F$50:$BD$50,$R$50)+(INDEX($F$50:$BD$50,#REF!)))),$Q$79*((#REF!-Option_9!P50)/((#REF!*(#REF!+1))/2)),0)</f>
        <v>#REF!</v>
      </c>
      <c r="AD92" s="23" t="e">
        <f>IF((INDEX($F$50:$BD$50,AD50))&lt;((INDEX($F$50:$BD$50,$R$50)+(INDEX($F$50:$BD$50,#REF!)))),$Q$79*((#REF!-Option_9!Q50)/((#REF!*(#REF!+1))/2)),0)</f>
        <v>#REF!</v>
      </c>
      <c r="AE92" s="23" t="e">
        <f>IF((INDEX($F$50:$BD$50,AE50))&lt;((INDEX($F$50:$BD$50,$R$50)+(INDEX($F$50:$BD$50,#REF!)))),$Q$79*((#REF!-Option_9!R50)/((#REF!*(#REF!+1))/2)),0)</f>
        <v>#REF!</v>
      </c>
      <c r="AF92" s="23" t="e">
        <f>IF((INDEX($F$50:$BD$50,AF50))&lt;((INDEX($F$50:$BD$50,$R$50)+(INDEX($F$50:$BD$50,#REF!)))),$Q$79*((#REF!-Option_9!S50)/((#REF!*(#REF!+1))/2)),0)</f>
        <v>#REF!</v>
      </c>
      <c r="AG92" s="23" t="e">
        <f>IF((INDEX($F$50:$BD$50,AG50))&lt;((INDEX($F$50:$BD$50,$R$50)+(INDEX($F$50:$BD$50,#REF!)))),$Q$79*((#REF!-Option_9!T50)/((#REF!*(#REF!+1))/2)),0)</f>
        <v>#REF!</v>
      </c>
      <c r="AH92" s="23" t="e">
        <f>IF((INDEX($F$50:$BD$50,AH50))&lt;((INDEX($F$50:$BD$50,$R$50)+(INDEX($F$50:$BD$50,#REF!)))),$Q$79*((#REF!-Option_9!U50)/((#REF!*(#REF!+1))/2)),0)</f>
        <v>#REF!</v>
      </c>
      <c r="AI92" s="23" t="e">
        <f>IF((INDEX($F$50:$BD$50,AI50))&lt;((INDEX($F$50:$BD$50,$R$50)+(INDEX($F$50:$BD$50,#REF!)))),$Q$79*((#REF!-Option_9!V50)/((#REF!*(#REF!+1))/2)),0)</f>
        <v>#REF!</v>
      </c>
      <c r="AJ92" s="23" t="e">
        <f>IF((INDEX($F$50:$BD$50,AJ50))&lt;((INDEX($F$50:$BD$50,$R$50)+(INDEX($F$50:$BD$50,#REF!)))),$Q$79*((#REF!-Option_9!W50)/((#REF!*(#REF!+1))/2)),0)</f>
        <v>#REF!</v>
      </c>
      <c r="AK92" s="23" t="e">
        <f>IF((INDEX($F$50:$BD$50,AK50))&lt;((INDEX($F$50:$BD$50,$R$50)+(INDEX($F$50:$BD$50,#REF!)))),$Q$79*((#REF!-Option_9!X50)/((#REF!*(#REF!+1))/2)),0)</f>
        <v>#REF!</v>
      </c>
      <c r="AL92" s="23" t="e">
        <f>IF((INDEX($F$50:$BD$50,AL50))&lt;((INDEX($F$50:$BD$50,$R$50)+(INDEX($F$50:$BD$50,#REF!)))),$Q$79*((#REF!-Option_9!Y50)/((#REF!*(#REF!+1))/2)),0)</f>
        <v>#REF!</v>
      </c>
      <c r="AM92" s="23" t="e">
        <f>IF((INDEX($F$50:$BD$50,AM50))&lt;((INDEX($F$50:$BD$50,$R$50)+(INDEX($F$50:$BD$50,#REF!)))),$Q$79*((#REF!-Option_9!Z50)/((#REF!*(#REF!+1))/2)),0)</f>
        <v>#REF!</v>
      </c>
      <c r="AN92" s="23" t="e">
        <f>IF((INDEX($F$50:$BD$50,AN50))&lt;((INDEX($F$50:$BD$50,$R$50)+(INDEX($F$50:$BD$50,#REF!)))),$Q$79*((#REF!-Option_9!AA50)/((#REF!*(#REF!+1))/2)),0)</f>
        <v>#REF!</v>
      </c>
      <c r="AO92" s="23" t="e">
        <f>IF((INDEX($F$50:$BD$50,AO50))&lt;((INDEX($F$50:$BD$50,$R$50)+(INDEX($F$50:$BD$50,#REF!)))),$Q$79*((#REF!-Option_9!AB50)/((#REF!*(#REF!+1))/2)),0)</f>
        <v>#REF!</v>
      </c>
      <c r="AP92" s="23" t="e">
        <f>IF((INDEX($F$50:$BD$50,AP50))&lt;((INDEX($F$50:$BD$50,$R$50)+(INDEX($F$50:$BD$50,#REF!)))),$Q$79*((#REF!-Option_9!AC50)/((#REF!*(#REF!+1))/2)),0)</f>
        <v>#REF!</v>
      </c>
      <c r="AQ92" s="23" t="e">
        <f>IF((INDEX($F$50:$BD$50,AQ50))&lt;((INDEX($F$50:$BD$50,$R$50)+(INDEX($F$50:$BD$50,#REF!)))),$Q$79*((#REF!-Option_9!AD50)/((#REF!*(#REF!+1))/2)),0)</f>
        <v>#REF!</v>
      </c>
      <c r="AR92" s="23" t="e">
        <f>IF((INDEX($F$50:$BD$50,AR50))&lt;((INDEX($F$50:$BD$50,$R$50)+(INDEX($F$50:$BD$50,#REF!)))),$Q$79*((#REF!-Option_9!AE50)/((#REF!*(#REF!+1))/2)),0)</f>
        <v>#REF!</v>
      </c>
      <c r="AS92" s="23" t="e">
        <f>IF((INDEX($F$50:$BD$50,AS50))&lt;((INDEX($F$50:$BD$50,$R$50)+(INDEX($F$50:$BD$50,#REF!)))),$Q$79*((#REF!-Option_9!AF50)/((#REF!*(#REF!+1))/2)),0)</f>
        <v>#REF!</v>
      </c>
      <c r="AT92" s="23" t="e">
        <f>IF((INDEX($F$50:$BD$50,AT50))&lt;((INDEX($F$50:$BD$50,$R$50)+(INDEX($F$50:$BD$50,#REF!)))),$Q$79*((#REF!-Option_9!AG50)/((#REF!*(#REF!+1))/2)),0)</f>
        <v>#REF!</v>
      </c>
      <c r="AU92" s="23" t="e">
        <f>IF((INDEX($F$50:$BD$50,AU50))&lt;((INDEX($F$50:$BD$50,$R$50)+(INDEX($F$50:$BD$50,#REF!)))),$Q$79*((#REF!-Option_9!AH50)/((#REF!*(#REF!+1))/2)),0)</f>
        <v>#REF!</v>
      </c>
      <c r="AV92" s="23" t="e">
        <f>IF((INDEX($F$50:$BD$50,AV50))&lt;((INDEX($F$50:$BD$50,$R$50)+(INDEX($F$50:$BD$50,#REF!)))),$Q$79*((#REF!-Option_9!AI50)/((#REF!*(#REF!+1))/2)),0)</f>
        <v>#REF!</v>
      </c>
      <c r="AW92" s="23" t="e">
        <f>IF((INDEX($F$50:$BD$50,AW50))&lt;((INDEX($F$50:$BD$50,$R$50)+(INDEX($F$50:$BD$50,#REF!)))),$Q$79*((#REF!-Option_9!AJ50)/((#REF!*(#REF!+1))/2)),0)</f>
        <v>#REF!</v>
      </c>
      <c r="AX92" s="23" t="e">
        <f>IF((INDEX($F$50:$BD$50,AX50))&lt;((INDEX($F$50:$BD$50,$R$50)+(INDEX($F$50:$BD$50,#REF!)))),$Q$79*((#REF!-Option_9!AK50)/((#REF!*(#REF!+1))/2)),0)</f>
        <v>#REF!</v>
      </c>
      <c r="AY92" s="23" t="e">
        <f>IF((INDEX($F$50:$BD$50,AY50))&lt;((INDEX($F$50:$BD$50,$R$50)+(INDEX($F$50:$BD$50,#REF!)))),$Q$79*((#REF!-Option_9!AL50)/((#REF!*(#REF!+1))/2)),0)</f>
        <v>#REF!</v>
      </c>
      <c r="AZ92" s="23" t="e">
        <f>IF((INDEX($F$50:$BD$50,AZ50))&lt;((INDEX($F$50:$BD$50,$R$50)+(INDEX($F$50:$BD$50,#REF!)))),$Q$79*((#REF!-Option_9!AM50)/((#REF!*(#REF!+1))/2)),0)</f>
        <v>#REF!</v>
      </c>
      <c r="BA92" s="23" t="e">
        <f>IF((INDEX($F$50:$BD$50,BA50))&lt;((INDEX($F$50:$BD$50,$R$50)+(INDEX($F$50:$BD$50,#REF!)))),$Q$79*((#REF!-Option_9!AN50)/((#REF!*(#REF!+1))/2)),0)</f>
        <v>#REF!</v>
      </c>
      <c r="BB92" s="23" t="e">
        <f>IF((INDEX($F$50:$BD$50,BB50))&lt;((INDEX($F$50:$BD$50,$R$50)+(INDEX($F$50:$BD$50,#REF!)))),$Q$79*((#REF!-Option_9!AO50)/((#REF!*(#REF!+1))/2)),0)</f>
        <v>#REF!</v>
      </c>
      <c r="BC92" s="23" t="e">
        <f>IF((INDEX($F$50:$BD$50,BC50))&lt;((INDEX($F$50:$BD$50,$R$50)+(INDEX($F$50:$BD$50,#REF!)))),$Q$79*((#REF!-Option_9!AP50)/((#REF!*(#REF!+1))/2)),0)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IF((INDEX($F$50:$BD$50,S50))&lt;((INDEX($F$50:$BD$50,$S$50)+(INDEX($F$50:$BD$50,#REF!)))),$R$79*((#REF!-Option_9!E50)/((#REF!*(#REF!+1))/2)),0)</f>
        <v>#REF!</v>
      </c>
      <c r="T93" s="23" t="e">
        <f>IF((INDEX($F$50:$BD$50,T50))&lt;((INDEX($F$50:$BD$50,$S$50)+(INDEX($F$50:$BD$50,#REF!)))),$R$79*((#REF!-Option_9!F50)/((#REF!*(#REF!+1))/2)),0)</f>
        <v>#REF!</v>
      </c>
      <c r="U93" s="23" t="e">
        <f>IF((INDEX($F$50:$BD$50,U50))&lt;((INDEX($F$50:$BD$50,$S$50)+(INDEX($F$50:$BD$50,#REF!)))),$R$79*((#REF!-Option_9!G50)/((#REF!*(#REF!+1))/2)),0)</f>
        <v>#REF!</v>
      </c>
      <c r="V93" s="23" t="e">
        <f>IF((INDEX($F$50:$BD$50,V50))&lt;((INDEX($F$50:$BD$50,$S$50)+(INDEX($F$50:$BD$50,#REF!)))),$R$79*((#REF!-Option_9!H50)/((#REF!*(#REF!+1))/2)),0)</f>
        <v>#REF!</v>
      </c>
      <c r="W93" s="23" t="e">
        <f>IF((INDEX($F$50:$BD$50,W50))&lt;((INDEX($F$50:$BD$50,$S$50)+(INDEX($F$50:$BD$50,#REF!)))),$R$79*((#REF!-Option_9!I50)/((#REF!*(#REF!+1))/2)),0)</f>
        <v>#REF!</v>
      </c>
      <c r="X93" s="23" t="e">
        <f>IF((INDEX($F$50:$BD$50,X50))&lt;((INDEX($F$50:$BD$50,$S$50)+(INDEX($F$50:$BD$50,#REF!)))),$R$79*((#REF!-Option_9!J50)/((#REF!*(#REF!+1))/2)),0)</f>
        <v>#REF!</v>
      </c>
      <c r="Y93" s="23" t="e">
        <f>IF((INDEX($F$50:$BD$50,Y50))&lt;((INDEX($F$50:$BD$50,$S$50)+(INDEX($F$50:$BD$50,#REF!)))),$R$79*((#REF!-Option_9!K50)/((#REF!*(#REF!+1))/2)),0)</f>
        <v>#REF!</v>
      </c>
      <c r="Z93" s="23" t="e">
        <f>IF((INDEX($F$50:$BD$50,Z50))&lt;((INDEX($F$50:$BD$50,$S$50)+(INDEX($F$50:$BD$50,#REF!)))),$R$79*((#REF!-Option_9!L50)/((#REF!*(#REF!+1))/2)),0)</f>
        <v>#REF!</v>
      </c>
      <c r="AA93" s="23" t="e">
        <f>IF((INDEX($F$50:$BD$50,AA50))&lt;((INDEX($F$50:$BD$50,$S$50)+(INDEX($F$50:$BD$50,#REF!)))),$R$79*((#REF!-Option_9!M50)/((#REF!*(#REF!+1))/2)),0)</f>
        <v>#REF!</v>
      </c>
      <c r="AB93" s="23" t="e">
        <f>IF((INDEX($F$50:$BD$50,AB50))&lt;((INDEX($F$50:$BD$50,$S$50)+(INDEX($F$50:$BD$50,#REF!)))),$R$79*((#REF!-Option_9!N50)/((#REF!*(#REF!+1))/2)),0)</f>
        <v>#REF!</v>
      </c>
      <c r="AC93" s="23" t="e">
        <f>IF((INDEX($F$50:$BD$50,AC50))&lt;((INDEX($F$50:$BD$50,$S$50)+(INDEX($F$50:$BD$50,#REF!)))),$R$79*((#REF!-Option_9!O50)/((#REF!*(#REF!+1))/2)),0)</f>
        <v>#REF!</v>
      </c>
      <c r="AD93" s="23" t="e">
        <f>IF((INDEX($F$50:$BD$50,AD50))&lt;((INDEX($F$50:$BD$50,$S$50)+(INDEX($F$50:$BD$50,#REF!)))),$R$79*((#REF!-Option_9!P50)/((#REF!*(#REF!+1))/2)),0)</f>
        <v>#REF!</v>
      </c>
      <c r="AE93" s="23" t="e">
        <f>IF((INDEX($F$50:$BD$50,AE50))&lt;((INDEX($F$50:$BD$50,$S$50)+(INDEX($F$50:$BD$50,#REF!)))),$R$79*((#REF!-Option_9!Q50)/((#REF!*(#REF!+1))/2)),0)</f>
        <v>#REF!</v>
      </c>
      <c r="AF93" s="23" t="e">
        <f>IF((INDEX($F$50:$BD$50,AF50))&lt;((INDEX($F$50:$BD$50,$S$50)+(INDEX($F$50:$BD$50,#REF!)))),$R$79*((#REF!-Option_9!R50)/((#REF!*(#REF!+1))/2)),0)</f>
        <v>#REF!</v>
      </c>
      <c r="AG93" s="23" t="e">
        <f>IF((INDEX($F$50:$BD$50,AG50))&lt;((INDEX($F$50:$BD$50,$S$50)+(INDEX($F$50:$BD$50,#REF!)))),$R$79*((#REF!-Option_9!S50)/((#REF!*(#REF!+1))/2)),0)</f>
        <v>#REF!</v>
      </c>
      <c r="AH93" s="23" t="e">
        <f>IF((INDEX($F$50:$BD$50,AH50))&lt;((INDEX($F$50:$BD$50,$S$50)+(INDEX($F$50:$BD$50,#REF!)))),$R$79*((#REF!-Option_9!T50)/((#REF!*(#REF!+1))/2)),0)</f>
        <v>#REF!</v>
      </c>
      <c r="AI93" s="23" t="e">
        <f>IF((INDEX($F$50:$BD$50,AI50))&lt;((INDEX($F$50:$BD$50,$S$50)+(INDEX($F$50:$BD$50,#REF!)))),$R$79*((#REF!-Option_9!U50)/((#REF!*(#REF!+1))/2)),0)</f>
        <v>#REF!</v>
      </c>
      <c r="AJ93" s="23" t="e">
        <f>IF((INDEX($F$50:$BD$50,AJ50))&lt;((INDEX($F$50:$BD$50,$S$50)+(INDEX($F$50:$BD$50,#REF!)))),$R$79*((#REF!-Option_9!V50)/((#REF!*(#REF!+1))/2)),0)</f>
        <v>#REF!</v>
      </c>
      <c r="AK93" s="23" t="e">
        <f>IF((INDEX($F$50:$BD$50,AK50))&lt;((INDEX($F$50:$BD$50,$S$50)+(INDEX($F$50:$BD$50,#REF!)))),$R$79*((#REF!-Option_9!W50)/((#REF!*(#REF!+1))/2)),0)</f>
        <v>#REF!</v>
      </c>
      <c r="AL93" s="23" t="e">
        <f>IF((INDEX($F$50:$BD$50,AL50))&lt;((INDEX($F$50:$BD$50,$S$50)+(INDEX($F$50:$BD$50,#REF!)))),$R$79*((#REF!-Option_9!X50)/((#REF!*(#REF!+1))/2)),0)</f>
        <v>#REF!</v>
      </c>
      <c r="AM93" s="23" t="e">
        <f>IF((INDEX($F$50:$BD$50,AM50))&lt;((INDEX($F$50:$BD$50,$S$50)+(INDEX($F$50:$BD$50,#REF!)))),$R$79*((#REF!-Option_9!Y50)/((#REF!*(#REF!+1))/2)),0)</f>
        <v>#REF!</v>
      </c>
      <c r="AN93" s="23" t="e">
        <f>IF((INDEX($F$50:$BD$50,AN50))&lt;((INDEX($F$50:$BD$50,$S$50)+(INDEX($F$50:$BD$50,#REF!)))),$R$79*((#REF!-Option_9!Z50)/((#REF!*(#REF!+1))/2)),0)</f>
        <v>#REF!</v>
      </c>
      <c r="AO93" s="23" t="e">
        <f>IF((INDEX($F$50:$BD$50,AO50))&lt;((INDEX($F$50:$BD$50,$S$50)+(INDEX($F$50:$BD$50,#REF!)))),$R$79*((#REF!-Option_9!AA50)/((#REF!*(#REF!+1))/2)),0)</f>
        <v>#REF!</v>
      </c>
      <c r="AP93" s="23" t="e">
        <f>IF((INDEX($F$50:$BD$50,AP50))&lt;((INDEX($F$50:$BD$50,$S$50)+(INDEX($F$50:$BD$50,#REF!)))),$R$79*((#REF!-Option_9!AB50)/((#REF!*(#REF!+1))/2)),0)</f>
        <v>#REF!</v>
      </c>
      <c r="AQ93" s="23" t="e">
        <f>IF((INDEX($F$50:$BD$50,AQ50))&lt;((INDEX($F$50:$BD$50,$S$50)+(INDEX($F$50:$BD$50,#REF!)))),$R$79*((#REF!-Option_9!AC50)/((#REF!*(#REF!+1))/2)),0)</f>
        <v>#REF!</v>
      </c>
      <c r="AR93" s="23" t="e">
        <f>IF((INDEX($F$50:$BD$50,AR50))&lt;((INDEX($F$50:$BD$50,$S$50)+(INDEX($F$50:$BD$50,#REF!)))),$R$79*((#REF!-Option_9!AD50)/((#REF!*(#REF!+1))/2)),0)</f>
        <v>#REF!</v>
      </c>
      <c r="AS93" s="23" t="e">
        <f>IF((INDEX($F$50:$BD$50,AS50))&lt;((INDEX($F$50:$BD$50,$S$50)+(INDEX($F$50:$BD$50,#REF!)))),$R$79*((#REF!-Option_9!AE50)/((#REF!*(#REF!+1))/2)),0)</f>
        <v>#REF!</v>
      </c>
      <c r="AT93" s="23" t="e">
        <f>IF((INDEX($F$50:$BD$50,AT50))&lt;((INDEX($F$50:$BD$50,$S$50)+(INDEX($F$50:$BD$50,#REF!)))),$R$79*((#REF!-Option_9!AF50)/((#REF!*(#REF!+1))/2)),0)</f>
        <v>#REF!</v>
      </c>
      <c r="AU93" s="23" t="e">
        <f>IF((INDEX($F$50:$BD$50,AU50))&lt;((INDEX($F$50:$BD$50,$S$50)+(INDEX($F$50:$BD$50,#REF!)))),$R$79*((#REF!-Option_9!AG50)/((#REF!*(#REF!+1))/2)),0)</f>
        <v>#REF!</v>
      </c>
      <c r="AV93" s="23" t="e">
        <f>IF((INDEX($F$50:$BD$50,AV50))&lt;((INDEX($F$50:$BD$50,$S$50)+(INDEX($F$50:$BD$50,#REF!)))),$R$79*((#REF!-Option_9!AH50)/((#REF!*(#REF!+1))/2)),0)</f>
        <v>#REF!</v>
      </c>
      <c r="AW93" s="23" t="e">
        <f>IF((INDEX($F$50:$BD$50,AW50))&lt;((INDEX($F$50:$BD$50,$S$50)+(INDEX($F$50:$BD$50,#REF!)))),$R$79*((#REF!-Option_9!AI50)/((#REF!*(#REF!+1))/2)),0)</f>
        <v>#REF!</v>
      </c>
      <c r="AX93" s="23" t="e">
        <f>IF((INDEX($F$50:$BD$50,AX50))&lt;((INDEX($F$50:$BD$50,$S$50)+(INDEX($F$50:$BD$50,#REF!)))),$R$79*((#REF!-Option_9!AJ50)/((#REF!*(#REF!+1))/2)),0)</f>
        <v>#REF!</v>
      </c>
      <c r="AY93" s="23" t="e">
        <f>IF((INDEX($F$50:$BD$50,AY50))&lt;((INDEX($F$50:$BD$50,$S$50)+(INDEX($F$50:$BD$50,#REF!)))),$R$79*((#REF!-Option_9!AK50)/((#REF!*(#REF!+1))/2)),0)</f>
        <v>#REF!</v>
      </c>
      <c r="AZ93" s="23" t="e">
        <f>IF((INDEX($F$50:$BD$50,AZ50))&lt;((INDEX($F$50:$BD$50,$S$50)+(INDEX($F$50:$BD$50,#REF!)))),$R$79*((#REF!-Option_9!AL50)/((#REF!*(#REF!+1))/2)),0)</f>
        <v>#REF!</v>
      </c>
      <c r="BA93" s="23" t="e">
        <f>IF((INDEX($F$50:$BD$50,BA50))&lt;((INDEX($F$50:$BD$50,$S$50)+(INDEX($F$50:$BD$50,#REF!)))),$R$79*((#REF!-Option_9!AM50)/((#REF!*(#REF!+1))/2)),0)</f>
        <v>#REF!</v>
      </c>
      <c r="BB93" s="23" t="e">
        <f>IF((INDEX($F$50:$BD$50,BB50))&lt;((INDEX($F$50:$BD$50,$S$50)+(INDEX($F$50:$BD$50,#REF!)))),$R$79*((#REF!-Option_9!AN50)/((#REF!*(#REF!+1))/2)),0)</f>
        <v>#REF!</v>
      </c>
      <c r="BC93" s="23" t="e">
        <f>IF((INDEX($F$50:$BD$50,BC50))&lt;((INDEX($F$50:$BD$50,$S$50)+(INDEX($F$50:$BD$50,#REF!)))),$R$79*((#REF!-Option_9!AO50)/((#REF!*(#REF!+1))/2)),0)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IF((INDEX($F$50:$BD$50,T50))&lt;((INDEX($F$50:$BD$50,$T$50)+(INDEX($F$50:$BD$50,#REF!)))),$S$79*((#REF!-Option_9!E50)/((#REF!*(#REF!+1))/2)),0)</f>
        <v>#REF!</v>
      </c>
      <c r="U94" s="23" t="e">
        <f>IF((INDEX($F$50:$BD$50,U50))&lt;((INDEX($F$50:$BD$50,$T$50)+(INDEX($F$50:$BD$50,#REF!)))),$S$79*((#REF!-Option_9!F50)/((#REF!*(#REF!+1))/2)),0)</f>
        <v>#REF!</v>
      </c>
      <c r="V94" s="23" t="e">
        <f>IF((INDEX($F$50:$BD$50,V50))&lt;((INDEX($F$50:$BD$50,$T$50)+(INDEX($F$50:$BD$50,#REF!)))),$S$79*((#REF!-Option_9!G50)/((#REF!*(#REF!+1))/2)),0)</f>
        <v>#REF!</v>
      </c>
      <c r="W94" s="23" t="e">
        <f>IF((INDEX($F$50:$BD$50,W50))&lt;((INDEX($F$50:$BD$50,$T$50)+(INDEX($F$50:$BD$50,#REF!)))),$S$79*((#REF!-Option_9!H50)/((#REF!*(#REF!+1))/2)),0)</f>
        <v>#REF!</v>
      </c>
      <c r="X94" s="23" t="e">
        <f>IF((INDEX($F$50:$BD$50,X50))&lt;((INDEX($F$50:$BD$50,$T$50)+(INDEX($F$50:$BD$50,#REF!)))),$S$79*((#REF!-Option_9!I50)/((#REF!*(#REF!+1))/2)),0)</f>
        <v>#REF!</v>
      </c>
      <c r="Y94" s="23" t="e">
        <f>IF((INDEX($F$50:$BD$50,Y50))&lt;((INDEX($F$50:$BD$50,$T$50)+(INDEX($F$50:$BD$50,#REF!)))),$S$79*((#REF!-Option_9!J50)/((#REF!*(#REF!+1))/2)),0)</f>
        <v>#REF!</v>
      </c>
      <c r="Z94" s="23" t="e">
        <f>IF((INDEX($F$50:$BD$50,Z50))&lt;((INDEX($F$50:$BD$50,$T$50)+(INDEX($F$50:$BD$50,#REF!)))),$S$79*((#REF!-Option_9!K50)/((#REF!*(#REF!+1))/2)),0)</f>
        <v>#REF!</v>
      </c>
      <c r="AA94" s="23" t="e">
        <f>IF((INDEX($F$50:$BD$50,AA50))&lt;((INDEX($F$50:$BD$50,$T$50)+(INDEX($F$50:$BD$50,#REF!)))),$S$79*((#REF!-Option_9!L50)/((#REF!*(#REF!+1))/2)),0)</f>
        <v>#REF!</v>
      </c>
      <c r="AB94" s="23" t="e">
        <f>IF((INDEX($F$50:$BD$50,AB50))&lt;((INDEX($F$50:$BD$50,$T$50)+(INDEX($F$50:$BD$50,#REF!)))),$S$79*((#REF!-Option_9!M50)/((#REF!*(#REF!+1))/2)),0)</f>
        <v>#REF!</v>
      </c>
      <c r="AC94" s="23" t="e">
        <f>IF((INDEX($F$50:$BD$50,AC50))&lt;((INDEX($F$50:$BD$50,$T$50)+(INDEX($F$50:$BD$50,#REF!)))),$S$79*((#REF!-Option_9!N50)/((#REF!*(#REF!+1))/2)),0)</f>
        <v>#REF!</v>
      </c>
      <c r="AD94" s="23" t="e">
        <f>IF((INDEX($F$50:$BD$50,AD50))&lt;((INDEX($F$50:$BD$50,$T$50)+(INDEX($F$50:$BD$50,#REF!)))),$S$79*((#REF!-Option_9!O50)/((#REF!*(#REF!+1))/2)),0)</f>
        <v>#REF!</v>
      </c>
      <c r="AE94" s="23" t="e">
        <f>IF((INDEX($F$50:$BD$50,AE50))&lt;((INDEX($F$50:$BD$50,$T$50)+(INDEX($F$50:$BD$50,#REF!)))),$S$79*((#REF!-Option_9!P50)/((#REF!*(#REF!+1))/2)),0)</f>
        <v>#REF!</v>
      </c>
      <c r="AF94" s="23" t="e">
        <f>IF((INDEX($F$50:$BD$50,AF50))&lt;((INDEX($F$50:$BD$50,$T$50)+(INDEX($F$50:$BD$50,#REF!)))),$S$79*((#REF!-Option_9!Q50)/((#REF!*(#REF!+1))/2)),0)</f>
        <v>#REF!</v>
      </c>
      <c r="AG94" s="23" t="e">
        <f>IF((INDEX($F$50:$BD$50,AG50))&lt;((INDEX($F$50:$BD$50,$T$50)+(INDEX($F$50:$BD$50,#REF!)))),$S$79*((#REF!-Option_9!R50)/((#REF!*(#REF!+1))/2)),0)</f>
        <v>#REF!</v>
      </c>
      <c r="AH94" s="23" t="e">
        <f>IF((INDEX($F$50:$BD$50,AH50))&lt;((INDEX($F$50:$BD$50,$T$50)+(INDEX($F$50:$BD$50,#REF!)))),$S$79*((#REF!-Option_9!S50)/((#REF!*(#REF!+1))/2)),0)</f>
        <v>#REF!</v>
      </c>
      <c r="AI94" s="23" t="e">
        <f>IF((INDEX($F$50:$BD$50,AI50))&lt;((INDEX($F$50:$BD$50,$T$50)+(INDEX($F$50:$BD$50,#REF!)))),$S$79*((#REF!-Option_9!T50)/((#REF!*(#REF!+1))/2)),0)</f>
        <v>#REF!</v>
      </c>
      <c r="AJ94" s="23" t="e">
        <f>IF((INDEX($F$50:$BD$50,AJ50))&lt;((INDEX($F$50:$BD$50,$T$50)+(INDEX($F$50:$BD$50,#REF!)))),$S$79*((#REF!-Option_9!U50)/((#REF!*(#REF!+1))/2)),0)</f>
        <v>#REF!</v>
      </c>
      <c r="AK94" s="23" t="e">
        <f>IF((INDEX($F$50:$BD$50,AK50))&lt;((INDEX($F$50:$BD$50,$T$50)+(INDEX($F$50:$BD$50,#REF!)))),$S$79*((#REF!-Option_9!V50)/((#REF!*(#REF!+1))/2)),0)</f>
        <v>#REF!</v>
      </c>
      <c r="AL94" s="23" t="e">
        <f>IF((INDEX($F$50:$BD$50,AL50))&lt;((INDEX($F$50:$BD$50,$T$50)+(INDEX($F$50:$BD$50,#REF!)))),$S$79*((#REF!-Option_9!W50)/((#REF!*(#REF!+1))/2)),0)</f>
        <v>#REF!</v>
      </c>
      <c r="AM94" s="23" t="e">
        <f>IF((INDEX($F$50:$BD$50,AM50))&lt;((INDEX($F$50:$BD$50,$T$50)+(INDEX($F$50:$BD$50,#REF!)))),$S$79*((#REF!-Option_9!X50)/((#REF!*(#REF!+1))/2)),0)</f>
        <v>#REF!</v>
      </c>
      <c r="AN94" s="23" t="e">
        <f>IF((INDEX($F$50:$BD$50,AN50))&lt;((INDEX($F$50:$BD$50,$T$50)+(INDEX($F$50:$BD$50,#REF!)))),$S$79*((#REF!-Option_9!Y50)/((#REF!*(#REF!+1))/2)),0)</f>
        <v>#REF!</v>
      </c>
      <c r="AO94" s="23" t="e">
        <f>IF((INDEX($F$50:$BD$50,AO50))&lt;((INDEX($F$50:$BD$50,$T$50)+(INDEX($F$50:$BD$50,#REF!)))),$S$79*((#REF!-Option_9!Z50)/((#REF!*(#REF!+1))/2)),0)</f>
        <v>#REF!</v>
      </c>
      <c r="AP94" s="23" t="e">
        <f>IF((INDEX($F$50:$BD$50,AP50))&lt;((INDEX($F$50:$BD$50,$T$50)+(INDEX($F$50:$BD$50,#REF!)))),$S$79*((#REF!-Option_9!AA50)/((#REF!*(#REF!+1))/2)),0)</f>
        <v>#REF!</v>
      </c>
      <c r="AQ94" s="23" t="e">
        <f>IF((INDEX($F$50:$BD$50,AQ50))&lt;((INDEX($F$50:$BD$50,$T$50)+(INDEX($F$50:$BD$50,#REF!)))),$S$79*((#REF!-Option_9!AB50)/((#REF!*(#REF!+1))/2)),0)</f>
        <v>#REF!</v>
      </c>
      <c r="AR94" s="23" t="e">
        <f>IF((INDEX($F$50:$BD$50,AR50))&lt;((INDEX($F$50:$BD$50,$T$50)+(INDEX($F$50:$BD$50,#REF!)))),$S$79*((#REF!-Option_9!AC50)/((#REF!*(#REF!+1))/2)),0)</f>
        <v>#REF!</v>
      </c>
      <c r="AS94" s="23" t="e">
        <f>IF((INDEX($F$50:$BD$50,AS50))&lt;((INDEX($F$50:$BD$50,$T$50)+(INDEX($F$50:$BD$50,#REF!)))),$S$79*((#REF!-Option_9!AD50)/((#REF!*(#REF!+1))/2)),0)</f>
        <v>#REF!</v>
      </c>
      <c r="AT94" s="23" t="e">
        <f>IF((INDEX($F$50:$BD$50,AT50))&lt;((INDEX($F$50:$BD$50,$T$50)+(INDEX($F$50:$BD$50,#REF!)))),$S$79*((#REF!-Option_9!AE50)/((#REF!*(#REF!+1))/2)),0)</f>
        <v>#REF!</v>
      </c>
      <c r="AU94" s="23" t="e">
        <f>IF((INDEX($F$50:$BD$50,AU50))&lt;((INDEX($F$50:$BD$50,$T$50)+(INDEX($F$50:$BD$50,#REF!)))),$S$79*((#REF!-Option_9!AF50)/((#REF!*(#REF!+1))/2)),0)</f>
        <v>#REF!</v>
      </c>
      <c r="AV94" s="23" t="e">
        <f>IF((INDEX($F$50:$BD$50,AV50))&lt;((INDEX($F$50:$BD$50,$T$50)+(INDEX($F$50:$BD$50,#REF!)))),$S$79*((#REF!-Option_9!AG50)/((#REF!*(#REF!+1))/2)),0)</f>
        <v>#REF!</v>
      </c>
      <c r="AW94" s="23" t="e">
        <f>IF((INDEX($F$50:$BD$50,AW50))&lt;((INDEX($F$50:$BD$50,$T$50)+(INDEX($F$50:$BD$50,#REF!)))),$S$79*((#REF!-Option_9!AH50)/((#REF!*(#REF!+1))/2)),0)</f>
        <v>#REF!</v>
      </c>
      <c r="AX94" s="23" t="e">
        <f>IF((INDEX($F$50:$BD$50,AX50))&lt;((INDEX($F$50:$BD$50,$T$50)+(INDEX($F$50:$BD$50,#REF!)))),$S$79*((#REF!-Option_9!AI50)/((#REF!*(#REF!+1))/2)),0)</f>
        <v>#REF!</v>
      </c>
      <c r="AY94" s="23" t="e">
        <f>IF((INDEX($F$50:$BD$50,AY50))&lt;((INDEX($F$50:$BD$50,$T$50)+(INDEX($F$50:$BD$50,#REF!)))),$S$79*((#REF!-Option_9!AJ50)/((#REF!*(#REF!+1))/2)),0)</f>
        <v>#REF!</v>
      </c>
      <c r="AZ94" s="23" t="e">
        <f>IF((INDEX($F$50:$BD$50,AZ50))&lt;((INDEX($F$50:$BD$50,$T$50)+(INDEX($F$50:$BD$50,#REF!)))),$S$79*((#REF!-Option_9!AK50)/((#REF!*(#REF!+1))/2)),0)</f>
        <v>#REF!</v>
      </c>
      <c r="BA94" s="23" t="e">
        <f>IF((INDEX($F$50:$BD$50,BA50))&lt;((INDEX($F$50:$BD$50,$T$50)+(INDEX($F$50:$BD$50,#REF!)))),$S$79*((#REF!-Option_9!AL50)/((#REF!*(#REF!+1))/2)),0)</f>
        <v>#REF!</v>
      </c>
      <c r="BB94" s="23" t="e">
        <f>IF((INDEX($F$50:$BD$50,BB50))&lt;((INDEX($F$50:$BD$50,$T$50)+(INDEX($F$50:$BD$50,#REF!)))),$S$79*((#REF!-Option_9!AM50)/((#REF!*(#REF!+1))/2)),0)</f>
        <v>#REF!</v>
      </c>
      <c r="BC94" s="23" t="e">
        <f>IF((INDEX($F$50:$BD$50,BC50))&lt;((INDEX($F$50:$BD$50,$T$50)+(INDEX($F$50:$BD$50,#REF!)))),$S$79*((#REF!-Option_9!AN50)/((#REF!*(#REF!+1))/2)),0)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IF((INDEX($F$50:$BD$50,U50))&lt;((INDEX($F$50:$BD$50,$U$50)+(INDEX($F$50:$BD$50,#REF!)))),$T$79*((#REF!-Option_9!E50)/((#REF!*(#REF!+1))/2)),0)</f>
        <v>#REF!</v>
      </c>
      <c r="V95" s="23" t="e">
        <f>IF((INDEX($F$50:$BD$50,V50))&lt;((INDEX($F$50:$BD$50,$U$50)+(INDEX($F$50:$BD$50,#REF!)))),$T$79*((#REF!-Option_9!F50)/((#REF!*(#REF!+1))/2)),0)</f>
        <v>#REF!</v>
      </c>
      <c r="W95" s="23" t="e">
        <f>IF((INDEX($F$50:$BD$50,W50))&lt;((INDEX($F$50:$BD$50,$U$50)+(INDEX($F$50:$BD$50,#REF!)))),$T$79*((#REF!-Option_9!G50)/((#REF!*(#REF!+1))/2)),0)</f>
        <v>#REF!</v>
      </c>
      <c r="X95" s="23" t="e">
        <f>IF((INDEX($F$50:$BD$50,X50))&lt;((INDEX($F$50:$BD$50,$U$50)+(INDEX($F$50:$BD$50,#REF!)))),$T$79*((#REF!-Option_9!H50)/((#REF!*(#REF!+1))/2)),0)</f>
        <v>#REF!</v>
      </c>
      <c r="Y95" s="23" t="e">
        <f>IF((INDEX($F$50:$BD$50,Y50))&lt;((INDEX($F$50:$BD$50,$U$50)+(INDEX($F$50:$BD$50,#REF!)))),$T$79*((#REF!-Option_9!I50)/((#REF!*(#REF!+1))/2)),0)</f>
        <v>#REF!</v>
      </c>
      <c r="Z95" s="23" t="e">
        <f>IF((INDEX($F$50:$BD$50,Z50))&lt;((INDEX($F$50:$BD$50,$U$50)+(INDEX($F$50:$BD$50,#REF!)))),$T$79*((#REF!-Option_9!J50)/((#REF!*(#REF!+1))/2)),0)</f>
        <v>#REF!</v>
      </c>
      <c r="AA95" s="23" t="e">
        <f>IF((INDEX($F$50:$BD$50,AA50))&lt;((INDEX($F$50:$BD$50,$U$50)+(INDEX($F$50:$BD$50,#REF!)))),$T$79*((#REF!-Option_9!K50)/((#REF!*(#REF!+1))/2)),0)</f>
        <v>#REF!</v>
      </c>
      <c r="AB95" s="23" t="e">
        <f>IF((INDEX($F$50:$BD$50,AB50))&lt;((INDEX($F$50:$BD$50,$U$50)+(INDEX($F$50:$BD$50,#REF!)))),$T$79*((#REF!-Option_9!L50)/((#REF!*(#REF!+1))/2)),0)</f>
        <v>#REF!</v>
      </c>
      <c r="AC95" s="23" t="e">
        <f>IF((INDEX($F$50:$BD$50,AC50))&lt;((INDEX($F$50:$BD$50,$U$50)+(INDEX($F$50:$BD$50,#REF!)))),$T$79*((#REF!-Option_9!M50)/((#REF!*(#REF!+1))/2)),0)</f>
        <v>#REF!</v>
      </c>
      <c r="AD95" s="23" t="e">
        <f>IF((INDEX($F$50:$BD$50,AD50))&lt;((INDEX($F$50:$BD$50,$U$50)+(INDEX($F$50:$BD$50,#REF!)))),$T$79*((#REF!-Option_9!N50)/((#REF!*(#REF!+1))/2)),0)</f>
        <v>#REF!</v>
      </c>
      <c r="AE95" s="23" t="e">
        <f>IF((INDEX($F$50:$BD$50,AE50))&lt;((INDEX($F$50:$BD$50,$U$50)+(INDEX($F$50:$BD$50,#REF!)))),$T$79*((#REF!-Option_9!O50)/((#REF!*(#REF!+1))/2)),0)</f>
        <v>#REF!</v>
      </c>
      <c r="AF95" s="23" t="e">
        <f>IF((INDEX($F$50:$BD$50,AF50))&lt;((INDEX($F$50:$BD$50,$U$50)+(INDEX($F$50:$BD$50,#REF!)))),$T$79*((#REF!-Option_9!P50)/((#REF!*(#REF!+1))/2)),0)</f>
        <v>#REF!</v>
      </c>
      <c r="AG95" s="23" t="e">
        <f>IF((INDEX($F$50:$BD$50,AG50))&lt;((INDEX($F$50:$BD$50,$U$50)+(INDEX($F$50:$BD$50,#REF!)))),$T$79*((#REF!-Option_9!Q50)/((#REF!*(#REF!+1))/2)),0)</f>
        <v>#REF!</v>
      </c>
      <c r="AH95" s="23" t="e">
        <f>IF((INDEX($F$50:$BD$50,AH50))&lt;((INDEX($F$50:$BD$50,$U$50)+(INDEX($F$50:$BD$50,#REF!)))),$T$79*((#REF!-Option_9!R50)/((#REF!*(#REF!+1))/2)),0)</f>
        <v>#REF!</v>
      </c>
      <c r="AI95" s="23" t="e">
        <f>IF((INDEX($F$50:$BD$50,AI50))&lt;((INDEX($F$50:$BD$50,$U$50)+(INDEX($F$50:$BD$50,#REF!)))),$T$79*((#REF!-Option_9!S50)/((#REF!*(#REF!+1))/2)),0)</f>
        <v>#REF!</v>
      </c>
      <c r="AJ95" s="23" t="e">
        <f>IF((INDEX($F$50:$BD$50,AJ50))&lt;((INDEX($F$50:$BD$50,$U$50)+(INDEX($F$50:$BD$50,#REF!)))),$T$79*((#REF!-Option_9!T50)/((#REF!*(#REF!+1))/2)),0)</f>
        <v>#REF!</v>
      </c>
      <c r="AK95" s="23" t="e">
        <f>IF((INDEX($F$50:$BD$50,AK50))&lt;((INDEX($F$50:$BD$50,$U$50)+(INDEX($F$50:$BD$50,#REF!)))),$T$79*((#REF!-Option_9!U50)/((#REF!*(#REF!+1))/2)),0)</f>
        <v>#REF!</v>
      </c>
      <c r="AL95" s="23" t="e">
        <f>IF((INDEX($F$50:$BD$50,AL50))&lt;((INDEX($F$50:$BD$50,$U$50)+(INDEX($F$50:$BD$50,#REF!)))),$T$79*((#REF!-Option_9!V50)/((#REF!*(#REF!+1))/2)),0)</f>
        <v>#REF!</v>
      </c>
      <c r="AM95" s="23" t="e">
        <f>IF((INDEX($F$50:$BD$50,AM50))&lt;((INDEX($F$50:$BD$50,$U$50)+(INDEX($F$50:$BD$50,#REF!)))),$T$79*((#REF!-Option_9!W50)/((#REF!*(#REF!+1))/2)),0)</f>
        <v>#REF!</v>
      </c>
      <c r="AN95" s="23" t="e">
        <f>IF((INDEX($F$50:$BD$50,AN50))&lt;((INDEX($F$50:$BD$50,$U$50)+(INDEX($F$50:$BD$50,#REF!)))),$T$79*((#REF!-Option_9!X50)/((#REF!*(#REF!+1))/2)),0)</f>
        <v>#REF!</v>
      </c>
      <c r="AO95" s="23" t="e">
        <f>IF((INDEX($F$50:$BD$50,AO50))&lt;((INDEX($F$50:$BD$50,$U$50)+(INDEX($F$50:$BD$50,#REF!)))),$T$79*((#REF!-Option_9!Y50)/((#REF!*(#REF!+1))/2)),0)</f>
        <v>#REF!</v>
      </c>
      <c r="AP95" s="23" t="e">
        <f>IF((INDEX($F$50:$BD$50,AP50))&lt;((INDEX($F$50:$BD$50,$U$50)+(INDEX($F$50:$BD$50,#REF!)))),$T$79*((#REF!-Option_9!Z50)/((#REF!*(#REF!+1))/2)),0)</f>
        <v>#REF!</v>
      </c>
      <c r="AQ95" s="23" t="e">
        <f>IF((INDEX($F$50:$BD$50,AQ50))&lt;((INDEX($F$50:$BD$50,$U$50)+(INDEX($F$50:$BD$50,#REF!)))),$T$79*((#REF!-Option_9!AA50)/((#REF!*(#REF!+1))/2)),0)</f>
        <v>#REF!</v>
      </c>
      <c r="AR95" s="23" t="e">
        <f>IF((INDEX($F$50:$BD$50,AR50))&lt;((INDEX($F$50:$BD$50,$U$50)+(INDEX($F$50:$BD$50,#REF!)))),$T$79*((#REF!-Option_9!AB50)/((#REF!*(#REF!+1))/2)),0)</f>
        <v>#REF!</v>
      </c>
      <c r="AS95" s="23" t="e">
        <f>IF((INDEX($F$50:$BD$50,AS50))&lt;((INDEX($F$50:$BD$50,$U$50)+(INDEX($F$50:$BD$50,#REF!)))),$T$79*((#REF!-Option_9!AC50)/((#REF!*(#REF!+1))/2)),0)</f>
        <v>#REF!</v>
      </c>
      <c r="AT95" s="23" t="e">
        <f>IF((INDEX($F$50:$BD$50,AT50))&lt;((INDEX($F$50:$BD$50,$U$50)+(INDEX($F$50:$BD$50,#REF!)))),$T$79*((#REF!-Option_9!AD50)/((#REF!*(#REF!+1))/2)),0)</f>
        <v>#REF!</v>
      </c>
      <c r="AU95" s="23" t="e">
        <f>IF((INDEX($F$50:$BD$50,AU50))&lt;((INDEX($F$50:$BD$50,$U$50)+(INDEX($F$50:$BD$50,#REF!)))),$T$79*((#REF!-Option_9!AE50)/((#REF!*(#REF!+1))/2)),0)</f>
        <v>#REF!</v>
      </c>
      <c r="AV95" s="23" t="e">
        <f>IF((INDEX($F$50:$BD$50,AV50))&lt;((INDEX($F$50:$BD$50,$U$50)+(INDEX($F$50:$BD$50,#REF!)))),$T$79*((#REF!-Option_9!AF50)/((#REF!*(#REF!+1))/2)),0)</f>
        <v>#REF!</v>
      </c>
      <c r="AW95" s="23" t="e">
        <f>IF((INDEX($F$50:$BD$50,AW50))&lt;((INDEX($F$50:$BD$50,$U$50)+(INDEX($F$50:$BD$50,#REF!)))),$T$79*((#REF!-Option_9!AG50)/((#REF!*(#REF!+1))/2)),0)</f>
        <v>#REF!</v>
      </c>
      <c r="AX95" s="23" t="e">
        <f>IF((INDEX($F$50:$BD$50,AX50))&lt;((INDEX($F$50:$BD$50,$U$50)+(INDEX($F$50:$BD$50,#REF!)))),$T$79*((#REF!-Option_9!AH50)/((#REF!*(#REF!+1))/2)),0)</f>
        <v>#REF!</v>
      </c>
      <c r="AY95" s="23" t="e">
        <f>IF((INDEX($F$50:$BD$50,AY50))&lt;((INDEX($F$50:$BD$50,$U$50)+(INDEX($F$50:$BD$50,#REF!)))),$T$79*((#REF!-Option_9!AI50)/((#REF!*(#REF!+1))/2)),0)</f>
        <v>#REF!</v>
      </c>
      <c r="AZ95" s="23" t="e">
        <f>IF((INDEX($F$50:$BD$50,AZ50))&lt;((INDEX($F$50:$BD$50,$U$50)+(INDEX($F$50:$BD$50,#REF!)))),$T$79*((#REF!-Option_9!AJ50)/((#REF!*(#REF!+1))/2)),0)</f>
        <v>#REF!</v>
      </c>
      <c r="BA95" s="23" t="e">
        <f>IF((INDEX($F$50:$BD$50,BA50))&lt;((INDEX($F$50:$BD$50,$U$50)+(INDEX($F$50:$BD$50,#REF!)))),$T$79*((#REF!-Option_9!AK50)/((#REF!*(#REF!+1))/2)),0)</f>
        <v>#REF!</v>
      </c>
      <c r="BB95" s="23" t="e">
        <f>IF((INDEX($F$50:$BD$50,BB50))&lt;((INDEX($F$50:$BD$50,$U$50)+(INDEX($F$50:$BD$50,#REF!)))),$T$79*((#REF!-Option_9!AL50)/((#REF!*(#REF!+1))/2)),0)</f>
        <v>#REF!</v>
      </c>
      <c r="BC95" s="23" t="e">
        <f>IF((INDEX($F$50:$BD$50,BC50))&lt;((INDEX($F$50:$BD$50,$U$50)+(INDEX($F$50:$BD$50,#REF!)))),$T$79*((#REF!-Option_9!AM50)/((#REF!*(#REF!+1))/2)),0)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IF((INDEX($F$50:$BD$50,V50))&lt;((INDEX($F$50:$BD$50,$V$50)+(INDEX($F$50:$BD$50,#REF!)))),$U$79*((#REF!-Option_9!E50)/((#REF!*(#REF!+1))/2)),0)</f>
        <v>#REF!</v>
      </c>
      <c r="W96" s="23" t="e">
        <f>IF((INDEX($F$50:$BD$50,W50))&lt;((INDEX($F$50:$BD$50,$V$50)+(INDEX($F$50:$BD$50,#REF!)))),$U$79*((#REF!-Option_9!F50)/((#REF!*(#REF!+1))/2)),0)</f>
        <v>#REF!</v>
      </c>
      <c r="X96" s="23" t="e">
        <f>IF((INDEX($F$50:$BD$50,X50))&lt;((INDEX($F$50:$BD$50,$V$50)+(INDEX($F$50:$BD$50,#REF!)))),$U$79*((#REF!-Option_9!G50)/((#REF!*(#REF!+1))/2)),0)</f>
        <v>#REF!</v>
      </c>
      <c r="Y96" s="23" t="e">
        <f>IF((INDEX($F$50:$BD$50,Y50))&lt;((INDEX($F$50:$BD$50,$V$50)+(INDEX($F$50:$BD$50,#REF!)))),$U$79*((#REF!-Option_9!H50)/((#REF!*(#REF!+1))/2)),0)</f>
        <v>#REF!</v>
      </c>
      <c r="Z96" s="23" t="e">
        <f>IF((INDEX($F$50:$BD$50,Z50))&lt;((INDEX($F$50:$BD$50,$V$50)+(INDEX($F$50:$BD$50,#REF!)))),$U$79*((#REF!-Option_9!I50)/((#REF!*(#REF!+1))/2)),0)</f>
        <v>#REF!</v>
      </c>
      <c r="AA96" s="23" t="e">
        <f>IF((INDEX($F$50:$BD$50,AA50))&lt;((INDEX($F$50:$BD$50,$V$50)+(INDEX($F$50:$BD$50,#REF!)))),$U$79*((#REF!-Option_9!J50)/((#REF!*(#REF!+1))/2)),0)</f>
        <v>#REF!</v>
      </c>
      <c r="AB96" s="23" t="e">
        <f>IF((INDEX($F$50:$BD$50,AB50))&lt;((INDEX($F$50:$BD$50,$V$50)+(INDEX($F$50:$BD$50,#REF!)))),$U$79*((#REF!-Option_9!K50)/((#REF!*(#REF!+1))/2)),0)</f>
        <v>#REF!</v>
      </c>
      <c r="AC96" s="23" t="e">
        <f>IF((INDEX($F$50:$BD$50,AC50))&lt;((INDEX($F$50:$BD$50,$V$50)+(INDEX($F$50:$BD$50,#REF!)))),$U$79*((#REF!-Option_9!L50)/((#REF!*(#REF!+1))/2)),0)</f>
        <v>#REF!</v>
      </c>
      <c r="AD96" s="23" t="e">
        <f>IF((INDEX($F$50:$BD$50,AD50))&lt;((INDEX($F$50:$BD$50,$V$50)+(INDEX($F$50:$BD$50,#REF!)))),$U$79*((#REF!-Option_9!M50)/((#REF!*(#REF!+1))/2)),0)</f>
        <v>#REF!</v>
      </c>
      <c r="AE96" s="23" t="e">
        <f>IF((INDEX($F$50:$BD$50,AE50))&lt;((INDEX($F$50:$BD$50,$V$50)+(INDEX($F$50:$BD$50,#REF!)))),$U$79*((#REF!-Option_9!N50)/((#REF!*(#REF!+1))/2)),0)</f>
        <v>#REF!</v>
      </c>
      <c r="AF96" s="23" t="e">
        <f>IF((INDEX($F$50:$BD$50,AF50))&lt;((INDEX($F$50:$BD$50,$V$50)+(INDEX($F$50:$BD$50,#REF!)))),$U$79*((#REF!-Option_9!O50)/((#REF!*(#REF!+1))/2)),0)</f>
        <v>#REF!</v>
      </c>
      <c r="AG96" s="23" t="e">
        <f>IF((INDEX($F$50:$BD$50,AG50))&lt;((INDEX($F$50:$BD$50,$V$50)+(INDEX($F$50:$BD$50,#REF!)))),$U$79*((#REF!-Option_9!P50)/((#REF!*(#REF!+1))/2)),0)</f>
        <v>#REF!</v>
      </c>
      <c r="AH96" s="23" t="e">
        <f>IF((INDEX($F$50:$BD$50,AH50))&lt;((INDEX($F$50:$BD$50,$V$50)+(INDEX($F$50:$BD$50,#REF!)))),$U$79*((#REF!-Option_9!Q50)/((#REF!*(#REF!+1))/2)),0)</f>
        <v>#REF!</v>
      </c>
      <c r="AI96" s="23" t="e">
        <f>IF((INDEX($F$50:$BD$50,AI50))&lt;((INDEX($F$50:$BD$50,$V$50)+(INDEX($F$50:$BD$50,#REF!)))),$U$79*((#REF!-Option_9!R50)/((#REF!*(#REF!+1))/2)),0)</f>
        <v>#REF!</v>
      </c>
      <c r="AJ96" s="23" t="e">
        <f>IF((INDEX($F$50:$BD$50,AJ50))&lt;((INDEX($F$50:$BD$50,$V$50)+(INDEX($F$50:$BD$50,#REF!)))),$U$79*((#REF!-Option_9!S50)/((#REF!*(#REF!+1))/2)),0)</f>
        <v>#REF!</v>
      </c>
      <c r="AK96" s="23" t="e">
        <f>IF((INDEX($F$50:$BD$50,AK50))&lt;((INDEX($F$50:$BD$50,$V$50)+(INDEX($F$50:$BD$50,#REF!)))),$U$79*((#REF!-Option_9!T50)/((#REF!*(#REF!+1))/2)),0)</f>
        <v>#REF!</v>
      </c>
      <c r="AL96" s="23" t="e">
        <f>IF((INDEX($F$50:$BD$50,AL50))&lt;((INDEX($F$50:$BD$50,$V$50)+(INDEX($F$50:$BD$50,#REF!)))),$U$79*((#REF!-Option_9!U50)/((#REF!*(#REF!+1))/2)),0)</f>
        <v>#REF!</v>
      </c>
      <c r="AM96" s="23" t="e">
        <f>IF((INDEX($F$50:$BD$50,AM50))&lt;((INDEX($F$50:$BD$50,$V$50)+(INDEX($F$50:$BD$50,#REF!)))),$U$79*((#REF!-Option_9!V50)/((#REF!*(#REF!+1))/2)),0)</f>
        <v>#REF!</v>
      </c>
      <c r="AN96" s="23" t="e">
        <f>IF((INDEX($F$50:$BD$50,AN50))&lt;((INDEX($F$50:$BD$50,$V$50)+(INDEX($F$50:$BD$50,#REF!)))),$U$79*((#REF!-Option_9!W50)/((#REF!*(#REF!+1))/2)),0)</f>
        <v>#REF!</v>
      </c>
      <c r="AO96" s="23" t="e">
        <f>IF((INDEX($F$50:$BD$50,AO50))&lt;((INDEX($F$50:$BD$50,$V$50)+(INDEX($F$50:$BD$50,#REF!)))),$U$79*((#REF!-Option_9!X50)/((#REF!*(#REF!+1))/2)),0)</f>
        <v>#REF!</v>
      </c>
      <c r="AP96" s="23" t="e">
        <f>IF((INDEX($F$50:$BD$50,AP50))&lt;((INDEX($F$50:$BD$50,$V$50)+(INDEX($F$50:$BD$50,#REF!)))),$U$79*((#REF!-Option_9!Y50)/((#REF!*(#REF!+1))/2)),0)</f>
        <v>#REF!</v>
      </c>
      <c r="AQ96" s="23" t="e">
        <f>IF((INDEX($F$50:$BD$50,AQ50))&lt;((INDEX($F$50:$BD$50,$V$50)+(INDEX($F$50:$BD$50,#REF!)))),$U$79*((#REF!-Option_9!Z50)/((#REF!*(#REF!+1))/2)),0)</f>
        <v>#REF!</v>
      </c>
      <c r="AR96" s="23" t="e">
        <f>IF((INDEX($F$50:$BD$50,AR50))&lt;((INDEX($F$50:$BD$50,$V$50)+(INDEX($F$50:$BD$50,#REF!)))),$U$79*((#REF!-Option_9!AA50)/((#REF!*(#REF!+1))/2)),0)</f>
        <v>#REF!</v>
      </c>
      <c r="AS96" s="23" t="e">
        <f>IF((INDEX($F$50:$BD$50,AS50))&lt;((INDEX($F$50:$BD$50,$V$50)+(INDEX($F$50:$BD$50,#REF!)))),$U$79*((#REF!-Option_9!AB50)/((#REF!*(#REF!+1))/2)),0)</f>
        <v>#REF!</v>
      </c>
      <c r="AT96" s="23" t="e">
        <f>IF((INDEX($F$50:$BD$50,AT50))&lt;((INDEX($F$50:$BD$50,$V$50)+(INDEX($F$50:$BD$50,#REF!)))),$U$79*((#REF!-Option_9!AC50)/((#REF!*(#REF!+1))/2)),0)</f>
        <v>#REF!</v>
      </c>
      <c r="AU96" s="23" t="e">
        <f>IF((INDEX($F$50:$BD$50,AU50))&lt;((INDEX($F$50:$BD$50,$V$50)+(INDEX($F$50:$BD$50,#REF!)))),$U$79*((#REF!-Option_9!AD50)/((#REF!*(#REF!+1))/2)),0)</f>
        <v>#REF!</v>
      </c>
      <c r="AV96" s="23" t="e">
        <f>IF((INDEX($F$50:$BD$50,AV50))&lt;((INDEX($F$50:$BD$50,$V$50)+(INDEX($F$50:$BD$50,#REF!)))),$U$79*((#REF!-Option_9!AE50)/((#REF!*(#REF!+1))/2)),0)</f>
        <v>#REF!</v>
      </c>
      <c r="AW96" s="23" t="e">
        <f>IF((INDEX($F$50:$BD$50,AW50))&lt;((INDEX($F$50:$BD$50,$V$50)+(INDEX($F$50:$BD$50,#REF!)))),$U$79*((#REF!-Option_9!AF50)/((#REF!*(#REF!+1))/2)),0)</f>
        <v>#REF!</v>
      </c>
      <c r="AX96" s="23" t="e">
        <f>IF((INDEX($F$50:$BD$50,AX50))&lt;((INDEX($F$50:$BD$50,$V$50)+(INDEX($F$50:$BD$50,#REF!)))),$U$79*((#REF!-Option_9!AG50)/((#REF!*(#REF!+1))/2)),0)</f>
        <v>#REF!</v>
      </c>
      <c r="AY96" s="23" t="e">
        <f>IF((INDEX($F$50:$BD$50,AY50))&lt;((INDEX($F$50:$BD$50,$V$50)+(INDEX($F$50:$BD$50,#REF!)))),$U$79*((#REF!-Option_9!AH50)/((#REF!*(#REF!+1))/2)),0)</f>
        <v>#REF!</v>
      </c>
      <c r="AZ96" s="23" t="e">
        <f>IF((INDEX($F$50:$BD$50,AZ50))&lt;((INDEX($F$50:$BD$50,$V$50)+(INDEX($F$50:$BD$50,#REF!)))),$U$79*((#REF!-Option_9!AI50)/((#REF!*(#REF!+1))/2)),0)</f>
        <v>#REF!</v>
      </c>
      <c r="BA96" s="23" t="e">
        <f>IF((INDEX($F$50:$BD$50,BA50))&lt;((INDEX($F$50:$BD$50,$V$50)+(INDEX($F$50:$BD$50,#REF!)))),$U$79*((#REF!-Option_9!AJ50)/((#REF!*(#REF!+1))/2)),0)</f>
        <v>#REF!</v>
      </c>
      <c r="BB96" s="23" t="e">
        <f>IF((INDEX($F$50:$BD$50,BB50))&lt;((INDEX($F$50:$BD$50,$V$50)+(INDEX($F$50:$BD$50,#REF!)))),$U$79*((#REF!-Option_9!AK50)/((#REF!*(#REF!+1))/2)),0)</f>
        <v>#REF!</v>
      </c>
      <c r="BC96" s="23" t="e">
        <f>IF((INDEX($F$50:$BD$50,BC50))&lt;((INDEX($F$50:$BD$50,$V$50)+(INDEX($F$50:$BD$50,#REF!)))),$U$79*((#REF!-Option_9!AL50)/((#REF!*(#REF!+1))/2)),0)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IF((INDEX($F$50:$BD$50,W50))&lt;((INDEX($F$50:$BD$50,$W$50)+(INDEX($F$50:$BD$50,#REF!)))),$V$79*((#REF!-Option_9!E50)/((#REF!*(#REF!+1))/2)),0)</f>
        <v>#REF!</v>
      </c>
      <c r="X97" s="23" t="e">
        <f>IF((INDEX($F$50:$BD$50,X50))&lt;((INDEX($F$50:$BD$50,$W$50)+(INDEX($F$50:$BD$50,#REF!)))),$V$79*((#REF!-Option_9!F50)/((#REF!*(#REF!+1))/2)),0)</f>
        <v>#REF!</v>
      </c>
      <c r="Y97" s="23" t="e">
        <f>IF((INDEX($F$50:$BD$50,Y50))&lt;((INDEX($F$50:$BD$50,$W$50)+(INDEX($F$50:$BD$50,#REF!)))),$V$79*((#REF!-Option_9!G50)/((#REF!*(#REF!+1))/2)),0)</f>
        <v>#REF!</v>
      </c>
      <c r="Z97" s="23" t="e">
        <f>IF((INDEX($F$50:$BD$50,Z50))&lt;((INDEX($F$50:$BD$50,$W$50)+(INDEX($F$50:$BD$50,#REF!)))),$V$79*((#REF!-Option_9!H50)/((#REF!*(#REF!+1))/2)),0)</f>
        <v>#REF!</v>
      </c>
      <c r="AA97" s="23" t="e">
        <f>IF((INDEX($F$50:$BD$50,AA50))&lt;((INDEX($F$50:$BD$50,$W$50)+(INDEX($F$50:$BD$50,#REF!)))),$V$79*((#REF!-Option_9!I50)/((#REF!*(#REF!+1))/2)),0)</f>
        <v>#REF!</v>
      </c>
      <c r="AB97" s="23" t="e">
        <f>IF((INDEX($F$50:$BD$50,AB50))&lt;((INDEX($F$50:$BD$50,$W$50)+(INDEX($F$50:$BD$50,#REF!)))),$V$79*((#REF!-Option_9!J50)/((#REF!*(#REF!+1))/2)),0)</f>
        <v>#REF!</v>
      </c>
      <c r="AC97" s="23" t="e">
        <f>IF((INDEX($F$50:$BD$50,AC50))&lt;((INDEX($F$50:$BD$50,$W$50)+(INDEX($F$50:$BD$50,#REF!)))),$V$79*((#REF!-Option_9!K50)/((#REF!*(#REF!+1))/2)),0)</f>
        <v>#REF!</v>
      </c>
      <c r="AD97" s="23" t="e">
        <f>IF((INDEX($F$50:$BD$50,AD50))&lt;((INDEX($F$50:$BD$50,$W$50)+(INDEX($F$50:$BD$50,#REF!)))),$V$79*((#REF!-Option_9!L50)/((#REF!*(#REF!+1))/2)),0)</f>
        <v>#REF!</v>
      </c>
      <c r="AE97" s="23" t="e">
        <f>IF((INDEX($F$50:$BD$50,AE50))&lt;((INDEX($F$50:$BD$50,$W$50)+(INDEX($F$50:$BD$50,#REF!)))),$V$79*((#REF!-Option_9!M50)/((#REF!*(#REF!+1))/2)),0)</f>
        <v>#REF!</v>
      </c>
      <c r="AF97" s="23" t="e">
        <f>IF((INDEX($F$50:$BD$50,AF50))&lt;((INDEX($F$50:$BD$50,$W$50)+(INDEX($F$50:$BD$50,#REF!)))),$V$79*((#REF!-Option_9!N50)/((#REF!*(#REF!+1))/2)),0)</f>
        <v>#REF!</v>
      </c>
      <c r="AG97" s="23" t="e">
        <f>IF((INDEX($F$50:$BD$50,AG50))&lt;((INDEX($F$50:$BD$50,$W$50)+(INDEX($F$50:$BD$50,#REF!)))),$V$79*((#REF!-Option_9!O50)/((#REF!*(#REF!+1))/2)),0)</f>
        <v>#REF!</v>
      </c>
      <c r="AH97" s="23" t="e">
        <f>IF((INDEX($F$50:$BD$50,AH50))&lt;((INDEX($F$50:$BD$50,$W$50)+(INDEX($F$50:$BD$50,#REF!)))),$V$79*((#REF!-Option_9!P50)/((#REF!*(#REF!+1))/2)),0)</f>
        <v>#REF!</v>
      </c>
      <c r="AI97" s="23" t="e">
        <f>IF((INDEX($F$50:$BD$50,AI50))&lt;((INDEX($F$50:$BD$50,$W$50)+(INDEX($F$50:$BD$50,#REF!)))),$V$79*((#REF!-Option_9!Q50)/((#REF!*(#REF!+1))/2)),0)</f>
        <v>#REF!</v>
      </c>
      <c r="AJ97" s="23" t="e">
        <f>IF((INDEX($F$50:$BD$50,AJ50))&lt;((INDEX($F$50:$BD$50,$W$50)+(INDEX($F$50:$BD$50,#REF!)))),$V$79*((#REF!-Option_9!R50)/((#REF!*(#REF!+1))/2)),0)</f>
        <v>#REF!</v>
      </c>
      <c r="AK97" s="23" t="e">
        <f>IF((INDEX($F$50:$BD$50,AK50))&lt;((INDEX($F$50:$BD$50,$W$50)+(INDEX($F$50:$BD$50,#REF!)))),$V$79*((#REF!-Option_9!S50)/((#REF!*(#REF!+1))/2)),0)</f>
        <v>#REF!</v>
      </c>
      <c r="AL97" s="23" t="e">
        <f>IF((INDEX($F$50:$BD$50,AL50))&lt;((INDEX($F$50:$BD$50,$W$50)+(INDEX($F$50:$BD$50,#REF!)))),$V$79*((#REF!-Option_9!T50)/((#REF!*(#REF!+1))/2)),0)</f>
        <v>#REF!</v>
      </c>
      <c r="AM97" s="23" t="e">
        <f>IF((INDEX($F$50:$BD$50,AM50))&lt;((INDEX($F$50:$BD$50,$W$50)+(INDEX($F$50:$BD$50,#REF!)))),$V$79*((#REF!-Option_9!U50)/((#REF!*(#REF!+1))/2)),0)</f>
        <v>#REF!</v>
      </c>
      <c r="AN97" s="23" t="e">
        <f>IF((INDEX($F$50:$BD$50,AN50))&lt;((INDEX($F$50:$BD$50,$W$50)+(INDEX($F$50:$BD$50,#REF!)))),$V$79*((#REF!-Option_9!V50)/((#REF!*(#REF!+1))/2)),0)</f>
        <v>#REF!</v>
      </c>
      <c r="AO97" s="23" t="e">
        <f>IF((INDEX($F$50:$BD$50,AO50))&lt;((INDEX($F$50:$BD$50,$W$50)+(INDEX($F$50:$BD$50,#REF!)))),$V$79*((#REF!-Option_9!W50)/((#REF!*(#REF!+1))/2)),0)</f>
        <v>#REF!</v>
      </c>
      <c r="AP97" s="23" t="e">
        <f>IF((INDEX($F$50:$BD$50,AP50))&lt;((INDEX($F$50:$BD$50,$W$50)+(INDEX($F$50:$BD$50,#REF!)))),$V$79*((#REF!-Option_9!X50)/((#REF!*(#REF!+1))/2)),0)</f>
        <v>#REF!</v>
      </c>
      <c r="AQ97" s="23" t="e">
        <f>IF((INDEX($F$50:$BD$50,AQ50))&lt;((INDEX($F$50:$BD$50,$W$50)+(INDEX($F$50:$BD$50,#REF!)))),$V$79*((#REF!-Option_9!Y50)/((#REF!*(#REF!+1))/2)),0)</f>
        <v>#REF!</v>
      </c>
      <c r="AR97" s="23" t="e">
        <f>IF((INDEX($F$50:$BD$50,AR50))&lt;((INDEX($F$50:$BD$50,$W$50)+(INDEX($F$50:$BD$50,#REF!)))),$V$79*((#REF!-Option_9!Z50)/((#REF!*(#REF!+1))/2)),0)</f>
        <v>#REF!</v>
      </c>
      <c r="AS97" s="23" t="e">
        <f>IF((INDEX($F$50:$BD$50,AS50))&lt;((INDEX($F$50:$BD$50,$W$50)+(INDEX($F$50:$BD$50,#REF!)))),$V$79*((#REF!-Option_9!AA50)/((#REF!*(#REF!+1))/2)),0)</f>
        <v>#REF!</v>
      </c>
      <c r="AT97" s="23" t="e">
        <f>IF((INDEX($F$50:$BD$50,AT50))&lt;((INDEX($F$50:$BD$50,$W$50)+(INDEX($F$50:$BD$50,#REF!)))),$V$79*((#REF!-Option_9!AB50)/((#REF!*(#REF!+1))/2)),0)</f>
        <v>#REF!</v>
      </c>
      <c r="AU97" s="23" t="e">
        <f>IF((INDEX($F$50:$BD$50,AU50))&lt;((INDEX($F$50:$BD$50,$W$50)+(INDEX($F$50:$BD$50,#REF!)))),$V$79*((#REF!-Option_9!AC50)/((#REF!*(#REF!+1))/2)),0)</f>
        <v>#REF!</v>
      </c>
      <c r="AV97" s="23" t="e">
        <f>IF((INDEX($F$50:$BD$50,AV50))&lt;((INDEX($F$50:$BD$50,$W$50)+(INDEX($F$50:$BD$50,#REF!)))),$V$79*((#REF!-Option_9!AD50)/((#REF!*(#REF!+1))/2)),0)</f>
        <v>#REF!</v>
      </c>
      <c r="AW97" s="23" t="e">
        <f>IF((INDEX($F$50:$BD$50,AW50))&lt;((INDEX($F$50:$BD$50,$W$50)+(INDEX($F$50:$BD$50,#REF!)))),$V$79*((#REF!-Option_9!AE50)/((#REF!*(#REF!+1))/2)),0)</f>
        <v>#REF!</v>
      </c>
      <c r="AX97" s="23" t="e">
        <f>IF((INDEX($F$50:$BD$50,AX50))&lt;((INDEX($F$50:$BD$50,$W$50)+(INDEX($F$50:$BD$50,#REF!)))),$V$79*((#REF!-Option_9!AF50)/((#REF!*(#REF!+1))/2)),0)</f>
        <v>#REF!</v>
      </c>
      <c r="AY97" s="23" t="e">
        <f>IF((INDEX($F$50:$BD$50,AY50))&lt;((INDEX($F$50:$BD$50,$W$50)+(INDEX($F$50:$BD$50,#REF!)))),$V$79*((#REF!-Option_9!AG50)/((#REF!*(#REF!+1))/2)),0)</f>
        <v>#REF!</v>
      </c>
      <c r="AZ97" s="23" t="e">
        <f>IF((INDEX($F$50:$BD$50,AZ50))&lt;((INDEX($F$50:$BD$50,$W$50)+(INDEX($F$50:$BD$50,#REF!)))),$V$79*((#REF!-Option_9!AH50)/((#REF!*(#REF!+1))/2)),0)</f>
        <v>#REF!</v>
      </c>
      <c r="BA97" s="23" t="e">
        <f>IF((INDEX($F$50:$BD$50,BA50))&lt;((INDEX($F$50:$BD$50,$W$50)+(INDEX($F$50:$BD$50,#REF!)))),$V$79*((#REF!-Option_9!AI50)/((#REF!*(#REF!+1))/2)),0)</f>
        <v>#REF!</v>
      </c>
      <c r="BB97" s="23" t="e">
        <f>IF((INDEX($F$50:$BD$50,BB50))&lt;((INDEX($F$50:$BD$50,$W$50)+(INDEX($F$50:$BD$50,#REF!)))),$V$79*((#REF!-Option_9!AJ50)/((#REF!*(#REF!+1))/2)),0)</f>
        <v>#REF!</v>
      </c>
      <c r="BC97" s="23" t="e">
        <f>IF((INDEX($F$50:$BD$50,BC50))&lt;((INDEX($F$50:$BD$50,$W$50)+(INDEX($F$50:$BD$50,#REF!)))),$V$79*((#REF!-Option_9!AK50)/((#REF!*(#REF!+1))/2)),0)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IF((INDEX($F$50:$BD$50,X50))&lt;((INDEX($F$50:$BD$50,$X$50)+(INDEX($F$50:$BD$50,#REF!)))),$W$79*((#REF!-Option_9!E50)/((#REF!*(#REF!+1))/2)),0)</f>
        <v>#REF!</v>
      </c>
      <c r="Y98" s="23" t="e">
        <f>IF((INDEX($F$50:$BD$50,Y50))&lt;((INDEX($F$50:$BD$50,$X$50)+(INDEX($F$50:$BD$50,#REF!)))),$W$79*((#REF!-Option_9!F50)/((#REF!*(#REF!+1))/2)),0)</f>
        <v>#REF!</v>
      </c>
      <c r="Z98" s="23" t="e">
        <f>IF((INDEX($F$50:$BD$50,Z50))&lt;((INDEX($F$50:$BD$50,$X$50)+(INDEX($F$50:$BD$50,#REF!)))),$W$79*((#REF!-Option_9!G50)/((#REF!*(#REF!+1))/2)),0)</f>
        <v>#REF!</v>
      </c>
      <c r="AA98" s="23" t="e">
        <f>IF((INDEX($F$50:$BD$50,AA50))&lt;((INDEX($F$50:$BD$50,$X$50)+(INDEX($F$50:$BD$50,#REF!)))),$W$79*((#REF!-Option_9!H50)/((#REF!*(#REF!+1))/2)),0)</f>
        <v>#REF!</v>
      </c>
      <c r="AB98" s="23" t="e">
        <f>IF((INDEX($F$50:$BD$50,AB50))&lt;((INDEX($F$50:$BD$50,$X$50)+(INDEX($F$50:$BD$50,#REF!)))),$W$79*((#REF!-Option_9!I50)/((#REF!*(#REF!+1))/2)),0)</f>
        <v>#REF!</v>
      </c>
      <c r="AC98" s="23" t="e">
        <f>IF((INDEX($F$50:$BD$50,AC50))&lt;((INDEX($F$50:$BD$50,$X$50)+(INDEX($F$50:$BD$50,#REF!)))),$W$79*((#REF!-Option_9!J50)/((#REF!*(#REF!+1))/2)),0)</f>
        <v>#REF!</v>
      </c>
      <c r="AD98" s="23" t="e">
        <f>IF((INDEX($F$50:$BD$50,AD50))&lt;((INDEX($F$50:$BD$50,$X$50)+(INDEX($F$50:$BD$50,#REF!)))),$W$79*((#REF!-Option_9!K50)/((#REF!*(#REF!+1))/2)),0)</f>
        <v>#REF!</v>
      </c>
      <c r="AE98" s="23" t="e">
        <f>IF((INDEX($F$50:$BD$50,AE50))&lt;((INDEX($F$50:$BD$50,$X$50)+(INDEX($F$50:$BD$50,#REF!)))),$W$79*((#REF!-Option_9!L50)/((#REF!*(#REF!+1))/2)),0)</f>
        <v>#REF!</v>
      </c>
      <c r="AF98" s="23" t="e">
        <f>IF((INDEX($F$50:$BD$50,AF50))&lt;((INDEX($F$50:$BD$50,$X$50)+(INDEX($F$50:$BD$50,#REF!)))),$W$79*((#REF!-Option_9!M50)/((#REF!*(#REF!+1))/2)),0)</f>
        <v>#REF!</v>
      </c>
      <c r="AG98" s="23" t="e">
        <f>IF((INDEX($F$50:$BD$50,AG50))&lt;((INDEX($F$50:$BD$50,$X$50)+(INDEX($F$50:$BD$50,#REF!)))),$W$79*((#REF!-Option_9!N50)/((#REF!*(#REF!+1))/2)),0)</f>
        <v>#REF!</v>
      </c>
      <c r="AH98" s="23" t="e">
        <f>IF((INDEX($F$50:$BD$50,AH50))&lt;((INDEX($F$50:$BD$50,$X$50)+(INDEX($F$50:$BD$50,#REF!)))),$W$79*((#REF!-Option_9!O50)/((#REF!*(#REF!+1))/2)),0)</f>
        <v>#REF!</v>
      </c>
      <c r="AI98" s="23" t="e">
        <f>IF((INDEX($F$50:$BD$50,AI50))&lt;((INDEX($F$50:$BD$50,$X$50)+(INDEX($F$50:$BD$50,#REF!)))),$W$79*((#REF!-Option_9!P50)/((#REF!*(#REF!+1))/2)),0)</f>
        <v>#REF!</v>
      </c>
      <c r="AJ98" s="23" t="e">
        <f>IF((INDEX($F$50:$BD$50,AJ50))&lt;((INDEX($F$50:$BD$50,$X$50)+(INDEX($F$50:$BD$50,#REF!)))),$W$79*((#REF!-Option_9!Q50)/((#REF!*(#REF!+1))/2)),0)</f>
        <v>#REF!</v>
      </c>
      <c r="AK98" s="23" t="e">
        <f>IF((INDEX($F$50:$BD$50,AK50))&lt;((INDEX($F$50:$BD$50,$X$50)+(INDEX($F$50:$BD$50,#REF!)))),$W$79*((#REF!-Option_9!R50)/((#REF!*(#REF!+1))/2)),0)</f>
        <v>#REF!</v>
      </c>
      <c r="AL98" s="23" t="e">
        <f>IF((INDEX($F$50:$BD$50,AL50))&lt;((INDEX($F$50:$BD$50,$X$50)+(INDEX($F$50:$BD$50,#REF!)))),$W$79*((#REF!-Option_9!S50)/((#REF!*(#REF!+1))/2)),0)</f>
        <v>#REF!</v>
      </c>
      <c r="AM98" s="23" t="e">
        <f>IF((INDEX($F$50:$BD$50,AM50))&lt;((INDEX($F$50:$BD$50,$X$50)+(INDEX($F$50:$BD$50,#REF!)))),$W$79*((#REF!-Option_9!T50)/((#REF!*(#REF!+1))/2)),0)</f>
        <v>#REF!</v>
      </c>
      <c r="AN98" s="23" t="e">
        <f>IF((INDEX($F$50:$BD$50,AN50))&lt;((INDEX($F$50:$BD$50,$X$50)+(INDEX($F$50:$BD$50,#REF!)))),$W$79*((#REF!-Option_9!U50)/((#REF!*(#REF!+1))/2)),0)</f>
        <v>#REF!</v>
      </c>
      <c r="AO98" s="23" t="e">
        <f>IF((INDEX($F$50:$BD$50,AO50))&lt;((INDEX($F$50:$BD$50,$X$50)+(INDEX($F$50:$BD$50,#REF!)))),$W$79*((#REF!-Option_9!V50)/((#REF!*(#REF!+1))/2)),0)</f>
        <v>#REF!</v>
      </c>
      <c r="AP98" s="23" t="e">
        <f>IF((INDEX($F$50:$BD$50,AP50))&lt;((INDEX($F$50:$BD$50,$X$50)+(INDEX($F$50:$BD$50,#REF!)))),$W$79*((#REF!-Option_9!W50)/((#REF!*(#REF!+1))/2)),0)</f>
        <v>#REF!</v>
      </c>
      <c r="AQ98" s="23" t="e">
        <f>IF((INDEX($F$50:$BD$50,AQ50))&lt;((INDEX($F$50:$BD$50,$X$50)+(INDEX($F$50:$BD$50,#REF!)))),$W$79*((#REF!-Option_9!X50)/((#REF!*(#REF!+1))/2)),0)</f>
        <v>#REF!</v>
      </c>
      <c r="AR98" s="23" t="e">
        <f>IF((INDEX($F$50:$BD$50,AR50))&lt;((INDEX($F$50:$BD$50,$X$50)+(INDEX($F$50:$BD$50,#REF!)))),$W$79*((#REF!-Option_9!Y50)/((#REF!*(#REF!+1))/2)),0)</f>
        <v>#REF!</v>
      </c>
      <c r="AS98" s="23" t="e">
        <f>IF((INDEX($F$50:$BD$50,AS50))&lt;((INDEX($F$50:$BD$50,$X$50)+(INDEX($F$50:$BD$50,#REF!)))),$W$79*((#REF!-Option_9!Z50)/((#REF!*(#REF!+1))/2)),0)</f>
        <v>#REF!</v>
      </c>
      <c r="AT98" s="23" t="e">
        <f>IF((INDEX($F$50:$BD$50,AT50))&lt;((INDEX($F$50:$BD$50,$X$50)+(INDEX($F$50:$BD$50,#REF!)))),$W$79*((#REF!-Option_9!AA50)/((#REF!*(#REF!+1))/2)),0)</f>
        <v>#REF!</v>
      </c>
      <c r="AU98" s="23" t="e">
        <f>IF((INDEX($F$50:$BD$50,AU50))&lt;((INDEX($F$50:$BD$50,$X$50)+(INDEX($F$50:$BD$50,#REF!)))),$W$79*((#REF!-Option_9!AB50)/((#REF!*(#REF!+1))/2)),0)</f>
        <v>#REF!</v>
      </c>
      <c r="AV98" s="23" t="e">
        <f>IF((INDEX($F$50:$BD$50,AV50))&lt;((INDEX($F$50:$BD$50,$X$50)+(INDEX($F$50:$BD$50,#REF!)))),$W$79*((#REF!-Option_9!AC50)/((#REF!*(#REF!+1))/2)),0)</f>
        <v>#REF!</v>
      </c>
      <c r="AW98" s="23" t="e">
        <f>IF((INDEX($F$50:$BD$50,AW50))&lt;((INDEX($F$50:$BD$50,$X$50)+(INDEX($F$50:$BD$50,#REF!)))),$W$79*((#REF!-Option_9!AD50)/((#REF!*(#REF!+1))/2)),0)</f>
        <v>#REF!</v>
      </c>
      <c r="AX98" s="23" t="e">
        <f>IF((INDEX($F$50:$BD$50,AX50))&lt;((INDEX($F$50:$BD$50,$X$50)+(INDEX($F$50:$BD$50,#REF!)))),$W$79*((#REF!-Option_9!AE50)/((#REF!*(#REF!+1))/2)),0)</f>
        <v>#REF!</v>
      </c>
      <c r="AY98" s="23" t="e">
        <f>IF((INDEX($F$50:$BD$50,AY50))&lt;((INDEX($F$50:$BD$50,$X$50)+(INDEX($F$50:$BD$50,#REF!)))),$W$79*((#REF!-Option_9!AF50)/((#REF!*(#REF!+1))/2)),0)</f>
        <v>#REF!</v>
      </c>
      <c r="AZ98" s="23" t="e">
        <f>IF((INDEX($F$50:$BD$50,AZ50))&lt;((INDEX($F$50:$BD$50,$X$50)+(INDEX($F$50:$BD$50,#REF!)))),$W$79*((#REF!-Option_9!AG50)/((#REF!*(#REF!+1))/2)),0)</f>
        <v>#REF!</v>
      </c>
      <c r="BA98" s="23" t="e">
        <f>IF((INDEX($F$50:$BD$50,BA50))&lt;((INDEX($F$50:$BD$50,$X$50)+(INDEX($F$50:$BD$50,#REF!)))),$W$79*((#REF!-Option_9!AH50)/((#REF!*(#REF!+1))/2)),0)</f>
        <v>#REF!</v>
      </c>
      <c r="BB98" s="23" t="e">
        <f>IF((INDEX($F$50:$BD$50,BB50))&lt;((INDEX($F$50:$BD$50,$X$50)+(INDEX($F$50:$BD$50,#REF!)))),$W$79*((#REF!-Option_9!AI50)/((#REF!*(#REF!+1))/2)),0)</f>
        <v>#REF!</v>
      </c>
      <c r="BC98" s="23" t="e">
        <f>IF((INDEX($F$50:$BD$50,BC50))&lt;((INDEX($F$50:$BD$50,$X$50)+(INDEX($F$50:$BD$50,#REF!)))),$W$79*((#REF!-Option_9!AJ50)/((#REF!*(#REF!+1))/2)),0)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IF((INDEX($F$50:$BD$50,Y50))&lt;((INDEX($F$50:$BD$50,$Y$50)+(INDEX($F$50:$BD$50,#REF!)))),$X$79*((#REF!-Option_9!E50)/((#REF!*(#REF!+1))/2)),0)</f>
        <v>#REF!</v>
      </c>
      <c r="Z99" s="23" t="e">
        <f>IF((INDEX($F$50:$BD$50,Z50))&lt;((INDEX($F$50:$BD$50,$Y$50)+(INDEX($F$50:$BD$50,#REF!)))),$X$79*((#REF!-Option_9!F50)/((#REF!*(#REF!+1))/2)),0)</f>
        <v>#REF!</v>
      </c>
      <c r="AA99" s="23" t="e">
        <f>IF((INDEX($F$50:$BD$50,AA50))&lt;((INDEX($F$50:$BD$50,$Y$50)+(INDEX($F$50:$BD$50,#REF!)))),$X$79*((#REF!-Option_9!G50)/((#REF!*(#REF!+1))/2)),0)</f>
        <v>#REF!</v>
      </c>
      <c r="AB99" s="23" t="e">
        <f>IF((INDEX($F$50:$BD$50,AB50))&lt;((INDEX($F$50:$BD$50,$Y$50)+(INDEX($F$50:$BD$50,#REF!)))),$X$79*((#REF!-Option_9!H50)/((#REF!*(#REF!+1))/2)),0)</f>
        <v>#REF!</v>
      </c>
      <c r="AC99" s="23" t="e">
        <f>IF((INDEX($F$50:$BD$50,AC50))&lt;((INDEX($F$50:$BD$50,$Y$50)+(INDEX($F$50:$BD$50,#REF!)))),$X$79*((#REF!-Option_9!I50)/((#REF!*(#REF!+1))/2)),0)</f>
        <v>#REF!</v>
      </c>
      <c r="AD99" s="23" t="e">
        <f>IF((INDEX($F$50:$BD$50,AD50))&lt;((INDEX($F$50:$BD$50,$Y$50)+(INDEX($F$50:$BD$50,#REF!)))),$X$79*((#REF!-Option_9!J50)/((#REF!*(#REF!+1))/2)),0)</f>
        <v>#REF!</v>
      </c>
      <c r="AE99" s="23" t="e">
        <f>IF((INDEX($F$50:$BD$50,AE50))&lt;((INDEX($F$50:$BD$50,$Y$50)+(INDEX($F$50:$BD$50,#REF!)))),$X$79*((#REF!-Option_9!K50)/((#REF!*(#REF!+1))/2)),0)</f>
        <v>#REF!</v>
      </c>
      <c r="AF99" s="23" t="e">
        <f>IF((INDEX($F$50:$BD$50,AF50))&lt;((INDEX($F$50:$BD$50,$Y$50)+(INDEX($F$50:$BD$50,#REF!)))),$X$79*((#REF!-Option_9!L50)/((#REF!*(#REF!+1))/2)),0)</f>
        <v>#REF!</v>
      </c>
      <c r="AG99" s="23" t="e">
        <f>IF((INDEX($F$50:$BD$50,AG50))&lt;((INDEX($F$50:$BD$50,$Y$50)+(INDEX($F$50:$BD$50,#REF!)))),$X$79*((#REF!-Option_9!M50)/((#REF!*(#REF!+1))/2)),0)</f>
        <v>#REF!</v>
      </c>
      <c r="AH99" s="23" t="e">
        <f>IF((INDEX($F$50:$BD$50,AH50))&lt;((INDEX($F$50:$BD$50,$Y$50)+(INDEX($F$50:$BD$50,#REF!)))),$X$79*((#REF!-Option_9!N50)/((#REF!*(#REF!+1))/2)),0)</f>
        <v>#REF!</v>
      </c>
      <c r="AI99" s="23" t="e">
        <f>IF((INDEX($F$50:$BD$50,AI50))&lt;((INDEX($F$50:$BD$50,$Y$50)+(INDEX($F$50:$BD$50,#REF!)))),$X$79*((#REF!-Option_9!O50)/((#REF!*(#REF!+1))/2)),0)</f>
        <v>#REF!</v>
      </c>
      <c r="AJ99" s="23" t="e">
        <f>IF((INDEX($F$50:$BD$50,AJ50))&lt;((INDEX($F$50:$BD$50,$Y$50)+(INDEX($F$50:$BD$50,#REF!)))),$X$79*((#REF!-Option_9!P50)/((#REF!*(#REF!+1))/2)),0)</f>
        <v>#REF!</v>
      </c>
      <c r="AK99" s="23" t="e">
        <f>IF((INDEX($F$50:$BD$50,AK50))&lt;((INDEX($F$50:$BD$50,$Y$50)+(INDEX($F$50:$BD$50,#REF!)))),$X$79*((#REF!-Option_9!Q50)/((#REF!*(#REF!+1))/2)),0)</f>
        <v>#REF!</v>
      </c>
      <c r="AL99" s="23" t="e">
        <f>IF((INDEX($F$50:$BD$50,AL50))&lt;((INDEX($F$50:$BD$50,$Y$50)+(INDEX($F$50:$BD$50,#REF!)))),$X$79*((#REF!-Option_9!R50)/((#REF!*(#REF!+1))/2)),0)</f>
        <v>#REF!</v>
      </c>
      <c r="AM99" s="23" t="e">
        <f>IF((INDEX($F$50:$BD$50,AM50))&lt;((INDEX($F$50:$BD$50,$Y$50)+(INDEX($F$50:$BD$50,#REF!)))),$X$79*((#REF!-Option_9!S50)/((#REF!*(#REF!+1))/2)),0)</f>
        <v>#REF!</v>
      </c>
      <c r="AN99" s="23" t="e">
        <f>IF((INDEX($F$50:$BD$50,AN50))&lt;((INDEX($F$50:$BD$50,$Y$50)+(INDEX($F$50:$BD$50,#REF!)))),$X$79*((#REF!-Option_9!T50)/((#REF!*(#REF!+1))/2)),0)</f>
        <v>#REF!</v>
      </c>
      <c r="AO99" s="23" t="e">
        <f>IF((INDEX($F$50:$BD$50,AO50))&lt;((INDEX($F$50:$BD$50,$Y$50)+(INDEX($F$50:$BD$50,#REF!)))),$X$79*((#REF!-Option_9!U50)/((#REF!*(#REF!+1))/2)),0)</f>
        <v>#REF!</v>
      </c>
      <c r="AP99" s="23" t="e">
        <f>IF((INDEX($F$50:$BD$50,AP50))&lt;((INDEX($F$50:$BD$50,$Y$50)+(INDEX($F$50:$BD$50,#REF!)))),$X$79*((#REF!-Option_9!V50)/((#REF!*(#REF!+1))/2)),0)</f>
        <v>#REF!</v>
      </c>
      <c r="AQ99" s="23" t="e">
        <f>IF((INDEX($F$50:$BD$50,AQ50))&lt;((INDEX($F$50:$BD$50,$Y$50)+(INDEX($F$50:$BD$50,#REF!)))),$X$79*((#REF!-Option_9!W50)/((#REF!*(#REF!+1))/2)),0)</f>
        <v>#REF!</v>
      </c>
      <c r="AR99" s="23" t="e">
        <f>IF((INDEX($F$50:$BD$50,AR50))&lt;((INDEX($F$50:$BD$50,$Y$50)+(INDEX($F$50:$BD$50,#REF!)))),$X$79*((#REF!-Option_9!X50)/((#REF!*(#REF!+1))/2)),0)</f>
        <v>#REF!</v>
      </c>
      <c r="AS99" s="23" t="e">
        <f>IF((INDEX($F$50:$BD$50,AS50))&lt;((INDEX($F$50:$BD$50,$Y$50)+(INDEX($F$50:$BD$50,#REF!)))),$X$79*((#REF!-Option_9!Y50)/((#REF!*(#REF!+1))/2)),0)</f>
        <v>#REF!</v>
      </c>
      <c r="AT99" s="23" t="e">
        <f>IF((INDEX($F$50:$BD$50,AT50))&lt;((INDEX($F$50:$BD$50,$Y$50)+(INDEX($F$50:$BD$50,#REF!)))),$X$79*((#REF!-Option_9!Z50)/((#REF!*(#REF!+1))/2)),0)</f>
        <v>#REF!</v>
      </c>
      <c r="AU99" s="23" t="e">
        <f>IF((INDEX($F$50:$BD$50,AU50))&lt;((INDEX($F$50:$BD$50,$Y$50)+(INDEX($F$50:$BD$50,#REF!)))),$X$79*((#REF!-Option_9!AA50)/((#REF!*(#REF!+1))/2)),0)</f>
        <v>#REF!</v>
      </c>
      <c r="AV99" s="23" t="e">
        <f>IF((INDEX($F$50:$BD$50,AV50))&lt;((INDEX($F$50:$BD$50,$Y$50)+(INDEX($F$50:$BD$50,#REF!)))),$X$79*((#REF!-Option_9!AB50)/((#REF!*(#REF!+1))/2)),0)</f>
        <v>#REF!</v>
      </c>
      <c r="AW99" s="23" t="e">
        <f>IF((INDEX($F$50:$BD$50,AW50))&lt;((INDEX($F$50:$BD$50,$Y$50)+(INDEX($F$50:$BD$50,#REF!)))),$X$79*((#REF!-Option_9!AC50)/((#REF!*(#REF!+1))/2)),0)</f>
        <v>#REF!</v>
      </c>
      <c r="AX99" s="23" t="e">
        <f>IF((INDEX($F$50:$BD$50,AX50))&lt;((INDEX($F$50:$BD$50,$Y$50)+(INDEX($F$50:$BD$50,#REF!)))),$X$79*((#REF!-Option_9!AD50)/((#REF!*(#REF!+1))/2)),0)</f>
        <v>#REF!</v>
      </c>
      <c r="AY99" s="23" t="e">
        <f>IF((INDEX($F$50:$BD$50,AY50))&lt;((INDEX($F$50:$BD$50,$Y$50)+(INDEX($F$50:$BD$50,#REF!)))),$X$79*((#REF!-Option_9!AE50)/((#REF!*(#REF!+1))/2)),0)</f>
        <v>#REF!</v>
      </c>
      <c r="AZ99" s="23" t="e">
        <f>IF((INDEX($F$50:$BD$50,AZ50))&lt;((INDEX($F$50:$BD$50,$Y$50)+(INDEX($F$50:$BD$50,#REF!)))),$X$79*((#REF!-Option_9!AF50)/((#REF!*(#REF!+1))/2)),0)</f>
        <v>#REF!</v>
      </c>
      <c r="BA99" s="23" t="e">
        <f>IF((INDEX($F$50:$BD$50,BA50))&lt;((INDEX($F$50:$BD$50,$Y$50)+(INDEX($F$50:$BD$50,#REF!)))),$X$79*((#REF!-Option_9!AG50)/((#REF!*(#REF!+1))/2)),0)</f>
        <v>#REF!</v>
      </c>
      <c r="BB99" s="23" t="e">
        <f>IF((INDEX($F$50:$BD$50,BB50))&lt;((INDEX($F$50:$BD$50,$Y$50)+(INDEX($F$50:$BD$50,#REF!)))),$X$79*((#REF!-Option_9!AH50)/((#REF!*(#REF!+1))/2)),0)</f>
        <v>#REF!</v>
      </c>
      <c r="BC99" s="23" t="e">
        <f>IF((INDEX($F$50:$BD$50,BC50))&lt;((INDEX($F$50:$BD$50,$Y$50)+(INDEX($F$50:$BD$50,#REF!)))),$X$79*((#REF!-Option_9!AI50)/((#REF!*(#REF!+1))/2)),0)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IF((INDEX($F$50:$BD$50,Z50))&lt;((INDEX($F$50:$BD$50,$Z$50)+(INDEX($F$50:$BD$50,#REF!)))),$Y$79*((#REF!-Option_9!E50)/((#REF!*(#REF!+1))/2)),0)</f>
        <v>#REF!</v>
      </c>
      <c r="AA100" s="23" t="e">
        <f>IF((INDEX($F$50:$BD$50,AA50))&lt;((INDEX($F$50:$BD$50,$Z$50)+(INDEX($F$50:$BD$50,#REF!)))),$Y$79*((#REF!-Option_9!F50)/((#REF!*(#REF!+1))/2)),0)</f>
        <v>#REF!</v>
      </c>
      <c r="AB100" s="23" t="e">
        <f>IF((INDEX($F$50:$BD$50,AB50))&lt;((INDEX($F$50:$BD$50,$Z$50)+(INDEX($F$50:$BD$50,#REF!)))),$Y$79*((#REF!-Option_9!G50)/((#REF!*(#REF!+1))/2)),0)</f>
        <v>#REF!</v>
      </c>
      <c r="AC100" s="23" t="e">
        <f>IF((INDEX($F$50:$BD$50,AC50))&lt;((INDEX($F$50:$BD$50,$Z$50)+(INDEX($F$50:$BD$50,#REF!)))),$Y$79*((#REF!-Option_9!H50)/((#REF!*(#REF!+1))/2)),0)</f>
        <v>#REF!</v>
      </c>
      <c r="AD100" s="23" t="e">
        <f>IF((INDEX($F$50:$BD$50,AD50))&lt;((INDEX($F$50:$BD$50,$Z$50)+(INDEX($F$50:$BD$50,#REF!)))),$Y$79*((#REF!-Option_9!I50)/((#REF!*(#REF!+1))/2)),0)</f>
        <v>#REF!</v>
      </c>
      <c r="AE100" s="23" t="e">
        <f>IF((INDEX($F$50:$BD$50,AE50))&lt;((INDEX($F$50:$BD$50,$Z$50)+(INDEX($F$50:$BD$50,#REF!)))),$Y$79*((#REF!-Option_9!J50)/((#REF!*(#REF!+1))/2)),0)</f>
        <v>#REF!</v>
      </c>
      <c r="AF100" s="23" t="e">
        <f>IF((INDEX($F$50:$BD$50,AF50))&lt;((INDEX($F$50:$BD$50,$Z$50)+(INDEX($F$50:$BD$50,#REF!)))),$Y$79*((#REF!-Option_9!K50)/((#REF!*(#REF!+1))/2)),0)</f>
        <v>#REF!</v>
      </c>
      <c r="AG100" s="23" t="e">
        <f>IF((INDEX($F$50:$BD$50,AG50))&lt;((INDEX($F$50:$BD$50,$Z$50)+(INDEX($F$50:$BD$50,#REF!)))),$Y$79*((#REF!-Option_9!L50)/((#REF!*(#REF!+1))/2)),0)</f>
        <v>#REF!</v>
      </c>
      <c r="AH100" s="23" t="e">
        <f>IF((INDEX($F$50:$BD$50,AH50))&lt;((INDEX($F$50:$BD$50,$Z$50)+(INDEX($F$50:$BD$50,#REF!)))),$Y$79*((#REF!-Option_9!M50)/((#REF!*(#REF!+1))/2)),0)</f>
        <v>#REF!</v>
      </c>
      <c r="AI100" s="23" t="e">
        <f>IF((INDEX($F$50:$BD$50,AI50))&lt;((INDEX($F$50:$BD$50,$Z$50)+(INDEX($F$50:$BD$50,#REF!)))),$Y$79*((#REF!-Option_9!N50)/((#REF!*(#REF!+1))/2)),0)</f>
        <v>#REF!</v>
      </c>
      <c r="AJ100" s="23" t="e">
        <f>IF((INDEX($F$50:$BD$50,AJ50))&lt;((INDEX($F$50:$BD$50,$Z$50)+(INDEX($F$50:$BD$50,#REF!)))),$Y$79*((#REF!-Option_9!O50)/((#REF!*(#REF!+1))/2)),0)</f>
        <v>#REF!</v>
      </c>
      <c r="AK100" s="23" t="e">
        <f>IF((INDEX($F$50:$BD$50,AK50))&lt;((INDEX($F$50:$BD$50,$Z$50)+(INDEX($F$50:$BD$50,#REF!)))),$Y$79*((#REF!-Option_9!P50)/((#REF!*(#REF!+1))/2)),0)</f>
        <v>#REF!</v>
      </c>
      <c r="AL100" s="23" t="e">
        <f>IF((INDEX($F$50:$BD$50,AL50))&lt;((INDEX($F$50:$BD$50,$Z$50)+(INDEX($F$50:$BD$50,#REF!)))),$Y$79*((#REF!-Option_9!Q50)/((#REF!*(#REF!+1))/2)),0)</f>
        <v>#REF!</v>
      </c>
      <c r="AM100" s="23" t="e">
        <f>IF((INDEX($F$50:$BD$50,AM50))&lt;((INDEX($F$50:$BD$50,$Z$50)+(INDEX($F$50:$BD$50,#REF!)))),$Y$79*((#REF!-Option_9!R50)/((#REF!*(#REF!+1))/2)),0)</f>
        <v>#REF!</v>
      </c>
      <c r="AN100" s="23" t="e">
        <f>IF((INDEX($F$50:$BD$50,AN50))&lt;((INDEX($F$50:$BD$50,$Z$50)+(INDEX($F$50:$BD$50,#REF!)))),$Y$79*((#REF!-Option_9!S50)/((#REF!*(#REF!+1))/2)),0)</f>
        <v>#REF!</v>
      </c>
      <c r="AO100" s="23" t="e">
        <f>IF((INDEX($F$50:$BD$50,AO50))&lt;((INDEX($F$50:$BD$50,$Z$50)+(INDEX($F$50:$BD$50,#REF!)))),$Y$79*((#REF!-Option_9!T50)/((#REF!*(#REF!+1))/2)),0)</f>
        <v>#REF!</v>
      </c>
      <c r="AP100" s="23" t="e">
        <f>IF((INDEX($F$50:$BD$50,AP50))&lt;((INDEX($F$50:$BD$50,$Z$50)+(INDEX($F$50:$BD$50,#REF!)))),$Y$79*((#REF!-Option_9!U50)/((#REF!*(#REF!+1))/2)),0)</f>
        <v>#REF!</v>
      </c>
      <c r="AQ100" s="23" t="e">
        <f>IF((INDEX($F$50:$BD$50,AQ50))&lt;((INDEX($F$50:$BD$50,$Z$50)+(INDEX($F$50:$BD$50,#REF!)))),$Y$79*((#REF!-Option_9!V50)/((#REF!*(#REF!+1))/2)),0)</f>
        <v>#REF!</v>
      </c>
      <c r="AR100" s="23" t="e">
        <f>IF((INDEX($F$50:$BD$50,AR50))&lt;((INDEX($F$50:$BD$50,$Z$50)+(INDEX($F$50:$BD$50,#REF!)))),$Y$79*((#REF!-Option_9!W50)/((#REF!*(#REF!+1))/2)),0)</f>
        <v>#REF!</v>
      </c>
      <c r="AS100" s="23" t="e">
        <f>IF((INDEX($F$50:$BD$50,AS50))&lt;((INDEX($F$50:$BD$50,$Z$50)+(INDEX($F$50:$BD$50,#REF!)))),$Y$79*((#REF!-Option_9!X50)/((#REF!*(#REF!+1))/2)),0)</f>
        <v>#REF!</v>
      </c>
      <c r="AT100" s="23" t="e">
        <f>IF((INDEX($F$50:$BD$50,AT50))&lt;((INDEX($F$50:$BD$50,$Z$50)+(INDEX($F$50:$BD$50,#REF!)))),$Y$79*((#REF!-Option_9!Y50)/((#REF!*(#REF!+1))/2)),0)</f>
        <v>#REF!</v>
      </c>
      <c r="AU100" s="23" t="e">
        <f>IF((INDEX($F$50:$BD$50,AU50))&lt;((INDEX($F$50:$BD$50,$Z$50)+(INDEX($F$50:$BD$50,#REF!)))),$Y$79*((#REF!-Option_9!Z50)/((#REF!*(#REF!+1))/2)),0)</f>
        <v>#REF!</v>
      </c>
      <c r="AV100" s="23" t="e">
        <f>IF((INDEX($F$50:$BD$50,AV50))&lt;((INDEX($F$50:$BD$50,$Z$50)+(INDEX($F$50:$BD$50,#REF!)))),$Y$79*((#REF!-Option_9!AA50)/((#REF!*(#REF!+1))/2)),0)</f>
        <v>#REF!</v>
      </c>
      <c r="AW100" s="23" t="e">
        <f>IF((INDEX($F$50:$BD$50,AW50))&lt;((INDEX($F$50:$BD$50,$Z$50)+(INDEX($F$50:$BD$50,#REF!)))),$Y$79*((#REF!-Option_9!AB50)/((#REF!*(#REF!+1))/2)),0)</f>
        <v>#REF!</v>
      </c>
      <c r="AX100" s="23" t="e">
        <f>IF((INDEX($F$50:$BD$50,AX50))&lt;((INDEX($F$50:$BD$50,$Z$50)+(INDEX($F$50:$BD$50,#REF!)))),$Y$79*((#REF!-Option_9!AC50)/((#REF!*(#REF!+1))/2)),0)</f>
        <v>#REF!</v>
      </c>
      <c r="AY100" s="23" t="e">
        <f>IF((INDEX($F$50:$BD$50,AY50))&lt;((INDEX($F$50:$BD$50,$Z$50)+(INDEX($F$50:$BD$50,#REF!)))),$Y$79*((#REF!-Option_9!AD50)/((#REF!*(#REF!+1))/2)),0)</f>
        <v>#REF!</v>
      </c>
      <c r="AZ100" s="23" t="e">
        <f>IF((INDEX($F$50:$BD$50,AZ50))&lt;((INDEX($F$50:$BD$50,$Z$50)+(INDEX($F$50:$BD$50,#REF!)))),$Y$79*((#REF!-Option_9!AE50)/((#REF!*(#REF!+1))/2)),0)</f>
        <v>#REF!</v>
      </c>
      <c r="BA100" s="23" t="e">
        <f>IF((INDEX($F$50:$BD$50,BA50))&lt;((INDEX($F$50:$BD$50,$Z$50)+(INDEX($F$50:$BD$50,#REF!)))),$Y$79*((#REF!-Option_9!AF50)/((#REF!*(#REF!+1))/2)),0)</f>
        <v>#REF!</v>
      </c>
      <c r="BB100" s="23" t="e">
        <f>IF((INDEX($F$50:$BD$50,BB50))&lt;((INDEX($F$50:$BD$50,$Z$50)+(INDEX($F$50:$BD$50,#REF!)))),$Y$79*((#REF!-Option_9!AG50)/((#REF!*(#REF!+1))/2)),0)</f>
        <v>#REF!</v>
      </c>
      <c r="BC100" s="23" t="e">
        <f>IF((INDEX($F$50:$BD$50,BC50))&lt;((INDEX($F$50:$BD$50,$Z$50)+(INDEX($F$50:$BD$50,#REF!)))),$Y$79*((#REF!-Option_9!AH50)/((#REF!*(#REF!+1))/2)),0)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IF((INDEX($F$50:$BD$50,AA50))&lt;((INDEX($F$50:$BD$50,$AA$50)+(INDEX($F$50:$BD$50,#REF!)))),$Z$79*((#REF!-Option_9!E50)/((#REF!*(#REF!+1))/2)),0)</f>
        <v>#REF!</v>
      </c>
      <c r="AB101" s="23" t="e">
        <f>IF((INDEX($F$50:$BD$50,AB50))&lt;((INDEX($F$50:$BD$50,$AA$50)+(INDEX($F$50:$BD$50,#REF!)))),$Z$79*((#REF!-Option_9!F50)/((#REF!*(#REF!+1))/2)),0)</f>
        <v>#REF!</v>
      </c>
      <c r="AC101" s="23" t="e">
        <f>IF((INDEX($F$50:$BD$50,AC50))&lt;((INDEX($F$50:$BD$50,$AA$50)+(INDEX($F$50:$BD$50,#REF!)))),$Z$79*((#REF!-Option_9!G50)/((#REF!*(#REF!+1))/2)),0)</f>
        <v>#REF!</v>
      </c>
      <c r="AD101" s="23" t="e">
        <f>IF((INDEX($F$50:$BD$50,AD50))&lt;((INDEX($F$50:$BD$50,$AA$50)+(INDEX($F$50:$BD$50,#REF!)))),$Z$79*((#REF!-Option_9!H50)/((#REF!*(#REF!+1))/2)),0)</f>
        <v>#REF!</v>
      </c>
      <c r="AE101" s="23" t="e">
        <f>IF((INDEX($F$50:$BD$50,AE50))&lt;((INDEX($F$50:$BD$50,$AA$50)+(INDEX($F$50:$BD$50,#REF!)))),$Z$79*((#REF!-Option_9!I50)/((#REF!*(#REF!+1))/2)),0)</f>
        <v>#REF!</v>
      </c>
      <c r="AF101" s="23" t="e">
        <f>IF((INDEX($F$50:$BD$50,AF50))&lt;((INDEX($F$50:$BD$50,$AA$50)+(INDEX($F$50:$BD$50,#REF!)))),$Z$79*((#REF!-Option_9!J50)/((#REF!*(#REF!+1))/2)),0)</f>
        <v>#REF!</v>
      </c>
      <c r="AG101" s="23" t="e">
        <f>IF((INDEX($F$50:$BD$50,AG50))&lt;((INDEX($F$50:$BD$50,$AA$50)+(INDEX($F$50:$BD$50,#REF!)))),$Z$79*((#REF!-Option_9!K50)/((#REF!*(#REF!+1))/2)),0)</f>
        <v>#REF!</v>
      </c>
      <c r="AH101" s="23" t="e">
        <f>IF((INDEX($F$50:$BD$50,AH50))&lt;((INDEX($F$50:$BD$50,$AA$50)+(INDEX($F$50:$BD$50,#REF!)))),$Z$79*((#REF!-Option_9!L50)/((#REF!*(#REF!+1))/2)),0)</f>
        <v>#REF!</v>
      </c>
      <c r="AI101" s="23" t="e">
        <f>IF((INDEX($F$50:$BD$50,AI50))&lt;((INDEX($F$50:$BD$50,$AA$50)+(INDEX($F$50:$BD$50,#REF!)))),$Z$79*((#REF!-Option_9!M50)/((#REF!*(#REF!+1))/2)),0)</f>
        <v>#REF!</v>
      </c>
      <c r="AJ101" s="23" t="e">
        <f>IF((INDEX($F$50:$BD$50,AJ50))&lt;((INDEX($F$50:$BD$50,$AA$50)+(INDEX($F$50:$BD$50,#REF!)))),$Z$79*((#REF!-Option_9!N50)/((#REF!*(#REF!+1))/2)),0)</f>
        <v>#REF!</v>
      </c>
      <c r="AK101" s="23" t="e">
        <f>IF((INDEX($F$50:$BD$50,AK50))&lt;((INDEX($F$50:$BD$50,$AA$50)+(INDEX($F$50:$BD$50,#REF!)))),$Z$79*((#REF!-Option_9!O50)/((#REF!*(#REF!+1))/2)),0)</f>
        <v>#REF!</v>
      </c>
      <c r="AL101" s="23" t="e">
        <f>IF((INDEX($F$50:$BD$50,AL50))&lt;((INDEX($F$50:$BD$50,$AA$50)+(INDEX($F$50:$BD$50,#REF!)))),$Z$79*((#REF!-Option_9!P50)/((#REF!*(#REF!+1))/2)),0)</f>
        <v>#REF!</v>
      </c>
      <c r="AM101" s="23" t="e">
        <f>IF((INDEX($F$50:$BD$50,AM50))&lt;((INDEX($F$50:$BD$50,$AA$50)+(INDEX($F$50:$BD$50,#REF!)))),$Z$79*((#REF!-Option_9!Q50)/((#REF!*(#REF!+1))/2)),0)</f>
        <v>#REF!</v>
      </c>
      <c r="AN101" s="23" t="e">
        <f>IF((INDEX($F$50:$BD$50,AN50))&lt;((INDEX($F$50:$BD$50,$AA$50)+(INDEX($F$50:$BD$50,#REF!)))),$Z$79*((#REF!-Option_9!R50)/((#REF!*(#REF!+1))/2)),0)</f>
        <v>#REF!</v>
      </c>
      <c r="AO101" s="23" t="e">
        <f>IF((INDEX($F$50:$BD$50,AO50))&lt;((INDEX($F$50:$BD$50,$AA$50)+(INDEX($F$50:$BD$50,#REF!)))),$Z$79*((#REF!-Option_9!S50)/((#REF!*(#REF!+1))/2)),0)</f>
        <v>#REF!</v>
      </c>
      <c r="AP101" s="23" t="e">
        <f>IF((INDEX($F$50:$BD$50,AP50))&lt;((INDEX($F$50:$BD$50,$AA$50)+(INDEX($F$50:$BD$50,#REF!)))),$Z$79*((#REF!-Option_9!T50)/((#REF!*(#REF!+1))/2)),0)</f>
        <v>#REF!</v>
      </c>
      <c r="AQ101" s="23" t="e">
        <f>IF((INDEX($F$50:$BD$50,AQ50))&lt;((INDEX($F$50:$BD$50,$AA$50)+(INDEX($F$50:$BD$50,#REF!)))),$Z$79*((#REF!-Option_9!U50)/((#REF!*(#REF!+1))/2)),0)</f>
        <v>#REF!</v>
      </c>
      <c r="AR101" s="23" t="e">
        <f>IF((INDEX($F$50:$BD$50,AR50))&lt;((INDEX($F$50:$BD$50,$AA$50)+(INDEX($F$50:$BD$50,#REF!)))),$Z$79*((#REF!-Option_9!V50)/((#REF!*(#REF!+1))/2)),0)</f>
        <v>#REF!</v>
      </c>
      <c r="AS101" s="23" t="e">
        <f>IF((INDEX($F$50:$BD$50,AS50))&lt;((INDEX($F$50:$BD$50,$AA$50)+(INDEX($F$50:$BD$50,#REF!)))),$Z$79*((#REF!-Option_9!W50)/((#REF!*(#REF!+1))/2)),0)</f>
        <v>#REF!</v>
      </c>
      <c r="AT101" s="23" t="e">
        <f>IF((INDEX($F$50:$BD$50,AT50))&lt;((INDEX($F$50:$BD$50,$AA$50)+(INDEX($F$50:$BD$50,#REF!)))),$Z$79*((#REF!-Option_9!X50)/((#REF!*(#REF!+1))/2)),0)</f>
        <v>#REF!</v>
      </c>
      <c r="AU101" s="23" t="e">
        <f>IF((INDEX($F$50:$BD$50,AU50))&lt;((INDEX($F$50:$BD$50,$AA$50)+(INDEX($F$50:$BD$50,#REF!)))),$Z$79*((#REF!-Option_9!Y50)/((#REF!*(#REF!+1))/2)),0)</f>
        <v>#REF!</v>
      </c>
      <c r="AV101" s="23" t="e">
        <f>IF((INDEX($F$50:$BD$50,AV50))&lt;((INDEX($F$50:$BD$50,$AA$50)+(INDEX($F$50:$BD$50,#REF!)))),$Z$79*((#REF!-Option_9!Z50)/((#REF!*(#REF!+1))/2)),0)</f>
        <v>#REF!</v>
      </c>
      <c r="AW101" s="23" t="e">
        <f>IF((INDEX($F$50:$BD$50,AW50))&lt;((INDEX($F$50:$BD$50,$AA$50)+(INDEX($F$50:$BD$50,#REF!)))),$Z$79*((#REF!-Option_9!AA50)/((#REF!*(#REF!+1))/2)),0)</f>
        <v>#REF!</v>
      </c>
      <c r="AX101" s="23" t="e">
        <f>IF((INDEX($F$50:$BD$50,AX50))&lt;((INDEX($F$50:$BD$50,$AA$50)+(INDEX($F$50:$BD$50,#REF!)))),$Z$79*((#REF!-Option_9!AB50)/((#REF!*(#REF!+1))/2)),0)</f>
        <v>#REF!</v>
      </c>
      <c r="AY101" s="23" t="e">
        <f>IF((INDEX($F$50:$BD$50,AY50))&lt;((INDEX($F$50:$BD$50,$AA$50)+(INDEX($F$50:$BD$50,#REF!)))),$Z$79*((#REF!-Option_9!AC50)/((#REF!*(#REF!+1))/2)),0)</f>
        <v>#REF!</v>
      </c>
      <c r="AZ101" s="23" t="e">
        <f>IF((INDEX($F$50:$BD$50,AZ50))&lt;((INDEX($F$50:$BD$50,$AA$50)+(INDEX($F$50:$BD$50,#REF!)))),$Z$79*((#REF!-Option_9!AD50)/((#REF!*(#REF!+1))/2)),0)</f>
        <v>#REF!</v>
      </c>
      <c r="BA101" s="23" t="e">
        <f>IF((INDEX($F$50:$BD$50,BA50))&lt;((INDEX($F$50:$BD$50,$AA$50)+(INDEX($F$50:$BD$50,#REF!)))),$Z$79*((#REF!-Option_9!AE50)/((#REF!*(#REF!+1))/2)),0)</f>
        <v>#REF!</v>
      </c>
      <c r="BB101" s="23" t="e">
        <f>IF((INDEX($F$50:$BD$50,BB50))&lt;((INDEX($F$50:$BD$50,$AA$50)+(INDEX($F$50:$BD$50,#REF!)))),$Z$79*((#REF!-Option_9!AF50)/((#REF!*(#REF!+1))/2)),0)</f>
        <v>#REF!</v>
      </c>
      <c r="BC101" s="23" t="e">
        <f>IF((INDEX($F$50:$BD$50,BC50))&lt;((INDEX($F$50:$BD$50,$AA$50)+(INDEX($F$50:$BD$50,#REF!)))),$Z$79*((#REF!-Option_9!AG50)/((#REF!*(#REF!+1))/2)),0)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IF((INDEX($F$50:$BD$50,AB50))&lt;((INDEX($F$50:$BD$50,$AB$50)+(INDEX($F$50:$BD$50,#REF!)))),$AA$79*((#REF!-Option_9!E50)/((#REF!*(#REF!+1))/2)),0)</f>
        <v>#REF!</v>
      </c>
      <c r="AC102" s="23" t="e">
        <f>IF((INDEX($F$50:$BD$50,AC50))&lt;((INDEX($F$50:$BD$50,$AB$50)+(INDEX($F$50:$BD$50,#REF!)))),$AA$79*((#REF!-Option_9!F50)/((#REF!*(#REF!+1))/2)),0)</f>
        <v>#REF!</v>
      </c>
      <c r="AD102" s="23" t="e">
        <f>IF((INDEX($F$50:$BD$50,AD50))&lt;((INDEX($F$50:$BD$50,$AB$50)+(INDEX($F$50:$BD$50,#REF!)))),$AA$79*((#REF!-Option_9!G50)/((#REF!*(#REF!+1))/2)),0)</f>
        <v>#REF!</v>
      </c>
      <c r="AE102" s="23" t="e">
        <f>IF((INDEX($F$50:$BD$50,AE50))&lt;((INDEX($F$50:$BD$50,$AB$50)+(INDEX($F$50:$BD$50,#REF!)))),$AA$79*((#REF!-Option_9!H50)/((#REF!*(#REF!+1))/2)),0)</f>
        <v>#REF!</v>
      </c>
      <c r="AF102" s="23" t="e">
        <f>IF((INDEX($F$50:$BD$50,AF50))&lt;((INDEX($F$50:$BD$50,$AB$50)+(INDEX($F$50:$BD$50,#REF!)))),$AA$79*((#REF!-Option_9!I50)/((#REF!*(#REF!+1))/2)),0)</f>
        <v>#REF!</v>
      </c>
      <c r="AG102" s="23" t="e">
        <f>IF((INDEX($F$50:$BD$50,AG50))&lt;((INDEX($F$50:$BD$50,$AB$50)+(INDEX($F$50:$BD$50,#REF!)))),$AA$79*((#REF!-Option_9!J50)/((#REF!*(#REF!+1))/2)),0)</f>
        <v>#REF!</v>
      </c>
      <c r="AH102" s="23" t="e">
        <f>IF((INDEX($F$50:$BD$50,AH50))&lt;((INDEX($F$50:$BD$50,$AB$50)+(INDEX($F$50:$BD$50,#REF!)))),$AA$79*((#REF!-Option_9!K50)/((#REF!*(#REF!+1))/2)),0)</f>
        <v>#REF!</v>
      </c>
      <c r="AI102" s="23" t="e">
        <f>IF((INDEX($F$50:$BD$50,AI50))&lt;((INDEX($F$50:$BD$50,$AB$50)+(INDEX($F$50:$BD$50,#REF!)))),$AA$79*((#REF!-Option_9!L50)/((#REF!*(#REF!+1))/2)),0)</f>
        <v>#REF!</v>
      </c>
      <c r="AJ102" s="23" t="e">
        <f>IF((INDEX($F$50:$BD$50,AJ50))&lt;((INDEX($F$50:$BD$50,$AB$50)+(INDEX($F$50:$BD$50,#REF!)))),$AA$79*((#REF!-Option_9!M50)/((#REF!*(#REF!+1))/2)),0)</f>
        <v>#REF!</v>
      </c>
      <c r="AK102" s="23" t="e">
        <f>IF((INDEX($F$50:$BD$50,AK50))&lt;((INDEX($F$50:$BD$50,$AB$50)+(INDEX($F$50:$BD$50,#REF!)))),$AA$79*((#REF!-Option_9!N50)/((#REF!*(#REF!+1))/2)),0)</f>
        <v>#REF!</v>
      </c>
      <c r="AL102" s="23" t="e">
        <f>IF((INDEX($F$50:$BD$50,AL50))&lt;((INDEX($F$50:$BD$50,$AB$50)+(INDEX($F$50:$BD$50,#REF!)))),$AA$79*((#REF!-Option_9!O50)/((#REF!*(#REF!+1))/2)),0)</f>
        <v>#REF!</v>
      </c>
      <c r="AM102" s="23" t="e">
        <f>IF((INDEX($F$50:$BD$50,AM50))&lt;((INDEX($F$50:$BD$50,$AB$50)+(INDEX($F$50:$BD$50,#REF!)))),$AA$79*((#REF!-Option_9!P50)/((#REF!*(#REF!+1))/2)),0)</f>
        <v>#REF!</v>
      </c>
      <c r="AN102" s="23" t="e">
        <f>IF((INDEX($F$50:$BD$50,AN50))&lt;((INDEX($F$50:$BD$50,$AB$50)+(INDEX($F$50:$BD$50,#REF!)))),$AA$79*((#REF!-Option_9!Q50)/((#REF!*(#REF!+1))/2)),0)</f>
        <v>#REF!</v>
      </c>
      <c r="AO102" s="23" t="e">
        <f>IF((INDEX($F$50:$BD$50,AO50))&lt;((INDEX($F$50:$BD$50,$AB$50)+(INDEX($F$50:$BD$50,#REF!)))),$AA$79*((#REF!-Option_9!R50)/((#REF!*(#REF!+1))/2)),0)</f>
        <v>#REF!</v>
      </c>
      <c r="AP102" s="23" t="e">
        <f>IF((INDEX($F$50:$BD$50,AP50))&lt;((INDEX($F$50:$BD$50,$AB$50)+(INDEX($F$50:$BD$50,#REF!)))),$AA$79*((#REF!-Option_9!S50)/((#REF!*(#REF!+1))/2)),0)</f>
        <v>#REF!</v>
      </c>
      <c r="AQ102" s="23" t="e">
        <f>IF((INDEX($F$50:$BD$50,AQ50))&lt;((INDEX($F$50:$BD$50,$AB$50)+(INDEX($F$50:$BD$50,#REF!)))),$AA$79*((#REF!-Option_9!T50)/((#REF!*(#REF!+1))/2)),0)</f>
        <v>#REF!</v>
      </c>
      <c r="AR102" s="23" t="e">
        <f>IF((INDEX($F$50:$BD$50,AR50))&lt;((INDEX($F$50:$BD$50,$AB$50)+(INDEX($F$50:$BD$50,#REF!)))),$AA$79*((#REF!-Option_9!U50)/((#REF!*(#REF!+1))/2)),0)</f>
        <v>#REF!</v>
      </c>
      <c r="AS102" s="23" t="e">
        <f>IF((INDEX($F$50:$BD$50,AS50))&lt;((INDEX($F$50:$BD$50,$AB$50)+(INDEX($F$50:$BD$50,#REF!)))),$AA$79*((#REF!-Option_9!V50)/((#REF!*(#REF!+1))/2)),0)</f>
        <v>#REF!</v>
      </c>
      <c r="AT102" s="23" t="e">
        <f>IF((INDEX($F$50:$BD$50,AT50))&lt;((INDEX($F$50:$BD$50,$AB$50)+(INDEX($F$50:$BD$50,#REF!)))),$AA$79*((#REF!-Option_9!W50)/((#REF!*(#REF!+1))/2)),0)</f>
        <v>#REF!</v>
      </c>
      <c r="AU102" s="23" t="e">
        <f>IF((INDEX($F$50:$BD$50,AU50))&lt;((INDEX($F$50:$BD$50,$AB$50)+(INDEX($F$50:$BD$50,#REF!)))),$AA$79*((#REF!-Option_9!X50)/((#REF!*(#REF!+1))/2)),0)</f>
        <v>#REF!</v>
      </c>
      <c r="AV102" s="23" t="e">
        <f>IF((INDEX($F$50:$BD$50,AV50))&lt;((INDEX($F$50:$BD$50,$AB$50)+(INDEX($F$50:$BD$50,#REF!)))),$AA$79*((#REF!-Option_9!Y50)/((#REF!*(#REF!+1))/2)),0)</f>
        <v>#REF!</v>
      </c>
      <c r="AW102" s="23" t="e">
        <f>IF((INDEX($F$50:$BD$50,AW50))&lt;((INDEX($F$50:$BD$50,$AB$50)+(INDEX($F$50:$BD$50,#REF!)))),$AA$79*((#REF!-Option_9!Z50)/((#REF!*(#REF!+1))/2)),0)</f>
        <v>#REF!</v>
      </c>
      <c r="AX102" s="23" t="e">
        <f>IF((INDEX($F$50:$BD$50,AX50))&lt;((INDEX($F$50:$BD$50,$AB$50)+(INDEX($F$50:$BD$50,#REF!)))),$AA$79*((#REF!-Option_9!AA50)/((#REF!*(#REF!+1))/2)),0)</f>
        <v>#REF!</v>
      </c>
      <c r="AY102" s="23" t="e">
        <f>IF((INDEX($F$50:$BD$50,AY50))&lt;((INDEX($F$50:$BD$50,$AB$50)+(INDEX($F$50:$BD$50,#REF!)))),$AA$79*((#REF!-Option_9!AB50)/((#REF!*(#REF!+1))/2)),0)</f>
        <v>#REF!</v>
      </c>
      <c r="AZ102" s="23" t="e">
        <f>IF((INDEX($F$50:$BD$50,AZ50))&lt;((INDEX($F$50:$BD$50,$AB$50)+(INDEX($F$50:$BD$50,#REF!)))),$AA$79*((#REF!-Option_9!AC50)/((#REF!*(#REF!+1))/2)),0)</f>
        <v>#REF!</v>
      </c>
      <c r="BA102" s="23" t="e">
        <f>IF((INDEX($F$50:$BD$50,BA50))&lt;((INDEX($F$50:$BD$50,$AB$50)+(INDEX($F$50:$BD$50,#REF!)))),$AA$79*((#REF!-Option_9!AD50)/((#REF!*(#REF!+1))/2)),0)</f>
        <v>#REF!</v>
      </c>
      <c r="BB102" s="23" t="e">
        <f>IF((INDEX($F$50:$BD$50,BB50))&lt;((INDEX($F$50:$BD$50,$AB$50)+(INDEX($F$50:$BD$50,#REF!)))),$AA$79*((#REF!-Option_9!AE50)/((#REF!*(#REF!+1))/2)),0)</f>
        <v>#REF!</v>
      </c>
      <c r="BC102" s="23" t="e">
        <f>IF((INDEX($F$50:$BD$50,BC50))&lt;((INDEX($F$50:$BD$50,$AB$50)+(INDEX($F$50:$BD$50,#REF!)))),$AA$79*((#REF!-Option_9!AF50)/((#REF!*(#REF!+1))/2)),0)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IF((INDEX($F$50:$BD$50,AC50))&lt;((INDEX($F$50:$BD$50,$AC$50)+(INDEX($F$50:$BD$50,#REF!)))),$AB$79*((#REF!-Option_9!E50)/((#REF!*(#REF!+1))/2)),0)</f>
        <v>#REF!</v>
      </c>
      <c r="AD103" s="23" t="e">
        <f>IF((INDEX($F$50:$BD$50,AD50))&lt;((INDEX($F$50:$BD$50,$AC$50)+(INDEX($F$50:$BD$50,#REF!)))),$AB$79*((#REF!-Option_9!F50)/((#REF!*(#REF!+1))/2)),0)</f>
        <v>#REF!</v>
      </c>
      <c r="AE103" s="23" t="e">
        <f>IF((INDEX($F$50:$BD$50,AE50))&lt;((INDEX($F$50:$BD$50,$AC$50)+(INDEX($F$50:$BD$50,#REF!)))),$AB$79*((#REF!-Option_9!G50)/((#REF!*(#REF!+1))/2)),0)</f>
        <v>#REF!</v>
      </c>
      <c r="AF103" s="23" t="e">
        <f>IF((INDEX($F$50:$BD$50,AF50))&lt;((INDEX($F$50:$BD$50,$AC$50)+(INDEX($F$50:$BD$50,#REF!)))),$AB$79*((#REF!-Option_9!H50)/((#REF!*(#REF!+1))/2)),0)</f>
        <v>#REF!</v>
      </c>
      <c r="AG103" s="23" t="e">
        <f>IF((INDEX($F$50:$BD$50,AG50))&lt;((INDEX($F$50:$BD$50,$AC$50)+(INDEX($F$50:$BD$50,#REF!)))),$AB$79*((#REF!-Option_9!I50)/((#REF!*(#REF!+1))/2)),0)</f>
        <v>#REF!</v>
      </c>
      <c r="AH103" s="23" t="e">
        <f>IF((INDEX($F$50:$BD$50,AH50))&lt;((INDEX($F$50:$BD$50,$AC$50)+(INDEX($F$50:$BD$50,#REF!)))),$AB$79*((#REF!-Option_9!J50)/((#REF!*(#REF!+1))/2)),0)</f>
        <v>#REF!</v>
      </c>
      <c r="AI103" s="23" t="e">
        <f>IF((INDEX($F$50:$BD$50,AI50))&lt;((INDEX($F$50:$BD$50,$AC$50)+(INDEX($F$50:$BD$50,#REF!)))),$AB$79*((#REF!-Option_9!K50)/((#REF!*(#REF!+1))/2)),0)</f>
        <v>#REF!</v>
      </c>
      <c r="AJ103" s="23" t="e">
        <f>IF((INDEX($F$50:$BD$50,AJ50))&lt;((INDEX($F$50:$BD$50,$AC$50)+(INDEX($F$50:$BD$50,#REF!)))),$AB$79*((#REF!-Option_9!L50)/((#REF!*(#REF!+1))/2)),0)</f>
        <v>#REF!</v>
      </c>
      <c r="AK103" s="23" t="e">
        <f>IF((INDEX($F$50:$BD$50,AK50))&lt;((INDEX($F$50:$BD$50,$AC$50)+(INDEX($F$50:$BD$50,#REF!)))),$AB$79*((#REF!-Option_9!M50)/((#REF!*(#REF!+1))/2)),0)</f>
        <v>#REF!</v>
      </c>
      <c r="AL103" s="23" t="e">
        <f>IF((INDEX($F$50:$BD$50,AL50))&lt;((INDEX($F$50:$BD$50,$AC$50)+(INDEX($F$50:$BD$50,#REF!)))),$AB$79*((#REF!-Option_9!N50)/((#REF!*(#REF!+1))/2)),0)</f>
        <v>#REF!</v>
      </c>
      <c r="AM103" s="23" t="e">
        <f>IF((INDEX($F$50:$BD$50,AM50))&lt;((INDEX($F$50:$BD$50,$AC$50)+(INDEX($F$50:$BD$50,#REF!)))),$AB$79*((#REF!-Option_9!O50)/((#REF!*(#REF!+1))/2)),0)</f>
        <v>#REF!</v>
      </c>
      <c r="AN103" s="23" t="e">
        <f>IF((INDEX($F$50:$BD$50,AN50))&lt;((INDEX($F$50:$BD$50,$AC$50)+(INDEX($F$50:$BD$50,#REF!)))),$AB$79*((#REF!-Option_9!P50)/((#REF!*(#REF!+1))/2)),0)</f>
        <v>#REF!</v>
      </c>
      <c r="AO103" s="23" t="e">
        <f>IF((INDEX($F$50:$BD$50,AO50))&lt;((INDEX($F$50:$BD$50,$AC$50)+(INDEX($F$50:$BD$50,#REF!)))),$AB$79*((#REF!-Option_9!Q50)/((#REF!*(#REF!+1))/2)),0)</f>
        <v>#REF!</v>
      </c>
      <c r="AP103" s="23" t="e">
        <f>IF((INDEX($F$50:$BD$50,AP50))&lt;((INDEX($F$50:$BD$50,$AC$50)+(INDEX($F$50:$BD$50,#REF!)))),$AB$79*((#REF!-Option_9!R50)/((#REF!*(#REF!+1))/2)),0)</f>
        <v>#REF!</v>
      </c>
      <c r="AQ103" s="23" t="e">
        <f>IF((INDEX($F$50:$BD$50,AQ50))&lt;((INDEX($F$50:$BD$50,$AC$50)+(INDEX($F$50:$BD$50,#REF!)))),$AB$79*((#REF!-Option_9!S50)/((#REF!*(#REF!+1))/2)),0)</f>
        <v>#REF!</v>
      </c>
      <c r="AR103" s="23" t="e">
        <f>IF((INDEX($F$50:$BD$50,AR50))&lt;((INDEX($F$50:$BD$50,$AC$50)+(INDEX($F$50:$BD$50,#REF!)))),$AB$79*((#REF!-Option_9!T50)/((#REF!*(#REF!+1))/2)),0)</f>
        <v>#REF!</v>
      </c>
      <c r="AS103" s="23" t="e">
        <f>IF((INDEX($F$50:$BD$50,AS50))&lt;((INDEX($F$50:$BD$50,$AC$50)+(INDEX($F$50:$BD$50,#REF!)))),$AB$79*((#REF!-Option_9!U50)/((#REF!*(#REF!+1))/2)),0)</f>
        <v>#REF!</v>
      </c>
      <c r="AT103" s="23" t="e">
        <f>IF((INDEX($F$50:$BD$50,AT50))&lt;((INDEX($F$50:$BD$50,$AC$50)+(INDEX($F$50:$BD$50,#REF!)))),$AB$79*((#REF!-Option_9!V50)/((#REF!*(#REF!+1))/2)),0)</f>
        <v>#REF!</v>
      </c>
      <c r="AU103" s="23" t="e">
        <f>IF((INDEX($F$50:$BD$50,AU50))&lt;((INDEX($F$50:$BD$50,$AC$50)+(INDEX($F$50:$BD$50,#REF!)))),$AB$79*((#REF!-Option_9!W50)/((#REF!*(#REF!+1))/2)),0)</f>
        <v>#REF!</v>
      </c>
      <c r="AV103" s="23" t="e">
        <f>IF((INDEX($F$50:$BD$50,AV50))&lt;((INDEX($F$50:$BD$50,$AC$50)+(INDEX($F$50:$BD$50,#REF!)))),$AB$79*((#REF!-Option_9!X50)/((#REF!*(#REF!+1))/2)),0)</f>
        <v>#REF!</v>
      </c>
      <c r="AW103" s="23" t="e">
        <f>IF((INDEX($F$50:$BD$50,AW50))&lt;((INDEX($F$50:$BD$50,$AC$50)+(INDEX($F$50:$BD$50,#REF!)))),$AB$79*((#REF!-Option_9!Y50)/((#REF!*(#REF!+1))/2)),0)</f>
        <v>#REF!</v>
      </c>
      <c r="AX103" s="23" t="e">
        <f>IF((INDEX($F$50:$BD$50,AX50))&lt;((INDEX($F$50:$BD$50,$AC$50)+(INDEX($F$50:$BD$50,#REF!)))),$AB$79*((#REF!-Option_9!Z50)/((#REF!*(#REF!+1))/2)),0)</f>
        <v>#REF!</v>
      </c>
      <c r="AY103" s="23" t="e">
        <f>IF((INDEX($F$50:$BD$50,AY50))&lt;((INDEX($F$50:$BD$50,$AC$50)+(INDEX($F$50:$BD$50,#REF!)))),$AB$79*((#REF!-Option_9!AA50)/((#REF!*(#REF!+1))/2)),0)</f>
        <v>#REF!</v>
      </c>
      <c r="AZ103" s="23" t="e">
        <f>IF((INDEX($F$50:$BD$50,AZ50))&lt;((INDEX($F$50:$BD$50,$AC$50)+(INDEX($F$50:$BD$50,#REF!)))),$AB$79*((#REF!-Option_9!AB50)/((#REF!*(#REF!+1))/2)),0)</f>
        <v>#REF!</v>
      </c>
      <c r="BA103" s="23" t="e">
        <f>IF((INDEX($F$50:$BD$50,BA50))&lt;((INDEX($F$50:$BD$50,$AC$50)+(INDEX($F$50:$BD$50,#REF!)))),$AB$79*((#REF!-Option_9!AC50)/((#REF!*(#REF!+1))/2)),0)</f>
        <v>#REF!</v>
      </c>
      <c r="BB103" s="23" t="e">
        <f>IF((INDEX($F$50:$BD$50,BB50))&lt;((INDEX($F$50:$BD$50,$AC$50)+(INDEX($F$50:$BD$50,#REF!)))),$AB$79*((#REF!-Option_9!AD50)/((#REF!*(#REF!+1))/2)),0)</f>
        <v>#REF!</v>
      </c>
      <c r="BC103" s="23" t="e">
        <f>IF((INDEX($F$50:$BD$50,BC50))&lt;((INDEX($F$50:$BD$50,$AC$50)+(INDEX($F$50:$BD$50,#REF!)))),$AB$79*((#REF!-Option_9!AE50)/((#REF!*(#REF!+1))/2)),0)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IF((INDEX($F$50:$BD$50,AD50))&lt;((INDEX($F$50:$BD$50,$AD$50)+(INDEX($F$50:$BD$50,#REF!)))),$AC$79*((#REF!-Option_9!E50)/((#REF!*(#REF!+1))/2)),0)</f>
        <v>#REF!</v>
      </c>
      <c r="AE104" s="23" t="e">
        <f>IF((INDEX($F$50:$BD$50,AE50))&lt;((INDEX($F$50:$BD$50,$AD$50)+(INDEX($F$50:$BD$50,#REF!)))),$AC$79*((#REF!-Option_9!F50)/((#REF!*(#REF!+1))/2)),0)</f>
        <v>#REF!</v>
      </c>
      <c r="AF104" s="23" t="e">
        <f>IF((INDEX($F$50:$BD$50,AF50))&lt;((INDEX($F$50:$BD$50,$AD$50)+(INDEX($F$50:$BD$50,#REF!)))),$AC$79*((#REF!-Option_9!G50)/((#REF!*(#REF!+1))/2)),0)</f>
        <v>#REF!</v>
      </c>
      <c r="AG104" s="23" t="e">
        <f>IF((INDEX($F$50:$BD$50,AG50))&lt;((INDEX($F$50:$BD$50,$AD$50)+(INDEX($F$50:$BD$50,#REF!)))),$AC$79*((#REF!-Option_9!H50)/((#REF!*(#REF!+1))/2)),0)</f>
        <v>#REF!</v>
      </c>
      <c r="AH104" s="23" t="e">
        <f>IF((INDEX($F$50:$BD$50,AH50))&lt;((INDEX($F$50:$BD$50,$AD$50)+(INDEX($F$50:$BD$50,#REF!)))),$AC$79*((#REF!-Option_9!I50)/((#REF!*(#REF!+1))/2)),0)</f>
        <v>#REF!</v>
      </c>
      <c r="AI104" s="23" t="e">
        <f>IF((INDEX($F$50:$BD$50,AI50))&lt;((INDEX($F$50:$BD$50,$AD$50)+(INDEX($F$50:$BD$50,#REF!)))),$AC$79*((#REF!-Option_9!J50)/((#REF!*(#REF!+1))/2)),0)</f>
        <v>#REF!</v>
      </c>
      <c r="AJ104" s="23" t="e">
        <f>IF((INDEX($F$50:$BD$50,AJ50))&lt;((INDEX($F$50:$BD$50,$AD$50)+(INDEX($F$50:$BD$50,#REF!)))),$AC$79*((#REF!-Option_9!K50)/((#REF!*(#REF!+1))/2)),0)</f>
        <v>#REF!</v>
      </c>
      <c r="AK104" s="23" t="e">
        <f>IF((INDEX($F$50:$BD$50,AK50))&lt;((INDEX($F$50:$BD$50,$AD$50)+(INDEX($F$50:$BD$50,#REF!)))),$AC$79*((#REF!-Option_9!L50)/((#REF!*(#REF!+1))/2)),0)</f>
        <v>#REF!</v>
      </c>
      <c r="AL104" s="23" t="e">
        <f>IF((INDEX($F$50:$BD$50,AL50))&lt;((INDEX($F$50:$BD$50,$AD$50)+(INDEX($F$50:$BD$50,#REF!)))),$AC$79*((#REF!-Option_9!M50)/((#REF!*(#REF!+1))/2)),0)</f>
        <v>#REF!</v>
      </c>
      <c r="AM104" s="23" t="e">
        <f>IF((INDEX($F$50:$BD$50,AM50))&lt;((INDEX($F$50:$BD$50,$AD$50)+(INDEX($F$50:$BD$50,#REF!)))),$AC$79*((#REF!-Option_9!N50)/((#REF!*(#REF!+1))/2)),0)</f>
        <v>#REF!</v>
      </c>
      <c r="AN104" s="23" t="e">
        <f>IF((INDEX($F$50:$BD$50,AN50))&lt;((INDEX($F$50:$BD$50,$AD$50)+(INDEX($F$50:$BD$50,#REF!)))),$AC$79*((#REF!-Option_9!O50)/((#REF!*(#REF!+1))/2)),0)</f>
        <v>#REF!</v>
      </c>
      <c r="AO104" s="23" t="e">
        <f>IF((INDEX($F$50:$BD$50,AO50))&lt;((INDEX($F$50:$BD$50,$AD$50)+(INDEX($F$50:$BD$50,#REF!)))),$AC$79*((#REF!-Option_9!P50)/((#REF!*(#REF!+1))/2)),0)</f>
        <v>#REF!</v>
      </c>
      <c r="AP104" s="23" t="e">
        <f>IF((INDEX($F$50:$BD$50,AP50))&lt;((INDEX($F$50:$BD$50,$AD$50)+(INDEX($F$50:$BD$50,#REF!)))),$AC$79*((#REF!-Option_9!Q50)/((#REF!*(#REF!+1))/2)),0)</f>
        <v>#REF!</v>
      </c>
      <c r="AQ104" s="23" t="e">
        <f>IF((INDEX($F$50:$BD$50,AQ50))&lt;((INDEX($F$50:$BD$50,$AD$50)+(INDEX($F$50:$BD$50,#REF!)))),$AC$79*((#REF!-Option_9!R50)/((#REF!*(#REF!+1))/2)),0)</f>
        <v>#REF!</v>
      </c>
      <c r="AR104" s="23" t="e">
        <f>IF((INDEX($F$50:$BD$50,AR50))&lt;((INDEX($F$50:$BD$50,$AD$50)+(INDEX($F$50:$BD$50,#REF!)))),$AC$79*((#REF!-Option_9!S50)/((#REF!*(#REF!+1))/2)),0)</f>
        <v>#REF!</v>
      </c>
      <c r="AS104" s="23" t="e">
        <f>IF((INDEX($F$50:$BD$50,AS50))&lt;((INDEX($F$50:$BD$50,$AD$50)+(INDEX($F$50:$BD$50,#REF!)))),$AC$79*((#REF!-Option_9!T50)/((#REF!*(#REF!+1))/2)),0)</f>
        <v>#REF!</v>
      </c>
      <c r="AT104" s="23" t="e">
        <f>IF((INDEX($F$50:$BD$50,AT50))&lt;((INDEX($F$50:$BD$50,$AD$50)+(INDEX($F$50:$BD$50,#REF!)))),$AC$79*((#REF!-Option_9!U50)/((#REF!*(#REF!+1))/2)),0)</f>
        <v>#REF!</v>
      </c>
      <c r="AU104" s="23" t="e">
        <f>IF((INDEX($F$50:$BD$50,AU50))&lt;((INDEX($F$50:$BD$50,$AD$50)+(INDEX($F$50:$BD$50,#REF!)))),$AC$79*((#REF!-Option_9!V50)/((#REF!*(#REF!+1))/2)),0)</f>
        <v>#REF!</v>
      </c>
      <c r="AV104" s="23" t="e">
        <f>IF((INDEX($F$50:$BD$50,AV50))&lt;((INDEX($F$50:$BD$50,$AD$50)+(INDEX($F$50:$BD$50,#REF!)))),$AC$79*((#REF!-Option_9!W50)/((#REF!*(#REF!+1))/2)),0)</f>
        <v>#REF!</v>
      </c>
      <c r="AW104" s="23" t="e">
        <f>IF((INDEX($F$50:$BD$50,AW50))&lt;((INDEX($F$50:$BD$50,$AD$50)+(INDEX($F$50:$BD$50,#REF!)))),$AC$79*((#REF!-Option_9!X50)/((#REF!*(#REF!+1))/2)),0)</f>
        <v>#REF!</v>
      </c>
      <c r="AX104" s="23" t="e">
        <f>IF((INDEX($F$50:$BD$50,AX50))&lt;((INDEX($F$50:$BD$50,$AD$50)+(INDEX($F$50:$BD$50,#REF!)))),$AC$79*((#REF!-Option_9!Y50)/((#REF!*(#REF!+1))/2)),0)</f>
        <v>#REF!</v>
      </c>
      <c r="AY104" s="23" t="e">
        <f>IF((INDEX($F$50:$BD$50,AY50))&lt;((INDEX($F$50:$BD$50,$AD$50)+(INDEX($F$50:$BD$50,#REF!)))),$AC$79*((#REF!-Option_9!Z50)/((#REF!*(#REF!+1))/2)),0)</f>
        <v>#REF!</v>
      </c>
      <c r="AZ104" s="23" t="e">
        <f>IF((INDEX($F$50:$BD$50,AZ50))&lt;((INDEX($F$50:$BD$50,$AD$50)+(INDEX($F$50:$BD$50,#REF!)))),$AC$79*((#REF!-Option_9!AA50)/((#REF!*(#REF!+1))/2)),0)</f>
        <v>#REF!</v>
      </c>
      <c r="BA104" s="23" t="e">
        <f>IF((INDEX($F$50:$BD$50,BA50))&lt;((INDEX($F$50:$BD$50,$AD$50)+(INDEX($F$50:$BD$50,#REF!)))),$AC$79*((#REF!-Option_9!AB50)/((#REF!*(#REF!+1))/2)),0)</f>
        <v>#REF!</v>
      </c>
      <c r="BB104" s="23" t="e">
        <f>IF((INDEX($F$50:$BD$50,BB50))&lt;((INDEX($F$50:$BD$50,$AD$50)+(INDEX($F$50:$BD$50,#REF!)))),$AC$79*((#REF!-Option_9!AC50)/((#REF!*(#REF!+1))/2)),0)</f>
        <v>#REF!</v>
      </c>
      <c r="BC104" s="23" t="e">
        <f>IF((INDEX($F$50:$BD$50,BC50))&lt;((INDEX($F$50:$BD$50,$AD$50)+(INDEX($F$50:$BD$50,#REF!)))),$AC$79*((#REF!-Option_9!AD50)/((#REF!*(#REF!+1))/2)),0)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IF((INDEX($F$50:$BD$50,AE50))&lt;((INDEX($F$50:$BD$50,$AE$50)+(INDEX($F$50:$BD$50,#REF!)))),$AD$79*((#REF!-Option_9!E50)/((#REF!*(#REF!+1))/2)),0)</f>
        <v>#REF!</v>
      </c>
      <c r="AF105" s="23" t="e">
        <f>IF((INDEX($F$50:$BD$50,AF50))&lt;((INDEX($F$50:$BD$50,$AE$50)+(INDEX($F$50:$BD$50,#REF!)))),$AD$79*((#REF!-Option_9!F50)/((#REF!*(#REF!+1))/2)),0)</f>
        <v>#REF!</v>
      </c>
      <c r="AG105" s="23" t="e">
        <f>IF((INDEX($F$50:$BD$50,AG50))&lt;((INDEX($F$50:$BD$50,$AE$50)+(INDEX($F$50:$BD$50,#REF!)))),$AD$79*((#REF!-Option_9!G50)/((#REF!*(#REF!+1))/2)),0)</f>
        <v>#REF!</v>
      </c>
      <c r="AH105" s="23" t="e">
        <f>IF((INDEX($F$50:$BD$50,AH50))&lt;((INDEX($F$50:$BD$50,$AE$50)+(INDEX($F$50:$BD$50,#REF!)))),$AD$79*((#REF!-Option_9!H50)/((#REF!*(#REF!+1))/2)),0)</f>
        <v>#REF!</v>
      </c>
      <c r="AI105" s="23" t="e">
        <f>IF((INDEX($F$50:$BD$50,AI50))&lt;((INDEX($F$50:$BD$50,$AE$50)+(INDEX($F$50:$BD$50,#REF!)))),$AD$79*((#REF!-Option_9!I50)/((#REF!*(#REF!+1))/2)),0)</f>
        <v>#REF!</v>
      </c>
      <c r="AJ105" s="23" t="e">
        <f>IF((INDEX($F$50:$BD$50,AJ50))&lt;((INDEX($F$50:$BD$50,$AE$50)+(INDEX($F$50:$BD$50,#REF!)))),$AD$79*((#REF!-Option_9!J50)/((#REF!*(#REF!+1))/2)),0)</f>
        <v>#REF!</v>
      </c>
      <c r="AK105" s="23" t="e">
        <f>IF((INDEX($F$50:$BD$50,AK50))&lt;((INDEX($F$50:$BD$50,$AE$50)+(INDEX($F$50:$BD$50,#REF!)))),$AD$79*((#REF!-Option_9!K50)/((#REF!*(#REF!+1))/2)),0)</f>
        <v>#REF!</v>
      </c>
      <c r="AL105" s="23" t="e">
        <f>IF((INDEX($F$50:$BD$50,AL50))&lt;((INDEX($F$50:$BD$50,$AE$50)+(INDEX($F$50:$BD$50,#REF!)))),$AD$79*((#REF!-Option_9!L50)/((#REF!*(#REF!+1))/2)),0)</f>
        <v>#REF!</v>
      </c>
      <c r="AM105" s="23" t="e">
        <f>IF((INDEX($F$50:$BD$50,AM50))&lt;((INDEX($F$50:$BD$50,$AE$50)+(INDEX($F$50:$BD$50,#REF!)))),$AD$79*((#REF!-Option_9!M50)/((#REF!*(#REF!+1))/2)),0)</f>
        <v>#REF!</v>
      </c>
      <c r="AN105" s="23" t="e">
        <f>IF((INDEX($F$50:$BD$50,AN50))&lt;((INDEX($F$50:$BD$50,$AE$50)+(INDEX($F$50:$BD$50,#REF!)))),$AD$79*((#REF!-Option_9!N50)/((#REF!*(#REF!+1))/2)),0)</f>
        <v>#REF!</v>
      </c>
      <c r="AO105" s="23" t="e">
        <f>IF((INDEX($F$50:$BD$50,AO50))&lt;((INDEX($F$50:$BD$50,$AE$50)+(INDEX($F$50:$BD$50,#REF!)))),$AD$79*((#REF!-Option_9!O50)/((#REF!*(#REF!+1))/2)),0)</f>
        <v>#REF!</v>
      </c>
      <c r="AP105" s="23" t="e">
        <f>IF((INDEX($F$50:$BD$50,AP50))&lt;((INDEX($F$50:$BD$50,$AE$50)+(INDEX($F$50:$BD$50,#REF!)))),$AD$79*((#REF!-Option_9!P50)/((#REF!*(#REF!+1))/2)),0)</f>
        <v>#REF!</v>
      </c>
      <c r="AQ105" s="23" t="e">
        <f>IF((INDEX($F$50:$BD$50,AQ50))&lt;((INDEX($F$50:$BD$50,$AE$50)+(INDEX($F$50:$BD$50,#REF!)))),$AD$79*((#REF!-Option_9!Q50)/((#REF!*(#REF!+1))/2)),0)</f>
        <v>#REF!</v>
      </c>
      <c r="AR105" s="23" t="e">
        <f>IF((INDEX($F$50:$BD$50,AR50))&lt;((INDEX($F$50:$BD$50,$AE$50)+(INDEX($F$50:$BD$50,#REF!)))),$AD$79*((#REF!-Option_9!R50)/((#REF!*(#REF!+1))/2)),0)</f>
        <v>#REF!</v>
      </c>
      <c r="AS105" s="23" t="e">
        <f>IF((INDEX($F$50:$BD$50,AS50))&lt;((INDEX($F$50:$BD$50,$AE$50)+(INDEX($F$50:$BD$50,#REF!)))),$AD$79*((#REF!-Option_9!S50)/((#REF!*(#REF!+1))/2)),0)</f>
        <v>#REF!</v>
      </c>
      <c r="AT105" s="23" t="e">
        <f>IF((INDEX($F$50:$BD$50,AT50))&lt;((INDEX($F$50:$BD$50,$AE$50)+(INDEX($F$50:$BD$50,#REF!)))),$AD$79*((#REF!-Option_9!T50)/((#REF!*(#REF!+1))/2)),0)</f>
        <v>#REF!</v>
      </c>
      <c r="AU105" s="23" t="e">
        <f>IF((INDEX($F$50:$BD$50,AU50))&lt;((INDEX($F$50:$BD$50,$AE$50)+(INDEX($F$50:$BD$50,#REF!)))),$AD$79*((#REF!-Option_9!U50)/((#REF!*(#REF!+1))/2)),0)</f>
        <v>#REF!</v>
      </c>
      <c r="AV105" s="23" t="e">
        <f>IF((INDEX($F$50:$BD$50,AV50))&lt;((INDEX($F$50:$BD$50,$AE$50)+(INDEX($F$50:$BD$50,#REF!)))),$AD$79*((#REF!-Option_9!V50)/((#REF!*(#REF!+1))/2)),0)</f>
        <v>#REF!</v>
      </c>
      <c r="AW105" s="23" t="e">
        <f>IF((INDEX($F$50:$BD$50,AW50))&lt;((INDEX($F$50:$BD$50,$AE$50)+(INDEX($F$50:$BD$50,#REF!)))),$AD$79*((#REF!-Option_9!W50)/((#REF!*(#REF!+1))/2)),0)</f>
        <v>#REF!</v>
      </c>
      <c r="AX105" s="23" t="e">
        <f>IF((INDEX($F$50:$BD$50,AX50))&lt;((INDEX($F$50:$BD$50,$AE$50)+(INDEX($F$50:$BD$50,#REF!)))),$AD$79*((#REF!-Option_9!X50)/((#REF!*(#REF!+1))/2)),0)</f>
        <v>#REF!</v>
      </c>
      <c r="AY105" s="23" t="e">
        <f>IF((INDEX($F$50:$BD$50,AY50))&lt;((INDEX($F$50:$BD$50,$AE$50)+(INDEX($F$50:$BD$50,#REF!)))),$AD$79*((#REF!-Option_9!Y50)/((#REF!*(#REF!+1))/2)),0)</f>
        <v>#REF!</v>
      </c>
      <c r="AZ105" s="23" t="e">
        <f>IF((INDEX($F$50:$BD$50,AZ50))&lt;((INDEX($F$50:$BD$50,$AE$50)+(INDEX($F$50:$BD$50,#REF!)))),$AD$79*((#REF!-Option_9!Z50)/((#REF!*(#REF!+1))/2)),0)</f>
        <v>#REF!</v>
      </c>
      <c r="BA105" s="23" t="e">
        <f>IF((INDEX($F$50:$BD$50,BA50))&lt;((INDEX($F$50:$BD$50,$AE$50)+(INDEX($F$50:$BD$50,#REF!)))),$AD$79*((#REF!-Option_9!AA50)/((#REF!*(#REF!+1))/2)),0)</f>
        <v>#REF!</v>
      </c>
      <c r="BB105" s="23" t="e">
        <f>IF((INDEX($F$50:$BD$50,BB50))&lt;((INDEX($F$50:$BD$50,$AE$50)+(INDEX($F$50:$BD$50,#REF!)))),$AD$79*((#REF!-Option_9!AB50)/((#REF!*(#REF!+1))/2)),0)</f>
        <v>#REF!</v>
      </c>
      <c r="BC105" s="23" t="e">
        <f>IF((INDEX($F$50:$BD$50,BC50))&lt;((INDEX($F$50:$BD$50,$AE$50)+(INDEX($F$50:$BD$50,#REF!)))),$AD$79*((#REF!-Option_9!AC50)/((#REF!*(#REF!+1))/2)),0)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IF((INDEX($F$50:$BD$50,AF50))&lt;((INDEX($F$50:$BD$50,$AF$50)+(INDEX($F$50:$BD$50,#REF!)))),$AE$79*((#REF!-Option_9!E50)/((#REF!*(#REF!+1))/2)),0)</f>
        <v>#REF!</v>
      </c>
      <c r="AG106" s="23" t="e">
        <f>IF((INDEX($F$50:$BD$50,AG50))&lt;((INDEX($F$50:$BD$50,$AF$50)+(INDEX($F$50:$BD$50,#REF!)))),$AE$79*((#REF!-Option_9!F50)/((#REF!*(#REF!+1))/2)),0)</f>
        <v>#REF!</v>
      </c>
      <c r="AH106" s="23" t="e">
        <f>IF((INDEX($F$50:$BD$50,AH50))&lt;((INDEX($F$50:$BD$50,$AF$50)+(INDEX($F$50:$BD$50,#REF!)))),$AE$79*((#REF!-Option_9!G50)/((#REF!*(#REF!+1))/2)),0)</f>
        <v>#REF!</v>
      </c>
      <c r="AI106" s="23" t="e">
        <f>IF((INDEX($F$50:$BD$50,AI50))&lt;((INDEX($F$50:$BD$50,$AF$50)+(INDEX($F$50:$BD$50,#REF!)))),$AE$79*((#REF!-Option_9!H50)/((#REF!*(#REF!+1))/2)),0)</f>
        <v>#REF!</v>
      </c>
      <c r="AJ106" s="23" t="e">
        <f>IF((INDEX($F$50:$BD$50,AJ50))&lt;((INDEX($F$50:$BD$50,$AF$50)+(INDEX($F$50:$BD$50,#REF!)))),$AE$79*((#REF!-Option_9!I50)/((#REF!*(#REF!+1))/2)),0)</f>
        <v>#REF!</v>
      </c>
      <c r="AK106" s="23" t="e">
        <f>IF((INDEX($F$50:$BD$50,AK50))&lt;((INDEX($F$50:$BD$50,$AF$50)+(INDEX($F$50:$BD$50,#REF!)))),$AE$79*((#REF!-Option_9!J50)/((#REF!*(#REF!+1))/2)),0)</f>
        <v>#REF!</v>
      </c>
      <c r="AL106" s="23" t="e">
        <f>IF((INDEX($F$50:$BD$50,AL50))&lt;((INDEX($F$50:$BD$50,$AF$50)+(INDEX($F$50:$BD$50,#REF!)))),$AE$79*((#REF!-Option_9!K50)/((#REF!*(#REF!+1))/2)),0)</f>
        <v>#REF!</v>
      </c>
      <c r="AM106" s="23" t="e">
        <f>IF((INDEX($F$50:$BD$50,AM50))&lt;((INDEX($F$50:$BD$50,$AF$50)+(INDEX($F$50:$BD$50,#REF!)))),$AE$79*((#REF!-Option_9!L50)/((#REF!*(#REF!+1))/2)),0)</f>
        <v>#REF!</v>
      </c>
      <c r="AN106" s="23" t="e">
        <f>IF((INDEX($F$50:$BD$50,AN50))&lt;((INDEX($F$50:$BD$50,$AF$50)+(INDEX($F$50:$BD$50,#REF!)))),$AE$79*((#REF!-Option_9!M50)/((#REF!*(#REF!+1))/2)),0)</f>
        <v>#REF!</v>
      </c>
      <c r="AO106" s="23" t="e">
        <f>IF((INDEX($F$50:$BD$50,AO50))&lt;((INDEX($F$50:$BD$50,$AF$50)+(INDEX($F$50:$BD$50,#REF!)))),$AE$79*((#REF!-Option_9!N50)/((#REF!*(#REF!+1))/2)),0)</f>
        <v>#REF!</v>
      </c>
      <c r="AP106" s="23" t="e">
        <f>IF((INDEX($F$50:$BD$50,AP50))&lt;((INDEX($F$50:$BD$50,$AF$50)+(INDEX($F$50:$BD$50,#REF!)))),$AE$79*((#REF!-Option_9!O50)/((#REF!*(#REF!+1))/2)),0)</f>
        <v>#REF!</v>
      </c>
      <c r="AQ106" s="23" t="e">
        <f>IF((INDEX($F$50:$BD$50,AQ50))&lt;((INDEX($F$50:$BD$50,$AF$50)+(INDEX($F$50:$BD$50,#REF!)))),$AE$79*((#REF!-Option_9!P50)/((#REF!*(#REF!+1))/2)),0)</f>
        <v>#REF!</v>
      </c>
      <c r="AR106" s="23" t="e">
        <f>IF((INDEX($F$50:$BD$50,AR50))&lt;((INDEX($F$50:$BD$50,$AF$50)+(INDEX($F$50:$BD$50,#REF!)))),$AE$79*((#REF!-Option_9!Q50)/((#REF!*(#REF!+1))/2)),0)</f>
        <v>#REF!</v>
      </c>
      <c r="AS106" s="23" t="e">
        <f>IF((INDEX($F$50:$BD$50,AS50))&lt;((INDEX($F$50:$BD$50,$AF$50)+(INDEX($F$50:$BD$50,#REF!)))),$AE$79*((#REF!-Option_9!R50)/((#REF!*(#REF!+1))/2)),0)</f>
        <v>#REF!</v>
      </c>
      <c r="AT106" s="23" t="e">
        <f>IF((INDEX($F$50:$BD$50,AT50))&lt;((INDEX($F$50:$BD$50,$AF$50)+(INDEX($F$50:$BD$50,#REF!)))),$AE$79*((#REF!-Option_9!S50)/((#REF!*(#REF!+1))/2)),0)</f>
        <v>#REF!</v>
      </c>
      <c r="AU106" s="23" t="e">
        <f>IF((INDEX($F$50:$BD$50,AU50))&lt;((INDEX($F$50:$BD$50,$AF$50)+(INDEX($F$50:$BD$50,#REF!)))),$AE$79*((#REF!-Option_9!T50)/((#REF!*(#REF!+1))/2)),0)</f>
        <v>#REF!</v>
      </c>
      <c r="AV106" s="23" t="e">
        <f>IF((INDEX($F$50:$BD$50,AV50))&lt;((INDEX($F$50:$BD$50,$AF$50)+(INDEX($F$50:$BD$50,#REF!)))),$AE$79*((#REF!-Option_9!U50)/((#REF!*(#REF!+1))/2)),0)</f>
        <v>#REF!</v>
      </c>
      <c r="AW106" s="23" t="e">
        <f>IF((INDEX($F$50:$BD$50,AW50))&lt;((INDEX($F$50:$BD$50,$AF$50)+(INDEX($F$50:$BD$50,#REF!)))),$AE$79*((#REF!-Option_9!V50)/((#REF!*(#REF!+1))/2)),0)</f>
        <v>#REF!</v>
      </c>
      <c r="AX106" s="23" t="e">
        <f>IF((INDEX($F$50:$BD$50,AX50))&lt;((INDEX($F$50:$BD$50,$AF$50)+(INDEX($F$50:$BD$50,#REF!)))),$AE$79*((#REF!-Option_9!W50)/((#REF!*(#REF!+1))/2)),0)</f>
        <v>#REF!</v>
      </c>
      <c r="AY106" s="23" t="e">
        <f>IF((INDEX($F$50:$BD$50,AY50))&lt;((INDEX($F$50:$BD$50,$AF$50)+(INDEX($F$50:$BD$50,#REF!)))),$AE$79*((#REF!-Option_9!X50)/((#REF!*(#REF!+1))/2)),0)</f>
        <v>#REF!</v>
      </c>
      <c r="AZ106" s="23" t="e">
        <f>IF((INDEX($F$50:$BD$50,AZ50))&lt;((INDEX($F$50:$BD$50,$AF$50)+(INDEX($F$50:$BD$50,#REF!)))),$AE$79*((#REF!-Option_9!Y50)/((#REF!*(#REF!+1))/2)),0)</f>
        <v>#REF!</v>
      </c>
      <c r="BA106" s="23" t="e">
        <f>IF((INDEX($F$50:$BD$50,BA50))&lt;((INDEX($F$50:$BD$50,$AF$50)+(INDEX($F$50:$BD$50,#REF!)))),$AE$79*((#REF!-Option_9!Z50)/((#REF!*(#REF!+1))/2)),0)</f>
        <v>#REF!</v>
      </c>
      <c r="BB106" s="23" t="e">
        <f>IF((INDEX($F$50:$BD$50,BB50))&lt;((INDEX($F$50:$BD$50,$AF$50)+(INDEX($F$50:$BD$50,#REF!)))),$AE$79*((#REF!-Option_9!AA50)/((#REF!*(#REF!+1))/2)),0)</f>
        <v>#REF!</v>
      </c>
      <c r="BC106" s="23" t="e">
        <f>IF((INDEX($F$50:$BD$50,BC50))&lt;((INDEX($F$50:$BD$50,$AF$50)+(INDEX($F$50:$BD$50,#REF!)))),$AE$79*((#REF!-Option_9!AB50)/((#REF!*(#REF!+1))/2)),0)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IF((INDEX($F$50:$BD$50,AG50))&lt;((INDEX($F$50:$BD$50,$AG$50)+(INDEX($F$50:$BD$50,#REF!)))),$AF$79*((#REF!-Option_9!E50)/((#REF!*(#REF!+1))/2)),0)</f>
        <v>#REF!</v>
      </c>
      <c r="AH107" s="23" t="e">
        <f>IF((INDEX($F$50:$BD$50,AH50))&lt;((INDEX($F$50:$BD$50,$AG$50)+(INDEX($F$50:$BD$50,#REF!)))),$AF$79*((#REF!-Option_9!F50)/((#REF!*(#REF!+1))/2)),0)</f>
        <v>#REF!</v>
      </c>
      <c r="AI107" s="23" t="e">
        <f>IF((INDEX($F$50:$BD$50,AI50))&lt;((INDEX($F$50:$BD$50,$AG$50)+(INDEX($F$50:$BD$50,#REF!)))),$AF$79*((#REF!-Option_9!G50)/((#REF!*(#REF!+1))/2)),0)</f>
        <v>#REF!</v>
      </c>
      <c r="AJ107" s="23" t="e">
        <f>IF((INDEX($F$50:$BD$50,AJ50))&lt;((INDEX($F$50:$BD$50,$AG$50)+(INDEX($F$50:$BD$50,#REF!)))),$AF$79*((#REF!-Option_9!H50)/((#REF!*(#REF!+1))/2)),0)</f>
        <v>#REF!</v>
      </c>
      <c r="AK107" s="23" t="e">
        <f>IF((INDEX($F$50:$BD$50,AK50))&lt;((INDEX($F$50:$BD$50,$AG$50)+(INDEX($F$50:$BD$50,#REF!)))),$AF$79*((#REF!-Option_9!I50)/((#REF!*(#REF!+1))/2)),0)</f>
        <v>#REF!</v>
      </c>
      <c r="AL107" s="23" t="e">
        <f>IF((INDEX($F$50:$BD$50,AL50))&lt;((INDEX($F$50:$BD$50,$AG$50)+(INDEX($F$50:$BD$50,#REF!)))),$AF$79*((#REF!-Option_9!J50)/((#REF!*(#REF!+1))/2)),0)</f>
        <v>#REF!</v>
      </c>
      <c r="AM107" s="23" t="e">
        <f>IF((INDEX($F$50:$BD$50,AM50))&lt;((INDEX($F$50:$BD$50,$AG$50)+(INDEX($F$50:$BD$50,#REF!)))),$AF$79*((#REF!-Option_9!K50)/((#REF!*(#REF!+1))/2)),0)</f>
        <v>#REF!</v>
      </c>
      <c r="AN107" s="23" t="e">
        <f>IF((INDEX($F$50:$BD$50,AN50))&lt;((INDEX($F$50:$BD$50,$AG$50)+(INDEX($F$50:$BD$50,#REF!)))),$AF$79*((#REF!-Option_9!L50)/((#REF!*(#REF!+1))/2)),0)</f>
        <v>#REF!</v>
      </c>
      <c r="AO107" s="23" t="e">
        <f>IF((INDEX($F$50:$BD$50,AO50))&lt;((INDEX($F$50:$BD$50,$AG$50)+(INDEX($F$50:$BD$50,#REF!)))),$AF$79*((#REF!-Option_9!M50)/((#REF!*(#REF!+1))/2)),0)</f>
        <v>#REF!</v>
      </c>
      <c r="AP107" s="23" t="e">
        <f>IF((INDEX($F$50:$BD$50,AP50))&lt;((INDEX($F$50:$BD$50,$AG$50)+(INDEX($F$50:$BD$50,#REF!)))),$AF$79*((#REF!-Option_9!N50)/((#REF!*(#REF!+1))/2)),0)</f>
        <v>#REF!</v>
      </c>
      <c r="AQ107" s="23" t="e">
        <f>IF((INDEX($F$50:$BD$50,AQ50))&lt;((INDEX($F$50:$BD$50,$AG$50)+(INDEX($F$50:$BD$50,#REF!)))),$AF$79*((#REF!-Option_9!O50)/((#REF!*(#REF!+1))/2)),0)</f>
        <v>#REF!</v>
      </c>
      <c r="AR107" s="23" t="e">
        <f>IF((INDEX($F$50:$BD$50,AR50))&lt;((INDEX($F$50:$BD$50,$AG$50)+(INDEX($F$50:$BD$50,#REF!)))),$AF$79*((#REF!-Option_9!P50)/((#REF!*(#REF!+1))/2)),0)</f>
        <v>#REF!</v>
      </c>
      <c r="AS107" s="23" t="e">
        <f>IF((INDEX($F$50:$BD$50,AS50))&lt;((INDEX($F$50:$BD$50,$AG$50)+(INDEX($F$50:$BD$50,#REF!)))),$AF$79*((#REF!-Option_9!Q50)/((#REF!*(#REF!+1))/2)),0)</f>
        <v>#REF!</v>
      </c>
      <c r="AT107" s="23" t="e">
        <f>IF((INDEX($F$50:$BD$50,AT50))&lt;((INDEX($F$50:$BD$50,$AG$50)+(INDEX($F$50:$BD$50,#REF!)))),$AF$79*((#REF!-Option_9!R50)/((#REF!*(#REF!+1))/2)),0)</f>
        <v>#REF!</v>
      </c>
      <c r="AU107" s="23" t="e">
        <f>IF((INDEX($F$50:$BD$50,AU50))&lt;((INDEX($F$50:$BD$50,$AG$50)+(INDEX($F$50:$BD$50,#REF!)))),$AF$79*((#REF!-Option_9!S50)/((#REF!*(#REF!+1))/2)),0)</f>
        <v>#REF!</v>
      </c>
      <c r="AV107" s="23" t="e">
        <f>IF((INDEX($F$50:$BD$50,AV50))&lt;((INDEX($F$50:$BD$50,$AG$50)+(INDEX($F$50:$BD$50,#REF!)))),$AF$79*((#REF!-Option_9!T50)/((#REF!*(#REF!+1))/2)),0)</f>
        <v>#REF!</v>
      </c>
      <c r="AW107" s="23" t="e">
        <f>IF((INDEX($F$50:$BD$50,AW50))&lt;((INDEX($F$50:$BD$50,$AG$50)+(INDEX($F$50:$BD$50,#REF!)))),$AF$79*((#REF!-Option_9!U50)/((#REF!*(#REF!+1))/2)),0)</f>
        <v>#REF!</v>
      </c>
      <c r="AX107" s="23" t="e">
        <f>IF((INDEX($F$50:$BD$50,AX50))&lt;((INDEX($F$50:$BD$50,$AG$50)+(INDEX($F$50:$BD$50,#REF!)))),$AF$79*((#REF!-Option_9!V50)/((#REF!*(#REF!+1))/2)),0)</f>
        <v>#REF!</v>
      </c>
      <c r="AY107" s="23" t="e">
        <f>IF((INDEX($F$50:$BD$50,AY50))&lt;((INDEX($F$50:$BD$50,$AG$50)+(INDEX($F$50:$BD$50,#REF!)))),$AF$79*((#REF!-Option_9!W50)/((#REF!*(#REF!+1))/2)),0)</f>
        <v>#REF!</v>
      </c>
      <c r="AZ107" s="23" t="e">
        <f>IF((INDEX($F$50:$BD$50,AZ50))&lt;((INDEX($F$50:$BD$50,$AG$50)+(INDEX($F$50:$BD$50,#REF!)))),$AF$79*((#REF!-Option_9!X50)/((#REF!*(#REF!+1))/2)),0)</f>
        <v>#REF!</v>
      </c>
      <c r="BA107" s="23" t="e">
        <f>IF((INDEX($F$50:$BD$50,BA50))&lt;((INDEX($F$50:$BD$50,$AG$50)+(INDEX($F$50:$BD$50,#REF!)))),$AF$79*((#REF!-Option_9!Y50)/((#REF!*(#REF!+1))/2)),0)</f>
        <v>#REF!</v>
      </c>
      <c r="BB107" s="23" t="e">
        <f>IF((INDEX($F$50:$BD$50,BB50))&lt;((INDEX($F$50:$BD$50,$AG$50)+(INDEX($F$50:$BD$50,#REF!)))),$AF$79*((#REF!-Option_9!Z50)/((#REF!*(#REF!+1))/2)),0)</f>
        <v>#REF!</v>
      </c>
      <c r="BC107" s="23" t="e">
        <f>IF((INDEX($F$50:$BD$50,BC50))&lt;((INDEX($F$50:$BD$50,$AG$50)+(INDEX($F$50:$BD$50,#REF!)))),$AF$79*((#REF!-Option_9!AA50)/((#REF!*(#REF!+1))/2)),0)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IF((INDEX($F$50:$BD$50,AH50))&lt;((INDEX($F$50:$BD$50,$AH$50)+(INDEX($F$50:$BD$50,#REF!)))),$AG$79*((#REF!-Option_9!E50)/((#REF!*(#REF!+1))/2)),0)</f>
        <v>#REF!</v>
      </c>
      <c r="AI108" s="23" t="e">
        <f>IF((INDEX($F$50:$BD$50,AI50))&lt;((INDEX($F$50:$BD$50,$AH$50)+(INDEX($F$50:$BD$50,#REF!)))),$AG$79*((#REF!-Option_9!F50)/((#REF!*(#REF!+1))/2)),0)</f>
        <v>#REF!</v>
      </c>
      <c r="AJ108" s="23" t="e">
        <f>IF((INDEX($F$50:$BD$50,AJ50))&lt;((INDEX($F$50:$BD$50,$AH$50)+(INDEX($F$50:$BD$50,#REF!)))),$AG$79*((#REF!-Option_9!G50)/((#REF!*(#REF!+1))/2)),0)</f>
        <v>#REF!</v>
      </c>
      <c r="AK108" s="23" t="e">
        <f>IF((INDEX($F$50:$BD$50,AK50))&lt;((INDEX($F$50:$BD$50,$AH$50)+(INDEX($F$50:$BD$50,#REF!)))),$AG$79*((#REF!-Option_9!H50)/((#REF!*(#REF!+1))/2)),0)</f>
        <v>#REF!</v>
      </c>
      <c r="AL108" s="23" t="e">
        <f>IF((INDEX($F$50:$BD$50,AL50))&lt;((INDEX($F$50:$BD$50,$AH$50)+(INDEX($F$50:$BD$50,#REF!)))),$AG$79*((#REF!-Option_9!I50)/((#REF!*(#REF!+1))/2)),0)</f>
        <v>#REF!</v>
      </c>
      <c r="AM108" s="23" t="e">
        <f>IF((INDEX($F$50:$BD$50,AM50))&lt;((INDEX($F$50:$BD$50,$AH$50)+(INDEX($F$50:$BD$50,#REF!)))),$AG$79*((#REF!-Option_9!J50)/((#REF!*(#REF!+1))/2)),0)</f>
        <v>#REF!</v>
      </c>
      <c r="AN108" s="23" t="e">
        <f>IF((INDEX($F$50:$BD$50,AN50))&lt;((INDEX($F$50:$BD$50,$AH$50)+(INDEX($F$50:$BD$50,#REF!)))),$AG$79*((#REF!-Option_9!K50)/((#REF!*(#REF!+1))/2)),0)</f>
        <v>#REF!</v>
      </c>
      <c r="AO108" s="23" t="e">
        <f>IF((INDEX($F$50:$BD$50,AO50))&lt;((INDEX($F$50:$BD$50,$AH$50)+(INDEX($F$50:$BD$50,#REF!)))),$AG$79*((#REF!-Option_9!L50)/((#REF!*(#REF!+1))/2)),0)</f>
        <v>#REF!</v>
      </c>
      <c r="AP108" s="23" t="e">
        <f>IF((INDEX($F$50:$BD$50,AP50))&lt;((INDEX($F$50:$BD$50,$AH$50)+(INDEX($F$50:$BD$50,#REF!)))),$AG$79*((#REF!-Option_9!M50)/((#REF!*(#REF!+1))/2)),0)</f>
        <v>#REF!</v>
      </c>
      <c r="AQ108" s="23" t="e">
        <f>IF((INDEX($F$50:$BD$50,AQ50))&lt;((INDEX($F$50:$BD$50,$AH$50)+(INDEX($F$50:$BD$50,#REF!)))),$AG$79*((#REF!-Option_9!N50)/((#REF!*(#REF!+1))/2)),0)</f>
        <v>#REF!</v>
      </c>
      <c r="AR108" s="23" t="e">
        <f>IF((INDEX($F$50:$BD$50,AR50))&lt;((INDEX($F$50:$BD$50,$AH$50)+(INDEX($F$50:$BD$50,#REF!)))),$AG$79*((#REF!-Option_9!O50)/((#REF!*(#REF!+1))/2)),0)</f>
        <v>#REF!</v>
      </c>
      <c r="AS108" s="23" t="e">
        <f>IF((INDEX($F$50:$BD$50,AS50))&lt;((INDEX($F$50:$BD$50,$AH$50)+(INDEX($F$50:$BD$50,#REF!)))),$AG$79*((#REF!-Option_9!P50)/((#REF!*(#REF!+1))/2)),0)</f>
        <v>#REF!</v>
      </c>
      <c r="AT108" s="23" t="e">
        <f>IF((INDEX($F$50:$BD$50,AT50))&lt;((INDEX($F$50:$BD$50,$AH$50)+(INDEX($F$50:$BD$50,#REF!)))),$AG$79*((#REF!-Option_9!Q50)/((#REF!*(#REF!+1))/2)),0)</f>
        <v>#REF!</v>
      </c>
      <c r="AU108" s="23" t="e">
        <f>IF((INDEX($F$50:$BD$50,AU50))&lt;((INDEX($F$50:$BD$50,$AH$50)+(INDEX($F$50:$BD$50,#REF!)))),$AG$79*((#REF!-Option_9!R50)/((#REF!*(#REF!+1))/2)),0)</f>
        <v>#REF!</v>
      </c>
      <c r="AV108" s="23" t="e">
        <f>IF((INDEX($F$50:$BD$50,AV50))&lt;((INDEX($F$50:$BD$50,$AH$50)+(INDEX($F$50:$BD$50,#REF!)))),$AG$79*((#REF!-Option_9!S50)/((#REF!*(#REF!+1))/2)),0)</f>
        <v>#REF!</v>
      </c>
      <c r="AW108" s="23" t="e">
        <f>IF((INDEX($F$50:$BD$50,AW50))&lt;((INDEX($F$50:$BD$50,$AH$50)+(INDEX($F$50:$BD$50,#REF!)))),$AG$79*((#REF!-Option_9!T50)/((#REF!*(#REF!+1))/2)),0)</f>
        <v>#REF!</v>
      </c>
      <c r="AX108" s="23" t="e">
        <f>IF((INDEX($F$50:$BD$50,AX50))&lt;((INDEX($F$50:$BD$50,$AH$50)+(INDEX($F$50:$BD$50,#REF!)))),$AG$79*((#REF!-Option_9!U50)/((#REF!*(#REF!+1))/2)),0)</f>
        <v>#REF!</v>
      </c>
      <c r="AY108" s="23" t="e">
        <f>IF((INDEX($F$50:$BD$50,AY50))&lt;((INDEX($F$50:$BD$50,$AH$50)+(INDEX($F$50:$BD$50,#REF!)))),$AG$79*((#REF!-Option_9!V50)/((#REF!*(#REF!+1))/2)),0)</f>
        <v>#REF!</v>
      </c>
      <c r="AZ108" s="23" t="e">
        <f>IF((INDEX($F$50:$BD$50,AZ50))&lt;((INDEX($F$50:$BD$50,$AH$50)+(INDEX($F$50:$BD$50,#REF!)))),$AG$79*((#REF!-Option_9!W50)/((#REF!*(#REF!+1))/2)),0)</f>
        <v>#REF!</v>
      </c>
      <c r="BA108" s="23" t="e">
        <f>IF((INDEX($F$50:$BD$50,BA50))&lt;((INDEX($F$50:$BD$50,$AH$50)+(INDEX($F$50:$BD$50,#REF!)))),$AG$79*((#REF!-Option_9!X50)/((#REF!*(#REF!+1))/2)),0)</f>
        <v>#REF!</v>
      </c>
      <c r="BB108" s="23" t="e">
        <f>IF((INDEX($F$50:$BD$50,BB50))&lt;((INDEX($F$50:$BD$50,$AH$50)+(INDEX($F$50:$BD$50,#REF!)))),$AG$79*((#REF!-Option_9!Y50)/((#REF!*(#REF!+1))/2)),0)</f>
        <v>#REF!</v>
      </c>
      <c r="BC108" s="23" t="e">
        <f>IF((INDEX($F$50:$BD$50,BC50))&lt;((INDEX($F$50:$BD$50,$AH$50)+(INDEX($F$50:$BD$50,#REF!)))),$AG$79*((#REF!-Option_9!Z50)/((#REF!*(#REF!+1))/2)),0)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IF((INDEX($F$50:$BD$50,AI50))&lt;((INDEX($F$50:$BD$50,$AI$50)+(INDEX($F$50:$BD$50,#REF!)))),$AH$79*((#REF!-Option_9!E50)/((#REF!*(#REF!+1))/2)),0)</f>
        <v>#REF!</v>
      </c>
      <c r="AJ109" s="23" t="e">
        <f>IF((INDEX($F$50:$BD$50,AJ50))&lt;((INDEX($F$50:$BD$50,$AI$50)+(INDEX($F$50:$BD$50,#REF!)))),$AH$79*((#REF!-Option_9!F50)/((#REF!*(#REF!+1))/2)),0)</f>
        <v>#REF!</v>
      </c>
      <c r="AK109" s="23" t="e">
        <f>IF((INDEX($F$50:$BD$50,AK50))&lt;((INDEX($F$50:$BD$50,$AI$50)+(INDEX($F$50:$BD$50,#REF!)))),$AH$79*((#REF!-Option_9!G50)/((#REF!*(#REF!+1))/2)),0)</f>
        <v>#REF!</v>
      </c>
      <c r="AL109" s="23" t="e">
        <f>IF((INDEX($F$50:$BD$50,AL50))&lt;((INDEX($F$50:$BD$50,$AI$50)+(INDEX($F$50:$BD$50,#REF!)))),$AH$79*((#REF!-Option_9!H50)/((#REF!*(#REF!+1))/2)),0)</f>
        <v>#REF!</v>
      </c>
      <c r="AM109" s="23" t="e">
        <f>IF((INDEX($F$50:$BD$50,AM50))&lt;((INDEX($F$50:$BD$50,$AI$50)+(INDEX($F$50:$BD$50,#REF!)))),$AH$79*((#REF!-Option_9!I50)/((#REF!*(#REF!+1))/2)),0)</f>
        <v>#REF!</v>
      </c>
      <c r="AN109" s="23" t="e">
        <f>IF((INDEX($F$50:$BD$50,AN50))&lt;((INDEX($F$50:$BD$50,$AI$50)+(INDEX($F$50:$BD$50,#REF!)))),$AH$79*((#REF!-Option_9!J50)/((#REF!*(#REF!+1))/2)),0)</f>
        <v>#REF!</v>
      </c>
      <c r="AO109" s="23" t="e">
        <f>IF((INDEX($F$50:$BD$50,AO50))&lt;((INDEX($F$50:$BD$50,$AI$50)+(INDEX($F$50:$BD$50,#REF!)))),$AH$79*((#REF!-Option_9!K50)/((#REF!*(#REF!+1))/2)),0)</f>
        <v>#REF!</v>
      </c>
      <c r="AP109" s="23" t="e">
        <f>IF((INDEX($F$50:$BD$50,AP50))&lt;((INDEX($F$50:$BD$50,$AI$50)+(INDEX($F$50:$BD$50,#REF!)))),$AH$79*((#REF!-Option_9!L50)/((#REF!*(#REF!+1))/2)),0)</f>
        <v>#REF!</v>
      </c>
      <c r="AQ109" s="23" t="e">
        <f>IF((INDEX($F$50:$BD$50,AQ50))&lt;((INDEX($F$50:$BD$50,$AI$50)+(INDEX($F$50:$BD$50,#REF!)))),$AH$79*((#REF!-Option_9!M50)/((#REF!*(#REF!+1))/2)),0)</f>
        <v>#REF!</v>
      </c>
      <c r="AR109" s="23" t="e">
        <f>IF((INDEX($F$50:$BD$50,AR50))&lt;((INDEX($F$50:$BD$50,$AI$50)+(INDEX($F$50:$BD$50,#REF!)))),$AH$79*((#REF!-Option_9!N50)/((#REF!*(#REF!+1))/2)),0)</f>
        <v>#REF!</v>
      </c>
      <c r="AS109" s="23" t="e">
        <f>IF((INDEX($F$50:$BD$50,AS50))&lt;((INDEX($F$50:$BD$50,$AI$50)+(INDEX($F$50:$BD$50,#REF!)))),$AH$79*((#REF!-Option_9!O50)/((#REF!*(#REF!+1))/2)),0)</f>
        <v>#REF!</v>
      </c>
      <c r="AT109" s="23" t="e">
        <f>IF((INDEX($F$50:$BD$50,AT50))&lt;((INDEX($F$50:$BD$50,$AI$50)+(INDEX($F$50:$BD$50,#REF!)))),$AH$79*((#REF!-Option_9!P50)/((#REF!*(#REF!+1))/2)),0)</f>
        <v>#REF!</v>
      </c>
      <c r="AU109" s="23" t="e">
        <f>IF((INDEX($F$50:$BD$50,AU50))&lt;((INDEX($F$50:$BD$50,$AI$50)+(INDEX($F$50:$BD$50,#REF!)))),$AH$79*((#REF!-Option_9!Q50)/((#REF!*(#REF!+1))/2)),0)</f>
        <v>#REF!</v>
      </c>
      <c r="AV109" s="23" t="e">
        <f>IF((INDEX($F$50:$BD$50,AV50))&lt;((INDEX($F$50:$BD$50,$AI$50)+(INDEX($F$50:$BD$50,#REF!)))),$AH$79*((#REF!-Option_9!R50)/((#REF!*(#REF!+1))/2)),0)</f>
        <v>#REF!</v>
      </c>
      <c r="AW109" s="23" t="e">
        <f>IF((INDEX($F$50:$BD$50,AW50))&lt;((INDEX($F$50:$BD$50,$AI$50)+(INDEX($F$50:$BD$50,#REF!)))),$AH$79*((#REF!-Option_9!S50)/((#REF!*(#REF!+1))/2)),0)</f>
        <v>#REF!</v>
      </c>
      <c r="AX109" s="23" t="e">
        <f>IF((INDEX($F$50:$BD$50,AX50))&lt;((INDEX($F$50:$BD$50,$AI$50)+(INDEX($F$50:$BD$50,#REF!)))),$AH$79*((#REF!-Option_9!T50)/((#REF!*(#REF!+1))/2)),0)</f>
        <v>#REF!</v>
      </c>
      <c r="AY109" s="23" t="e">
        <f>IF((INDEX($F$50:$BD$50,AY50))&lt;((INDEX($F$50:$BD$50,$AI$50)+(INDEX($F$50:$BD$50,#REF!)))),$AH$79*((#REF!-Option_9!U50)/((#REF!*(#REF!+1))/2)),0)</f>
        <v>#REF!</v>
      </c>
      <c r="AZ109" s="23" t="e">
        <f>IF((INDEX($F$50:$BD$50,AZ50))&lt;((INDEX($F$50:$BD$50,$AI$50)+(INDEX($F$50:$BD$50,#REF!)))),$AH$79*((#REF!-Option_9!V50)/((#REF!*(#REF!+1))/2)),0)</f>
        <v>#REF!</v>
      </c>
      <c r="BA109" s="23" t="e">
        <f>IF((INDEX($F$50:$BD$50,BA50))&lt;((INDEX($F$50:$BD$50,$AI$50)+(INDEX($F$50:$BD$50,#REF!)))),$AH$79*((#REF!-Option_9!W50)/((#REF!*(#REF!+1))/2)),0)</f>
        <v>#REF!</v>
      </c>
      <c r="BB109" s="23" t="e">
        <f>IF((INDEX($F$50:$BD$50,BB50))&lt;((INDEX($F$50:$BD$50,$AI$50)+(INDEX($F$50:$BD$50,#REF!)))),$AH$79*((#REF!-Option_9!X50)/((#REF!*(#REF!+1))/2)),0)</f>
        <v>#REF!</v>
      </c>
      <c r="BC109" s="23" t="e">
        <f>IF((INDEX($F$50:$BD$50,BC50))&lt;((INDEX($F$50:$BD$50,$AI$50)+(INDEX($F$50:$BD$50,#REF!)))),$AH$79*((#REF!-Option_9!Y50)/((#REF!*(#REF!+1))/2)),0)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IF((INDEX($F$50:$BD$50,AJ50))&lt;((INDEX($F$50:$BD$50,$AJ$50)+(INDEX($F$50:$BD$50,#REF!)))),$AI$79*((#REF!-Option_9!E50)/((#REF!*(#REF!+1))/2)),0)</f>
        <v>#REF!</v>
      </c>
      <c r="AK110" s="23" t="e">
        <f>IF((INDEX($F$50:$BD$50,AK50))&lt;((INDEX($F$50:$BD$50,$AJ$50)+(INDEX($F$50:$BD$50,#REF!)))),$AI$79*((#REF!-Option_9!F50)/((#REF!*(#REF!+1))/2)),0)</f>
        <v>#REF!</v>
      </c>
      <c r="AL110" s="23" t="e">
        <f>IF((INDEX($F$50:$BD$50,AL50))&lt;((INDEX($F$50:$BD$50,$AJ$50)+(INDEX($F$50:$BD$50,#REF!)))),$AI$79*((#REF!-Option_9!G50)/((#REF!*(#REF!+1))/2)),0)</f>
        <v>#REF!</v>
      </c>
      <c r="AM110" s="23" t="e">
        <f>IF((INDEX($F$50:$BD$50,AM50))&lt;((INDEX($F$50:$BD$50,$AJ$50)+(INDEX($F$50:$BD$50,#REF!)))),$AI$79*((#REF!-Option_9!H50)/((#REF!*(#REF!+1))/2)),0)</f>
        <v>#REF!</v>
      </c>
      <c r="AN110" s="23" t="e">
        <f>IF((INDEX($F$50:$BD$50,AN50))&lt;((INDEX($F$50:$BD$50,$AJ$50)+(INDEX($F$50:$BD$50,#REF!)))),$AI$79*((#REF!-Option_9!I50)/((#REF!*(#REF!+1))/2)),0)</f>
        <v>#REF!</v>
      </c>
      <c r="AO110" s="23" t="e">
        <f>IF((INDEX($F$50:$BD$50,AO50))&lt;((INDEX($F$50:$BD$50,$AJ$50)+(INDEX($F$50:$BD$50,#REF!)))),$AI$79*((#REF!-Option_9!J50)/((#REF!*(#REF!+1))/2)),0)</f>
        <v>#REF!</v>
      </c>
      <c r="AP110" s="23" t="e">
        <f>IF((INDEX($F$50:$BD$50,AP50))&lt;((INDEX($F$50:$BD$50,$AJ$50)+(INDEX($F$50:$BD$50,#REF!)))),$AI$79*((#REF!-Option_9!K50)/((#REF!*(#REF!+1))/2)),0)</f>
        <v>#REF!</v>
      </c>
      <c r="AQ110" s="23" t="e">
        <f>IF((INDEX($F$50:$BD$50,AQ50))&lt;((INDEX($F$50:$BD$50,$AJ$50)+(INDEX($F$50:$BD$50,#REF!)))),$AI$79*((#REF!-Option_9!L50)/((#REF!*(#REF!+1))/2)),0)</f>
        <v>#REF!</v>
      </c>
      <c r="AR110" s="23" t="e">
        <f>IF((INDEX($F$50:$BD$50,AR50))&lt;((INDEX($F$50:$BD$50,$AJ$50)+(INDEX($F$50:$BD$50,#REF!)))),$AI$79*((#REF!-Option_9!M50)/((#REF!*(#REF!+1))/2)),0)</f>
        <v>#REF!</v>
      </c>
      <c r="AS110" s="23" t="e">
        <f>IF((INDEX($F$50:$BD$50,AS50))&lt;((INDEX($F$50:$BD$50,$AJ$50)+(INDEX($F$50:$BD$50,#REF!)))),$AI$79*((#REF!-Option_9!N50)/((#REF!*(#REF!+1))/2)),0)</f>
        <v>#REF!</v>
      </c>
      <c r="AT110" s="23" t="e">
        <f>IF((INDEX($F$50:$BD$50,AT50))&lt;((INDEX($F$50:$BD$50,$AJ$50)+(INDEX($F$50:$BD$50,#REF!)))),$AI$79*((#REF!-Option_9!O50)/((#REF!*(#REF!+1))/2)),0)</f>
        <v>#REF!</v>
      </c>
      <c r="AU110" s="23" t="e">
        <f>IF((INDEX($F$50:$BD$50,AU50))&lt;((INDEX($F$50:$BD$50,$AJ$50)+(INDEX($F$50:$BD$50,#REF!)))),$AI$79*((#REF!-Option_9!P50)/((#REF!*(#REF!+1))/2)),0)</f>
        <v>#REF!</v>
      </c>
      <c r="AV110" s="23" t="e">
        <f>IF((INDEX($F$50:$BD$50,AV50))&lt;((INDEX($F$50:$BD$50,$AJ$50)+(INDEX($F$50:$BD$50,#REF!)))),$AI$79*((#REF!-Option_9!Q50)/((#REF!*(#REF!+1))/2)),0)</f>
        <v>#REF!</v>
      </c>
      <c r="AW110" s="23" t="e">
        <f>IF((INDEX($F$50:$BD$50,AW50))&lt;((INDEX($F$50:$BD$50,$AJ$50)+(INDEX($F$50:$BD$50,#REF!)))),$AI$79*((#REF!-Option_9!R50)/((#REF!*(#REF!+1))/2)),0)</f>
        <v>#REF!</v>
      </c>
      <c r="AX110" s="23" t="e">
        <f>IF((INDEX($F$50:$BD$50,AX50))&lt;((INDEX($F$50:$BD$50,$AJ$50)+(INDEX($F$50:$BD$50,#REF!)))),$AI$79*((#REF!-Option_9!S50)/((#REF!*(#REF!+1))/2)),0)</f>
        <v>#REF!</v>
      </c>
      <c r="AY110" s="23" t="e">
        <f>IF((INDEX($F$50:$BD$50,AY50))&lt;((INDEX($F$50:$BD$50,$AJ$50)+(INDEX($F$50:$BD$50,#REF!)))),$AI$79*((#REF!-Option_9!T50)/((#REF!*(#REF!+1))/2)),0)</f>
        <v>#REF!</v>
      </c>
      <c r="AZ110" s="23" t="e">
        <f>IF((INDEX($F$50:$BD$50,AZ50))&lt;((INDEX($F$50:$BD$50,$AJ$50)+(INDEX($F$50:$BD$50,#REF!)))),$AI$79*((#REF!-Option_9!U50)/((#REF!*(#REF!+1))/2)),0)</f>
        <v>#REF!</v>
      </c>
      <c r="BA110" s="23" t="e">
        <f>IF((INDEX($F$50:$BD$50,BA50))&lt;((INDEX($F$50:$BD$50,$AJ$50)+(INDEX($F$50:$BD$50,#REF!)))),$AI$79*((#REF!-Option_9!V50)/((#REF!*(#REF!+1))/2)),0)</f>
        <v>#REF!</v>
      </c>
      <c r="BB110" s="23" t="e">
        <f>IF((INDEX($F$50:$BD$50,BB50))&lt;((INDEX($F$50:$BD$50,$AJ$50)+(INDEX($F$50:$BD$50,#REF!)))),$AI$79*((#REF!-Option_9!W50)/((#REF!*(#REF!+1))/2)),0)</f>
        <v>#REF!</v>
      </c>
      <c r="BC110" s="23" t="e">
        <f>IF((INDEX($F$50:$BD$50,BC50))&lt;((INDEX($F$50:$BD$50,$AJ$50)+(INDEX($F$50:$BD$50,#REF!)))),$AI$79*((#REF!-Option_9!X50)/((#REF!*(#REF!+1))/2)),0)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IF((INDEX($F$50:$BD$50,AK50))&lt;((INDEX($F$50:$BD$50,$AK$50)+(INDEX($F$50:$BD$50,#REF!)))),$AJ$79*((#REF!-Option_9!E50)/((#REF!*(#REF!+1))/2)),0)</f>
        <v>#REF!</v>
      </c>
      <c r="AL111" s="23" t="e">
        <f>IF((INDEX($F$50:$BD$50,AL50))&lt;((INDEX($F$50:$BD$50,$AK$50)+(INDEX($F$50:$BD$50,#REF!)))),$AJ$79*((#REF!-Option_9!F50)/((#REF!*(#REF!+1))/2)),0)</f>
        <v>#REF!</v>
      </c>
      <c r="AM111" s="23" t="e">
        <f>IF((INDEX($F$50:$BD$50,AM50))&lt;((INDEX($F$50:$BD$50,$AK$50)+(INDEX($F$50:$BD$50,#REF!)))),$AJ$79*((#REF!-Option_9!G50)/((#REF!*(#REF!+1))/2)),0)</f>
        <v>#REF!</v>
      </c>
      <c r="AN111" s="23" t="e">
        <f>IF((INDEX($F$50:$BD$50,AN50))&lt;((INDEX($F$50:$BD$50,$AK$50)+(INDEX($F$50:$BD$50,#REF!)))),$AJ$79*((#REF!-Option_9!H50)/((#REF!*(#REF!+1))/2)),0)</f>
        <v>#REF!</v>
      </c>
      <c r="AO111" s="23" t="e">
        <f>IF((INDEX($F$50:$BD$50,AO50))&lt;((INDEX($F$50:$BD$50,$AK$50)+(INDEX($F$50:$BD$50,#REF!)))),$AJ$79*((#REF!-Option_9!I50)/((#REF!*(#REF!+1))/2)),0)</f>
        <v>#REF!</v>
      </c>
      <c r="AP111" s="23" t="e">
        <f>IF((INDEX($F$50:$BD$50,AP50))&lt;((INDEX($F$50:$BD$50,$AK$50)+(INDEX($F$50:$BD$50,#REF!)))),$AJ$79*((#REF!-Option_9!J50)/((#REF!*(#REF!+1))/2)),0)</f>
        <v>#REF!</v>
      </c>
      <c r="AQ111" s="23" t="e">
        <f>IF((INDEX($F$50:$BD$50,AQ50))&lt;((INDEX($F$50:$BD$50,$AK$50)+(INDEX($F$50:$BD$50,#REF!)))),$AJ$79*((#REF!-Option_9!K50)/((#REF!*(#REF!+1))/2)),0)</f>
        <v>#REF!</v>
      </c>
      <c r="AR111" s="23" t="e">
        <f>IF((INDEX($F$50:$BD$50,AR50))&lt;((INDEX($F$50:$BD$50,$AK$50)+(INDEX($F$50:$BD$50,#REF!)))),$AJ$79*((#REF!-Option_9!L50)/((#REF!*(#REF!+1))/2)),0)</f>
        <v>#REF!</v>
      </c>
      <c r="AS111" s="23" t="e">
        <f>IF((INDEX($F$50:$BD$50,AS50))&lt;((INDEX($F$50:$BD$50,$AK$50)+(INDEX($F$50:$BD$50,#REF!)))),$AJ$79*((#REF!-Option_9!M50)/((#REF!*(#REF!+1))/2)),0)</f>
        <v>#REF!</v>
      </c>
      <c r="AT111" s="23" t="e">
        <f>IF((INDEX($F$50:$BD$50,AT50))&lt;((INDEX($F$50:$BD$50,$AK$50)+(INDEX($F$50:$BD$50,#REF!)))),$AJ$79*((#REF!-Option_9!N50)/((#REF!*(#REF!+1))/2)),0)</f>
        <v>#REF!</v>
      </c>
      <c r="AU111" s="23" t="e">
        <f>IF((INDEX($F$50:$BD$50,AU50))&lt;((INDEX($F$50:$BD$50,$AK$50)+(INDEX($F$50:$BD$50,#REF!)))),$AJ$79*((#REF!-Option_9!O50)/((#REF!*(#REF!+1))/2)),0)</f>
        <v>#REF!</v>
      </c>
      <c r="AV111" s="23" t="e">
        <f>IF((INDEX($F$50:$BD$50,AV50))&lt;((INDEX($F$50:$BD$50,$AK$50)+(INDEX($F$50:$BD$50,#REF!)))),$AJ$79*((#REF!-Option_9!P50)/((#REF!*(#REF!+1))/2)),0)</f>
        <v>#REF!</v>
      </c>
      <c r="AW111" s="23" t="e">
        <f>IF((INDEX($F$50:$BD$50,AW50))&lt;((INDEX($F$50:$BD$50,$AK$50)+(INDEX($F$50:$BD$50,#REF!)))),$AJ$79*((#REF!-Option_9!Q50)/((#REF!*(#REF!+1))/2)),0)</f>
        <v>#REF!</v>
      </c>
      <c r="AX111" s="23" t="e">
        <f>IF((INDEX($F$50:$BD$50,AX50))&lt;((INDEX($F$50:$BD$50,$AK$50)+(INDEX($F$50:$BD$50,#REF!)))),$AJ$79*((#REF!-Option_9!R50)/((#REF!*(#REF!+1))/2)),0)</f>
        <v>#REF!</v>
      </c>
      <c r="AY111" s="23" t="e">
        <f>IF((INDEX($F$50:$BD$50,AY50))&lt;((INDEX($F$50:$BD$50,$AK$50)+(INDEX($F$50:$BD$50,#REF!)))),$AJ$79*((#REF!-Option_9!S50)/((#REF!*(#REF!+1))/2)),0)</f>
        <v>#REF!</v>
      </c>
      <c r="AZ111" s="23" t="e">
        <f>IF((INDEX($F$50:$BD$50,AZ50))&lt;((INDEX($F$50:$BD$50,$AK$50)+(INDEX($F$50:$BD$50,#REF!)))),$AJ$79*((#REF!-Option_9!T50)/((#REF!*(#REF!+1))/2)),0)</f>
        <v>#REF!</v>
      </c>
      <c r="BA111" s="23" t="e">
        <f>IF((INDEX($F$50:$BD$50,BA50))&lt;((INDEX($F$50:$BD$50,$AK$50)+(INDEX($F$50:$BD$50,#REF!)))),$AJ$79*((#REF!-Option_9!U50)/((#REF!*(#REF!+1))/2)),0)</f>
        <v>#REF!</v>
      </c>
      <c r="BB111" s="23" t="e">
        <f>IF((INDEX($F$50:$BD$50,BB50))&lt;((INDEX($F$50:$BD$50,$AK$50)+(INDEX($F$50:$BD$50,#REF!)))),$AJ$79*((#REF!-Option_9!V50)/((#REF!*(#REF!+1))/2)),0)</f>
        <v>#REF!</v>
      </c>
      <c r="BC111" s="23" t="e">
        <f>IF((INDEX($F$50:$BD$50,BC50))&lt;((INDEX($F$50:$BD$50,$AK$50)+(INDEX($F$50:$BD$50,#REF!)))),$AJ$79*((#REF!-Option_9!W50)/((#REF!*(#REF!+1))/2)),0)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IF((INDEX($F$50:$BD$50,AL50))&lt;((INDEX($F$50:$BD$50,$AL$50)+(INDEX($F$50:$BD$50,#REF!)))),$AK$79*((#REF!-Option_9!E50)/((#REF!*(#REF!+1))/2)),0)</f>
        <v>#REF!</v>
      </c>
      <c r="AM112" s="23" t="e">
        <f>IF((INDEX($F$50:$BD$50,AM50))&lt;((INDEX($F$50:$BD$50,$AL$50)+(INDEX($F$50:$BD$50,#REF!)))),$AK$79*((#REF!-Option_9!F50)/((#REF!*(#REF!+1))/2)),0)</f>
        <v>#REF!</v>
      </c>
      <c r="AN112" s="23" t="e">
        <f>IF((INDEX($F$50:$BD$50,AN50))&lt;((INDEX($F$50:$BD$50,$AL$50)+(INDEX($F$50:$BD$50,#REF!)))),$AK$79*((#REF!-Option_9!G50)/((#REF!*(#REF!+1))/2)),0)</f>
        <v>#REF!</v>
      </c>
      <c r="AO112" s="23" t="e">
        <f>IF((INDEX($F$50:$BD$50,AO50))&lt;((INDEX($F$50:$BD$50,$AL$50)+(INDEX($F$50:$BD$50,#REF!)))),$AK$79*((#REF!-Option_9!H50)/((#REF!*(#REF!+1))/2)),0)</f>
        <v>#REF!</v>
      </c>
      <c r="AP112" s="23" t="e">
        <f>IF((INDEX($F$50:$BD$50,AP50))&lt;((INDEX($F$50:$BD$50,$AL$50)+(INDEX($F$50:$BD$50,#REF!)))),$AK$79*((#REF!-Option_9!I50)/((#REF!*(#REF!+1))/2)),0)</f>
        <v>#REF!</v>
      </c>
      <c r="AQ112" s="23" t="e">
        <f>IF((INDEX($F$50:$BD$50,AQ50))&lt;((INDEX($F$50:$BD$50,$AL$50)+(INDEX($F$50:$BD$50,#REF!)))),$AK$79*((#REF!-Option_9!J50)/((#REF!*(#REF!+1))/2)),0)</f>
        <v>#REF!</v>
      </c>
      <c r="AR112" s="23" t="e">
        <f>IF((INDEX($F$50:$BD$50,AR50))&lt;((INDEX($F$50:$BD$50,$AL$50)+(INDEX($F$50:$BD$50,#REF!)))),$AK$79*((#REF!-Option_9!K50)/((#REF!*(#REF!+1))/2)),0)</f>
        <v>#REF!</v>
      </c>
      <c r="AS112" s="23" t="e">
        <f>IF((INDEX($F$50:$BD$50,AS50))&lt;((INDEX($F$50:$BD$50,$AL$50)+(INDEX($F$50:$BD$50,#REF!)))),$AK$79*((#REF!-Option_9!L50)/((#REF!*(#REF!+1))/2)),0)</f>
        <v>#REF!</v>
      </c>
      <c r="AT112" s="23" t="e">
        <f>IF((INDEX($F$50:$BD$50,AT50))&lt;((INDEX($F$50:$BD$50,$AL$50)+(INDEX($F$50:$BD$50,#REF!)))),$AK$79*((#REF!-Option_9!M50)/((#REF!*(#REF!+1))/2)),0)</f>
        <v>#REF!</v>
      </c>
      <c r="AU112" s="23" t="e">
        <f>IF((INDEX($F$50:$BD$50,AU50))&lt;((INDEX($F$50:$BD$50,$AL$50)+(INDEX($F$50:$BD$50,#REF!)))),$AK$79*((#REF!-Option_9!N50)/((#REF!*(#REF!+1))/2)),0)</f>
        <v>#REF!</v>
      </c>
      <c r="AV112" s="23" t="e">
        <f>IF((INDEX($F$50:$BD$50,AV50))&lt;((INDEX($F$50:$BD$50,$AL$50)+(INDEX($F$50:$BD$50,#REF!)))),$AK$79*((#REF!-Option_9!O50)/((#REF!*(#REF!+1))/2)),0)</f>
        <v>#REF!</v>
      </c>
      <c r="AW112" s="23" t="e">
        <f>IF((INDEX($F$50:$BD$50,AW50))&lt;((INDEX($F$50:$BD$50,$AL$50)+(INDEX($F$50:$BD$50,#REF!)))),$AK$79*((#REF!-Option_9!P50)/((#REF!*(#REF!+1))/2)),0)</f>
        <v>#REF!</v>
      </c>
      <c r="AX112" s="23" t="e">
        <f>IF((INDEX($F$50:$BD$50,AX50))&lt;((INDEX($F$50:$BD$50,$AL$50)+(INDEX($F$50:$BD$50,#REF!)))),$AK$79*((#REF!-Option_9!Q50)/((#REF!*(#REF!+1))/2)),0)</f>
        <v>#REF!</v>
      </c>
      <c r="AY112" s="23" t="e">
        <f>IF((INDEX($F$50:$BD$50,AY50))&lt;((INDEX($F$50:$BD$50,$AL$50)+(INDEX($F$50:$BD$50,#REF!)))),$AK$79*((#REF!-Option_9!R50)/((#REF!*(#REF!+1))/2)),0)</f>
        <v>#REF!</v>
      </c>
      <c r="AZ112" s="23" t="e">
        <f>IF((INDEX($F$50:$BD$50,AZ50))&lt;((INDEX($F$50:$BD$50,$AL$50)+(INDEX($F$50:$BD$50,#REF!)))),$AK$79*((#REF!-Option_9!S50)/((#REF!*(#REF!+1))/2)),0)</f>
        <v>#REF!</v>
      </c>
      <c r="BA112" s="23" t="e">
        <f>IF((INDEX($F$50:$BD$50,BA50))&lt;((INDEX($F$50:$BD$50,$AL$50)+(INDEX($F$50:$BD$50,#REF!)))),$AK$79*((#REF!-Option_9!T50)/((#REF!*(#REF!+1))/2)),0)</f>
        <v>#REF!</v>
      </c>
      <c r="BB112" s="23" t="e">
        <f>IF((INDEX($F$50:$BD$50,BB50))&lt;((INDEX($F$50:$BD$50,$AL$50)+(INDEX($F$50:$BD$50,#REF!)))),$AK$79*((#REF!-Option_9!U50)/((#REF!*(#REF!+1))/2)),0)</f>
        <v>#REF!</v>
      </c>
      <c r="BC112" s="23" t="e">
        <f>IF((INDEX($F$50:$BD$50,BC50))&lt;((INDEX($F$50:$BD$50,$AL$50)+(INDEX($F$50:$BD$50,#REF!)))),$AK$79*((#REF!-Option_9!V50)/((#REF!*(#REF!+1))/2)),0)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IF((INDEX($F$50:$BD$50,AM50))&lt;((INDEX($F$50:$BD$50,$AM$50)+(INDEX($F$50:$BD$50,#REF!)))),$AL$79*((#REF!-Option_9!E50)/((#REF!*(#REF!+1))/2)),0)</f>
        <v>#REF!</v>
      </c>
      <c r="AN113" s="23" t="e">
        <f>IF((INDEX($F$50:$BD$50,AN50))&lt;((INDEX($F$50:$BD$50,$AM$50)+(INDEX($F$50:$BD$50,#REF!)))),$AL$79*((#REF!-Option_9!F50)/((#REF!*(#REF!+1))/2)),0)</f>
        <v>#REF!</v>
      </c>
      <c r="AO113" s="23" t="e">
        <f>IF((INDEX($F$50:$BD$50,AO50))&lt;((INDEX($F$50:$BD$50,$AM$50)+(INDEX($F$50:$BD$50,#REF!)))),$AL$79*((#REF!-Option_9!G50)/((#REF!*(#REF!+1))/2)),0)</f>
        <v>#REF!</v>
      </c>
      <c r="AP113" s="23" t="e">
        <f>IF((INDEX($F$50:$BD$50,AP50))&lt;((INDEX($F$50:$BD$50,$AM$50)+(INDEX($F$50:$BD$50,#REF!)))),$AL$79*((#REF!-Option_9!H50)/((#REF!*(#REF!+1))/2)),0)</f>
        <v>#REF!</v>
      </c>
      <c r="AQ113" s="23" t="e">
        <f>IF((INDEX($F$50:$BD$50,AQ50))&lt;((INDEX($F$50:$BD$50,$AM$50)+(INDEX($F$50:$BD$50,#REF!)))),$AL$79*((#REF!-Option_9!I50)/((#REF!*(#REF!+1))/2)),0)</f>
        <v>#REF!</v>
      </c>
      <c r="AR113" s="23" t="e">
        <f>IF((INDEX($F$50:$BD$50,AR50))&lt;((INDEX($F$50:$BD$50,$AM$50)+(INDEX($F$50:$BD$50,#REF!)))),$AL$79*((#REF!-Option_9!J50)/((#REF!*(#REF!+1))/2)),0)</f>
        <v>#REF!</v>
      </c>
      <c r="AS113" s="23" t="e">
        <f>IF((INDEX($F$50:$BD$50,AS50))&lt;((INDEX($F$50:$BD$50,$AM$50)+(INDEX($F$50:$BD$50,#REF!)))),$AL$79*((#REF!-Option_9!K50)/((#REF!*(#REF!+1))/2)),0)</f>
        <v>#REF!</v>
      </c>
      <c r="AT113" s="23" t="e">
        <f>IF((INDEX($F$50:$BD$50,AT50))&lt;((INDEX($F$50:$BD$50,$AM$50)+(INDEX($F$50:$BD$50,#REF!)))),$AL$79*((#REF!-Option_9!L50)/((#REF!*(#REF!+1))/2)),0)</f>
        <v>#REF!</v>
      </c>
      <c r="AU113" s="23" t="e">
        <f>IF((INDEX($F$50:$BD$50,AU50))&lt;((INDEX($F$50:$BD$50,$AM$50)+(INDEX($F$50:$BD$50,#REF!)))),$AL$79*((#REF!-Option_9!M50)/((#REF!*(#REF!+1))/2)),0)</f>
        <v>#REF!</v>
      </c>
      <c r="AV113" s="23" t="e">
        <f>IF((INDEX($F$50:$BD$50,AV50))&lt;((INDEX($F$50:$BD$50,$AM$50)+(INDEX($F$50:$BD$50,#REF!)))),$AL$79*((#REF!-Option_9!N50)/((#REF!*(#REF!+1))/2)),0)</f>
        <v>#REF!</v>
      </c>
      <c r="AW113" s="23" t="e">
        <f>IF((INDEX($F$50:$BD$50,AW50))&lt;((INDEX($F$50:$BD$50,$AM$50)+(INDEX($F$50:$BD$50,#REF!)))),$AL$79*((#REF!-Option_9!O50)/((#REF!*(#REF!+1))/2)),0)</f>
        <v>#REF!</v>
      </c>
      <c r="AX113" s="23" t="e">
        <f>IF((INDEX($F$50:$BD$50,AX50))&lt;((INDEX($F$50:$BD$50,$AM$50)+(INDEX($F$50:$BD$50,#REF!)))),$AL$79*((#REF!-Option_9!P50)/((#REF!*(#REF!+1))/2)),0)</f>
        <v>#REF!</v>
      </c>
      <c r="AY113" s="23" t="e">
        <f>IF((INDEX($F$50:$BD$50,AY50))&lt;((INDEX($F$50:$BD$50,$AM$50)+(INDEX($F$50:$BD$50,#REF!)))),$AL$79*((#REF!-Option_9!Q50)/((#REF!*(#REF!+1))/2)),0)</f>
        <v>#REF!</v>
      </c>
      <c r="AZ113" s="23" t="e">
        <f>IF((INDEX($F$50:$BD$50,AZ50))&lt;((INDEX($F$50:$BD$50,$AM$50)+(INDEX($F$50:$BD$50,#REF!)))),$AL$79*((#REF!-Option_9!R50)/((#REF!*(#REF!+1))/2)),0)</f>
        <v>#REF!</v>
      </c>
      <c r="BA113" s="23" t="e">
        <f>IF((INDEX($F$50:$BD$50,BA50))&lt;((INDEX($F$50:$BD$50,$AM$50)+(INDEX($F$50:$BD$50,#REF!)))),$AL$79*((#REF!-Option_9!S50)/((#REF!*(#REF!+1))/2)),0)</f>
        <v>#REF!</v>
      </c>
      <c r="BB113" s="23" t="e">
        <f>IF((INDEX($F$50:$BD$50,BB50))&lt;((INDEX($F$50:$BD$50,$AM$50)+(INDEX($F$50:$BD$50,#REF!)))),$AL$79*((#REF!-Option_9!T50)/((#REF!*(#REF!+1))/2)),0)</f>
        <v>#REF!</v>
      </c>
      <c r="BC113" s="23" t="e">
        <f>IF((INDEX($F$50:$BD$50,BC50))&lt;((INDEX($F$50:$BD$50,$AM$50)+(INDEX($F$50:$BD$50,#REF!)))),$AL$79*((#REF!-Option_9!U50)/((#REF!*(#REF!+1))/2)),0)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IF((INDEX($F$50:$BD$50,AN50))&lt;((INDEX($F$50:$BD$50,$AN$50)+(INDEX($F$50:$BD$50,#REF!)))),$AM$79*((#REF!-Option_9!E50)/((#REF!*(#REF!+1))/2)),0)</f>
        <v>#REF!</v>
      </c>
      <c r="AO114" s="23" t="e">
        <f>IF((INDEX($F$50:$BD$50,AO50))&lt;((INDEX($F$50:$BD$50,$AN$50)+(INDEX($F$50:$BD$50,#REF!)))),$AM$79*((#REF!-Option_9!F50)/((#REF!*(#REF!+1))/2)),0)</f>
        <v>#REF!</v>
      </c>
      <c r="AP114" s="23" t="e">
        <f>IF((INDEX($F$50:$BD$50,AP50))&lt;((INDEX($F$50:$BD$50,$AN$50)+(INDEX($F$50:$BD$50,#REF!)))),$AM$79*((#REF!-Option_9!G50)/((#REF!*(#REF!+1))/2)),0)</f>
        <v>#REF!</v>
      </c>
      <c r="AQ114" s="23" t="e">
        <f>IF((INDEX($F$50:$BD$50,AQ50))&lt;((INDEX($F$50:$BD$50,$AN$50)+(INDEX($F$50:$BD$50,#REF!)))),$AM$79*((#REF!-Option_9!H50)/((#REF!*(#REF!+1))/2)),0)</f>
        <v>#REF!</v>
      </c>
      <c r="AR114" s="23" t="e">
        <f>IF((INDEX($F$50:$BD$50,AR50))&lt;((INDEX($F$50:$BD$50,$AN$50)+(INDEX($F$50:$BD$50,#REF!)))),$AM$79*((#REF!-Option_9!I50)/((#REF!*(#REF!+1))/2)),0)</f>
        <v>#REF!</v>
      </c>
      <c r="AS114" s="23" t="e">
        <f>IF((INDEX($F$50:$BD$50,AS50))&lt;((INDEX($F$50:$BD$50,$AN$50)+(INDEX($F$50:$BD$50,#REF!)))),$AM$79*((#REF!-Option_9!J50)/((#REF!*(#REF!+1))/2)),0)</f>
        <v>#REF!</v>
      </c>
      <c r="AT114" s="23" t="e">
        <f>IF((INDEX($F$50:$BD$50,AT50))&lt;((INDEX($F$50:$BD$50,$AN$50)+(INDEX($F$50:$BD$50,#REF!)))),$AM$79*((#REF!-Option_9!K50)/((#REF!*(#REF!+1))/2)),0)</f>
        <v>#REF!</v>
      </c>
      <c r="AU114" s="23" t="e">
        <f>IF((INDEX($F$50:$BD$50,AU50))&lt;((INDEX($F$50:$BD$50,$AN$50)+(INDEX($F$50:$BD$50,#REF!)))),$AM$79*((#REF!-Option_9!L50)/((#REF!*(#REF!+1))/2)),0)</f>
        <v>#REF!</v>
      </c>
      <c r="AV114" s="23" t="e">
        <f>IF((INDEX($F$50:$BD$50,AV50))&lt;((INDEX($F$50:$BD$50,$AN$50)+(INDEX($F$50:$BD$50,#REF!)))),$AM$79*((#REF!-Option_9!M50)/((#REF!*(#REF!+1))/2)),0)</f>
        <v>#REF!</v>
      </c>
      <c r="AW114" s="23" t="e">
        <f>IF((INDEX($F$50:$BD$50,AW50))&lt;((INDEX($F$50:$BD$50,$AN$50)+(INDEX($F$50:$BD$50,#REF!)))),$AM$79*((#REF!-Option_9!N50)/((#REF!*(#REF!+1))/2)),0)</f>
        <v>#REF!</v>
      </c>
      <c r="AX114" s="23" t="e">
        <f>IF((INDEX($F$50:$BD$50,AX50))&lt;((INDEX($F$50:$BD$50,$AN$50)+(INDEX($F$50:$BD$50,#REF!)))),$AM$79*((#REF!-Option_9!O50)/((#REF!*(#REF!+1))/2)),0)</f>
        <v>#REF!</v>
      </c>
      <c r="AY114" s="23" t="e">
        <f>IF((INDEX($F$50:$BD$50,AY50))&lt;((INDEX($F$50:$BD$50,$AN$50)+(INDEX($F$50:$BD$50,#REF!)))),$AM$79*((#REF!-Option_9!P50)/((#REF!*(#REF!+1))/2)),0)</f>
        <v>#REF!</v>
      </c>
      <c r="AZ114" s="23" t="e">
        <f>IF((INDEX($F$50:$BD$50,AZ50))&lt;((INDEX($F$50:$BD$50,$AN$50)+(INDEX($F$50:$BD$50,#REF!)))),$AM$79*((#REF!-Option_9!Q50)/((#REF!*(#REF!+1))/2)),0)</f>
        <v>#REF!</v>
      </c>
      <c r="BA114" s="23" t="e">
        <f>IF((INDEX($F$50:$BD$50,BA50))&lt;((INDEX($F$50:$BD$50,$AN$50)+(INDEX($F$50:$BD$50,#REF!)))),$AM$79*((#REF!-Option_9!R50)/((#REF!*(#REF!+1))/2)),0)</f>
        <v>#REF!</v>
      </c>
      <c r="BB114" s="23" t="e">
        <f>IF((INDEX($F$50:$BD$50,BB50))&lt;((INDEX($F$50:$BD$50,$AN$50)+(INDEX($F$50:$BD$50,#REF!)))),$AM$79*((#REF!-Option_9!S50)/((#REF!*(#REF!+1))/2)),0)</f>
        <v>#REF!</v>
      </c>
      <c r="BC114" s="23" t="e">
        <f>IF((INDEX($F$50:$BD$50,BC50))&lt;((INDEX($F$50:$BD$50,$AN$50)+(INDEX($F$50:$BD$50,#REF!)))),$AM$79*((#REF!-Option_9!T50)/((#REF!*(#REF!+1))/2)),0)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IF((INDEX($F$50:$BD$50,AO50))&lt;((INDEX($F$50:$BD$50,$AO$50)+(INDEX($F$50:$BD$50,#REF!)))),$AN$79*((#REF!-Option_9!E50)/((#REF!*(#REF!+1))/2)),0)</f>
        <v>#REF!</v>
      </c>
      <c r="AP115" s="23" t="e">
        <f>IF((INDEX($F$50:$BD$50,AP50))&lt;((INDEX($F$50:$BD$50,$AO$50)+(INDEX($F$50:$BD$50,#REF!)))),$AN$79*((#REF!-Option_9!F50)/((#REF!*(#REF!+1))/2)),0)</f>
        <v>#REF!</v>
      </c>
      <c r="AQ115" s="23" t="e">
        <f>IF((INDEX($F$50:$BD$50,AQ50))&lt;((INDEX($F$50:$BD$50,$AO$50)+(INDEX($F$50:$BD$50,#REF!)))),$AN$79*((#REF!-Option_9!G50)/((#REF!*(#REF!+1))/2)),0)</f>
        <v>#REF!</v>
      </c>
      <c r="AR115" s="23" t="e">
        <f>IF((INDEX($F$50:$BD$50,AR50))&lt;((INDEX($F$50:$BD$50,$AO$50)+(INDEX($F$50:$BD$50,#REF!)))),$AN$79*((#REF!-Option_9!H50)/((#REF!*(#REF!+1))/2)),0)</f>
        <v>#REF!</v>
      </c>
      <c r="AS115" s="23" t="e">
        <f>IF((INDEX($F$50:$BD$50,AS50))&lt;((INDEX($F$50:$BD$50,$AO$50)+(INDEX($F$50:$BD$50,#REF!)))),$AN$79*((#REF!-Option_9!I50)/((#REF!*(#REF!+1))/2)),0)</f>
        <v>#REF!</v>
      </c>
      <c r="AT115" s="23" t="e">
        <f>IF((INDEX($F$50:$BD$50,AT50))&lt;((INDEX($F$50:$BD$50,$AO$50)+(INDEX($F$50:$BD$50,#REF!)))),$AN$79*((#REF!-Option_9!J50)/((#REF!*(#REF!+1))/2)),0)</f>
        <v>#REF!</v>
      </c>
      <c r="AU115" s="23" t="e">
        <f>IF((INDEX($F$50:$BD$50,AU50))&lt;((INDEX($F$50:$BD$50,$AO$50)+(INDEX($F$50:$BD$50,#REF!)))),$AN$79*((#REF!-Option_9!K50)/((#REF!*(#REF!+1))/2)),0)</f>
        <v>#REF!</v>
      </c>
      <c r="AV115" s="23" t="e">
        <f>IF((INDEX($F$50:$BD$50,AV50))&lt;((INDEX($F$50:$BD$50,$AO$50)+(INDEX($F$50:$BD$50,#REF!)))),$AN$79*((#REF!-Option_9!L50)/((#REF!*(#REF!+1))/2)),0)</f>
        <v>#REF!</v>
      </c>
      <c r="AW115" s="23" t="e">
        <f>IF((INDEX($F$50:$BD$50,AW50))&lt;((INDEX($F$50:$BD$50,$AO$50)+(INDEX($F$50:$BD$50,#REF!)))),$AN$79*((#REF!-Option_9!M50)/((#REF!*(#REF!+1))/2)),0)</f>
        <v>#REF!</v>
      </c>
      <c r="AX115" s="23" t="e">
        <f>IF((INDEX($F$50:$BD$50,AX50))&lt;((INDEX($F$50:$BD$50,$AO$50)+(INDEX($F$50:$BD$50,#REF!)))),$AN$79*((#REF!-Option_9!N50)/((#REF!*(#REF!+1))/2)),0)</f>
        <v>#REF!</v>
      </c>
      <c r="AY115" s="23" t="e">
        <f>IF((INDEX($F$50:$BD$50,AY50))&lt;((INDEX($F$50:$BD$50,$AO$50)+(INDEX($F$50:$BD$50,#REF!)))),$AN$79*((#REF!-Option_9!O50)/((#REF!*(#REF!+1))/2)),0)</f>
        <v>#REF!</v>
      </c>
      <c r="AZ115" s="23" t="e">
        <f>IF((INDEX($F$50:$BD$50,AZ50))&lt;((INDEX($F$50:$BD$50,$AO$50)+(INDEX($F$50:$BD$50,#REF!)))),$AN$79*((#REF!-Option_9!P50)/((#REF!*(#REF!+1))/2)),0)</f>
        <v>#REF!</v>
      </c>
      <c r="BA115" s="23" t="e">
        <f>IF((INDEX($F$50:$BD$50,BA50))&lt;((INDEX($F$50:$BD$50,$AO$50)+(INDEX($F$50:$BD$50,#REF!)))),$AN$79*((#REF!-Option_9!Q50)/((#REF!*(#REF!+1))/2)),0)</f>
        <v>#REF!</v>
      </c>
      <c r="BB115" s="23" t="e">
        <f>IF((INDEX($F$50:$BD$50,BB50))&lt;((INDEX($F$50:$BD$50,$AO$50)+(INDEX($F$50:$BD$50,#REF!)))),$AN$79*((#REF!-Option_9!R50)/((#REF!*(#REF!+1))/2)),0)</f>
        <v>#REF!</v>
      </c>
      <c r="BC115" s="23" t="e">
        <f>IF((INDEX($F$50:$BD$50,BC50))&lt;((INDEX($F$50:$BD$50,$AO$50)+(INDEX($F$50:$BD$50,#REF!)))),$AN$79*((#REF!-Option_9!S50)/((#REF!*(#REF!+1))/2)),0)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IF((INDEX($F$50:$BD$50,AP50))&lt;((INDEX($F$50:$BD$50,$AP$50)+(INDEX($F$50:$BD$50,#REF!)))),$AO$79*((#REF!-Option_9!E50)/((#REF!*(#REF!+1))/2)),0)</f>
        <v>#REF!</v>
      </c>
      <c r="AQ116" s="23" t="e">
        <f>IF((INDEX($F$50:$BD$50,AQ50))&lt;((INDEX($F$50:$BD$50,$AP$50)+(INDEX($F$50:$BD$50,#REF!)))),$AO$79*((#REF!-Option_9!F50)/((#REF!*(#REF!+1))/2)),0)</f>
        <v>#REF!</v>
      </c>
      <c r="AR116" s="23" t="e">
        <f>IF((INDEX($F$50:$BD$50,AR50))&lt;((INDEX($F$50:$BD$50,$AP$50)+(INDEX($F$50:$BD$50,#REF!)))),$AO$79*((#REF!-Option_9!G50)/((#REF!*(#REF!+1))/2)),0)</f>
        <v>#REF!</v>
      </c>
      <c r="AS116" s="23" t="e">
        <f>IF((INDEX($F$50:$BD$50,AS50))&lt;((INDEX($F$50:$BD$50,$AP$50)+(INDEX($F$50:$BD$50,#REF!)))),$AO$79*((#REF!-Option_9!H50)/((#REF!*(#REF!+1))/2)),0)</f>
        <v>#REF!</v>
      </c>
      <c r="AT116" s="23" t="e">
        <f>IF((INDEX($F$50:$BD$50,AT50))&lt;((INDEX($F$50:$BD$50,$AP$50)+(INDEX($F$50:$BD$50,#REF!)))),$AO$79*((#REF!-Option_9!I50)/((#REF!*(#REF!+1))/2)),0)</f>
        <v>#REF!</v>
      </c>
      <c r="AU116" s="23" t="e">
        <f>IF((INDEX($F$50:$BD$50,AU50))&lt;((INDEX($F$50:$BD$50,$AP$50)+(INDEX($F$50:$BD$50,#REF!)))),$AO$79*((#REF!-Option_9!J50)/((#REF!*(#REF!+1))/2)),0)</f>
        <v>#REF!</v>
      </c>
      <c r="AV116" s="23" t="e">
        <f>IF((INDEX($F$50:$BD$50,AV50))&lt;((INDEX($F$50:$BD$50,$AP$50)+(INDEX($F$50:$BD$50,#REF!)))),$AO$79*((#REF!-Option_9!K50)/((#REF!*(#REF!+1))/2)),0)</f>
        <v>#REF!</v>
      </c>
      <c r="AW116" s="23" t="e">
        <f>IF((INDEX($F$50:$BD$50,AW50))&lt;((INDEX($F$50:$BD$50,$AP$50)+(INDEX($F$50:$BD$50,#REF!)))),$AO$79*((#REF!-Option_9!L50)/((#REF!*(#REF!+1))/2)),0)</f>
        <v>#REF!</v>
      </c>
      <c r="AX116" s="23" t="e">
        <f>IF((INDEX($F$50:$BD$50,AX50))&lt;((INDEX($F$50:$BD$50,$AP$50)+(INDEX($F$50:$BD$50,#REF!)))),$AO$79*((#REF!-Option_9!M50)/((#REF!*(#REF!+1))/2)),0)</f>
        <v>#REF!</v>
      </c>
      <c r="AY116" s="23" t="e">
        <f>IF((INDEX($F$50:$BD$50,AY50))&lt;((INDEX($F$50:$BD$50,$AP$50)+(INDEX($F$50:$BD$50,#REF!)))),$AO$79*((#REF!-Option_9!N50)/((#REF!*(#REF!+1))/2)),0)</f>
        <v>#REF!</v>
      </c>
      <c r="AZ116" s="23" t="e">
        <f>IF((INDEX($F$50:$BD$50,AZ50))&lt;((INDEX($F$50:$BD$50,$AP$50)+(INDEX($F$50:$BD$50,#REF!)))),$AO$79*((#REF!-Option_9!O50)/((#REF!*(#REF!+1))/2)),0)</f>
        <v>#REF!</v>
      </c>
      <c r="BA116" s="23" t="e">
        <f>IF((INDEX($F$50:$BD$50,BA50))&lt;((INDEX($F$50:$BD$50,$AP$50)+(INDEX($F$50:$BD$50,#REF!)))),$AO$79*((#REF!-Option_9!P50)/((#REF!*(#REF!+1))/2)),0)</f>
        <v>#REF!</v>
      </c>
      <c r="BB116" s="23" t="e">
        <f>IF((INDEX($F$50:$BD$50,BB50))&lt;((INDEX($F$50:$BD$50,$AP$50)+(INDEX($F$50:$BD$50,#REF!)))),$AO$79*((#REF!-Option_9!Q50)/((#REF!*(#REF!+1))/2)),0)</f>
        <v>#REF!</v>
      </c>
      <c r="BC116" s="23" t="e">
        <f>IF((INDEX($F$50:$BD$50,BC50))&lt;((INDEX($F$50:$BD$50,$AP$50)+(INDEX($F$50:$BD$50,#REF!)))),$AO$79*((#REF!-Option_9!R50)/((#REF!*(#REF!+1))/2)),0)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IF((INDEX($F$50:$BD$50,AQ50))&lt;((INDEX($F$50:$BD$50,$AQ$50)+(INDEX($F$50:$BD$50,#REF!)))),$AP$79*((#REF!-Option_9!E50)/((#REF!*(#REF!+1))/2)),0)</f>
        <v>#REF!</v>
      </c>
      <c r="AR117" s="23" t="e">
        <f>IF((INDEX($F$50:$BD$50,AR50))&lt;((INDEX($F$50:$BD$50,$AQ$50)+(INDEX($F$50:$BD$50,#REF!)))),$AP$79*((#REF!-Option_9!F50)/((#REF!*(#REF!+1))/2)),0)</f>
        <v>#REF!</v>
      </c>
      <c r="AS117" s="23" t="e">
        <f>IF((INDEX($F$50:$BD$50,AS50))&lt;((INDEX($F$50:$BD$50,$AQ$50)+(INDEX($F$50:$BD$50,#REF!)))),$AP$79*((#REF!-Option_9!G50)/((#REF!*(#REF!+1))/2)),0)</f>
        <v>#REF!</v>
      </c>
      <c r="AT117" s="23" t="e">
        <f>IF((INDEX($F$50:$BD$50,AT50))&lt;((INDEX($F$50:$BD$50,$AQ$50)+(INDEX($F$50:$BD$50,#REF!)))),$AP$79*((#REF!-Option_9!H50)/((#REF!*(#REF!+1))/2)),0)</f>
        <v>#REF!</v>
      </c>
      <c r="AU117" s="23" t="e">
        <f>IF((INDEX($F$50:$BD$50,AU50))&lt;((INDEX($F$50:$BD$50,$AQ$50)+(INDEX($F$50:$BD$50,#REF!)))),$AP$79*((#REF!-Option_9!I50)/((#REF!*(#REF!+1))/2)),0)</f>
        <v>#REF!</v>
      </c>
      <c r="AV117" s="23" t="e">
        <f>IF((INDEX($F$50:$BD$50,AV50))&lt;((INDEX($F$50:$BD$50,$AQ$50)+(INDEX($F$50:$BD$50,#REF!)))),$AP$79*((#REF!-Option_9!J50)/((#REF!*(#REF!+1))/2)),0)</f>
        <v>#REF!</v>
      </c>
      <c r="AW117" s="23" t="e">
        <f>IF((INDEX($F$50:$BD$50,AW50))&lt;((INDEX($F$50:$BD$50,$AQ$50)+(INDEX($F$50:$BD$50,#REF!)))),$AP$79*((#REF!-Option_9!K50)/((#REF!*(#REF!+1))/2)),0)</f>
        <v>#REF!</v>
      </c>
      <c r="AX117" s="23" t="e">
        <f>IF((INDEX($F$50:$BD$50,AX50))&lt;((INDEX($F$50:$BD$50,$AQ$50)+(INDEX($F$50:$BD$50,#REF!)))),$AP$79*((#REF!-Option_9!L50)/((#REF!*(#REF!+1))/2)),0)</f>
        <v>#REF!</v>
      </c>
      <c r="AY117" s="23" t="e">
        <f>IF((INDEX($F$50:$BD$50,AY50))&lt;((INDEX($F$50:$BD$50,$AQ$50)+(INDEX($F$50:$BD$50,#REF!)))),$AP$79*((#REF!-Option_9!M50)/((#REF!*(#REF!+1))/2)),0)</f>
        <v>#REF!</v>
      </c>
      <c r="AZ117" s="23" t="e">
        <f>IF((INDEX($F$50:$BD$50,AZ50))&lt;((INDEX($F$50:$BD$50,$AQ$50)+(INDEX($F$50:$BD$50,#REF!)))),$AP$79*((#REF!-Option_9!N50)/((#REF!*(#REF!+1))/2)),0)</f>
        <v>#REF!</v>
      </c>
      <c r="BA117" s="23" t="e">
        <f>IF((INDEX($F$50:$BD$50,BA50))&lt;((INDEX($F$50:$BD$50,$AQ$50)+(INDEX($F$50:$BD$50,#REF!)))),$AP$79*((#REF!-Option_9!O50)/((#REF!*(#REF!+1))/2)),0)</f>
        <v>#REF!</v>
      </c>
      <c r="BB117" s="23" t="e">
        <f>IF((INDEX($F$50:$BD$50,BB50))&lt;((INDEX($F$50:$BD$50,$AQ$50)+(INDEX($F$50:$BD$50,#REF!)))),$AP$79*((#REF!-Option_9!P50)/((#REF!*(#REF!+1))/2)),0)</f>
        <v>#REF!</v>
      </c>
      <c r="BC117" s="23" t="e">
        <f>IF((INDEX($F$50:$BD$50,BC50))&lt;((INDEX($F$50:$BD$50,$AQ$50)+(INDEX($F$50:$BD$50,#REF!)))),$AP$79*((#REF!-Option_9!Q50)/((#REF!*(#REF!+1))/2)),0)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IF((INDEX($F$50:$BD$50,AR50))&lt;((INDEX($F$50:$BD$50,$AR$50)+(INDEX($F$50:$BD$50,#REF!)))),$AQ$79*((#REF!-Option_9!E50)/((#REF!*(#REF!+1))/2)),0)</f>
        <v>#REF!</v>
      </c>
      <c r="AS118" s="23" t="e">
        <f>IF((INDEX($F$50:$BD$50,AS50))&lt;((INDEX($F$50:$BD$50,$AR$50)+(INDEX($F$50:$BD$50,#REF!)))),$AQ$79*((#REF!-Option_9!F50)/((#REF!*(#REF!+1))/2)),0)</f>
        <v>#REF!</v>
      </c>
      <c r="AT118" s="23" t="e">
        <f>IF((INDEX($F$50:$BD$50,AT50))&lt;((INDEX($F$50:$BD$50,$AR$50)+(INDEX($F$50:$BD$50,#REF!)))),$AQ$79*((#REF!-Option_9!G50)/((#REF!*(#REF!+1))/2)),0)</f>
        <v>#REF!</v>
      </c>
      <c r="AU118" s="23" t="e">
        <f>IF((INDEX($F$50:$BD$50,AU50))&lt;((INDEX($F$50:$BD$50,$AR$50)+(INDEX($F$50:$BD$50,#REF!)))),$AQ$79*((#REF!-Option_9!H50)/((#REF!*(#REF!+1))/2)),0)</f>
        <v>#REF!</v>
      </c>
      <c r="AV118" s="23" t="e">
        <f>IF((INDEX($F$50:$BD$50,AV50))&lt;((INDEX($F$50:$BD$50,$AR$50)+(INDEX($F$50:$BD$50,#REF!)))),$AQ$79*((#REF!-Option_9!I50)/((#REF!*(#REF!+1))/2)),0)</f>
        <v>#REF!</v>
      </c>
      <c r="AW118" s="23" t="e">
        <f>IF((INDEX($F$50:$BD$50,AW50))&lt;((INDEX($F$50:$BD$50,$AR$50)+(INDEX($F$50:$BD$50,#REF!)))),$AQ$79*((#REF!-Option_9!J50)/((#REF!*(#REF!+1))/2)),0)</f>
        <v>#REF!</v>
      </c>
      <c r="AX118" s="23" t="e">
        <f>IF((INDEX($F$50:$BD$50,AX50))&lt;((INDEX($F$50:$BD$50,$AR$50)+(INDEX($F$50:$BD$50,#REF!)))),$AQ$79*((#REF!-Option_9!K50)/((#REF!*(#REF!+1))/2)),0)</f>
        <v>#REF!</v>
      </c>
      <c r="AY118" s="23" t="e">
        <f>IF((INDEX($F$50:$BD$50,AY50))&lt;((INDEX($F$50:$BD$50,$AR$50)+(INDEX($F$50:$BD$50,#REF!)))),$AQ$79*((#REF!-Option_9!L50)/((#REF!*(#REF!+1))/2)),0)</f>
        <v>#REF!</v>
      </c>
      <c r="AZ118" s="23" t="e">
        <f>IF((INDEX($F$50:$BD$50,AZ50))&lt;((INDEX($F$50:$BD$50,$AR$50)+(INDEX($F$50:$BD$50,#REF!)))),$AQ$79*((#REF!-Option_9!M50)/((#REF!*(#REF!+1))/2)),0)</f>
        <v>#REF!</v>
      </c>
      <c r="BA118" s="23" t="e">
        <f>IF((INDEX($F$50:$BD$50,BA50))&lt;((INDEX($F$50:$BD$50,$AR$50)+(INDEX($F$50:$BD$50,#REF!)))),$AQ$79*((#REF!-Option_9!N50)/((#REF!*(#REF!+1))/2)),0)</f>
        <v>#REF!</v>
      </c>
      <c r="BB118" s="23" t="e">
        <f>IF((INDEX($F$50:$BD$50,BB50))&lt;((INDEX($F$50:$BD$50,$AR$50)+(INDEX($F$50:$BD$50,#REF!)))),$AQ$79*((#REF!-Option_9!O50)/((#REF!*(#REF!+1))/2)),0)</f>
        <v>#REF!</v>
      </c>
      <c r="BC118" s="23" t="e">
        <f>IF((INDEX($F$50:$BD$50,BC50))&lt;((INDEX($F$50:$BD$50,$AR$50)+(INDEX($F$50:$BD$50,#REF!)))),$AQ$79*((#REF!-Option_9!P50)/((#REF!*(#REF!+1))/2)),0)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IF((INDEX($F$50:$BD$50,AS50))&lt;((INDEX($F$50:$BD$50,$AS$50)+(INDEX($F$50:$BD$50,#REF!)))),$AR$79*((#REF!-Option_9!E50)/((#REF!*(#REF!+1))/2)),0)</f>
        <v>#REF!</v>
      </c>
      <c r="AT119" s="23" t="e">
        <f>IF((INDEX($F$50:$BD$50,AT50))&lt;((INDEX($F$50:$BD$50,$AS$50)+(INDEX($F$50:$BD$50,#REF!)))),$AR$79*((#REF!-Option_9!F50)/((#REF!*(#REF!+1))/2)),0)</f>
        <v>#REF!</v>
      </c>
      <c r="AU119" s="23" t="e">
        <f>IF((INDEX($F$50:$BD$50,AU50))&lt;((INDEX($F$50:$BD$50,$AS$50)+(INDEX($F$50:$BD$50,#REF!)))),$AR$79*((#REF!-Option_9!G50)/((#REF!*(#REF!+1))/2)),0)</f>
        <v>#REF!</v>
      </c>
      <c r="AV119" s="23" t="e">
        <f>IF((INDEX($F$50:$BD$50,AV50))&lt;((INDEX($F$50:$BD$50,$AS$50)+(INDEX($F$50:$BD$50,#REF!)))),$AR$79*((#REF!-Option_9!H50)/((#REF!*(#REF!+1))/2)),0)</f>
        <v>#REF!</v>
      </c>
      <c r="AW119" s="23" t="e">
        <f>IF((INDEX($F$50:$BD$50,AW50))&lt;((INDEX($F$50:$BD$50,$AS$50)+(INDEX($F$50:$BD$50,#REF!)))),$AR$79*((#REF!-Option_9!I50)/((#REF!*(#REF!+1))/2)),0)</f>
        <v>#REF!</v>
      </c>
      <c r="AX119" s="23" t="e">
        <f>IF((INDEX($F$50:$BD$50,AX50))&lt;((INDEX($F$50:$BD$50,$AS$50)+(INDEX($F$50:$BD$50,#REF!)))),$AR$79*((#REF!-Option_9!J50)/((#REF!*(#REF!+1))/2)),0)</f>
        <v>#REF!</v>
      </c>
      <c r="AY119" s="23" t="e">
        <f>IF((INDEX($F$50:$BD$50,AY50))&lt;((INDEX($F$50:$BD$50,$AS$50)+(INDEX($F$50:$BD$50,#REF!)))),$AR$79*((#REF!-Option_9!K50)/((#REF!*(#REF!+1))/2)),0)</f>
        <v>#REF!</v>
      </c>
      <c r="AZ119" s="23" t="e">
        <f>IF((INDEX($F$50:$BD$50,AZ50))&lt;((INDEX($F$50:$BD$50,$AS$50)+(INDEX($F$50:$BD$50,#REF!)))),$AR$79*((#REF!-Option_9!L50)/((#REF!*(#REF!+1))/2)),0)</f>
        <v>#REF!</v>
      </c>
      <c r="BA119" s="23" t="e">
        <f>IF((INDEX($F$50:$BD$50,BA50))&lt;((INDEX($F$50:$BD$50,$AS$50)+(INDEX($F$50:$BD$50,#REF!)))),$AR$79*((#REF!-Option_9!M50)/((#REF!*(#REF!+1))/2)),0)</f>
        <v>#REF!</v>
      </c>
      <c r="BB119" s="23" t="e">
        <f>IF((INDEX($F$50:$BD$50,BB50))&lt;((INDEX($F$50:$BD$50,$AS$50)+(INDEX($F$50:$BD$50,#REF!)))),$AR$79*((#REF!-Option_9!N50)/((#REF!*(#REF!+1))/2)),0)</f>
        <v>#REF!</v>
      </c>
      <c r="BC119" s="23" t="e">
        <f>IF((INDEX($F$50:$BD$50,BC50))&lt;((INDEX($F$50:$BD$50,$AS$50)+(INDEX($F$50:$BD$50,#REF!)))),$AR$79*((#REF!-Option_9!O50)/((#REF!*(#REF!+1))/2)),0)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IF((INDEX($F$50:$BD$50,AT50))&lt;((INDEX($F$50:$BD$50,$AT$50)+(INDEX($F$50:$BD$50,#REF!)))),$AS$79*((#REF!-Option_9!E50)/((#REF!*(#REF!+1))/2)),0)</f>
        <v>#REF!</v>
      </c>
      <c r="AU120" s="23" t="e">
        <f>IF((INDEX($F$50:$BD$50,AU50))&lt;((INDEX($F$50:$BD$50,$AT$50)+(INDEX($F$50:$BD$50,#REF!)))),$AS$79*((#REF!-Option_9!F50)/((#REF!*(#REF!+1))/2)),0)</f>
        <v>#REF!</v>
      </c>
      <c r="AV120" s="23" t="e">
        <f>IF((INDEX($F$50:$BD$50,AV50))&lt;((INDEX($F$50:$BD$50,$AT$50)+(INDEX($F$50:$BD$50,#REF!)))),$AS$79*((#REF!-Option_9!G50)/((#REF!*(#REF!+1))/2)),0)</f>
        <v>#REF!</v>
      </c>
      <c r="AW120" s="23" t="e">
        <f>IF((INDEX($F$50:$BD$50,AW50))&lt;((INDEX($F$50:$BD$50,$AT$50)+(INDEX($F$50:$BD$50,#REF!)))),$AS$79*((#REF!-Option_9!H50)/((#REF!*(#REF!+1))/2)),0)</f>
        <v>#REF!</v>
      </c>
      <c r="AX120" s="23" t="e">
        <f>IF((INDEX($F$50:$BD$50,AX50))&lt;((INDEX($F$50:$BD$50,$AT$50)+(INDEX($F$50:$BD$50,#REF!)))),$AS$79*((#REF!-Option_9!I50)/((#REF!*(#REF!+1))/2)),0)</f>
        <v>#REF!</v>
      </c>
      <c r="AY120" s="23" t="e">
        <f>IF((INDEX($F$50:$BD$50,AY50))&lt;((INDEX($F$50:$BD$50,$AT$50)+(INDEX($F$50:$BD$50,#REF!)))),$AS$79*((#REF!-Option_9!J50)/((#REF!*(#REF!+1))/2)),0)</f>
        <v>#REF!</v>
      </c>
      <c r="AZ120" s="23" t="e">
        <f>IF((INDEX($F$50:$BD$50,AZ50))&lt;((INDEX($F$50:$BD$50,$AT$50)+(INDEX($F$50:$BD$50,#REF!)))),$AS$79*((#REF!-Option_9!K50)/((#REF!*(#REF!+1))/2)),0)</f>
        <v>#REF!</v>
      </c>
      <c r="BA120" s="23" t="e">
        <f>IF((INDEX($F$50:$BD$50,BA50))&lt;((INDEX($F$50:$BD$50,$AT$50)+(INDEX($F$50:$BD$50,#REF!)))),$AS$79*((#REF!-Option_9!L50)/((#REF!*(#REF!+1))/2)),0)</f>
        <v>#REF!</v>
      </c>
      <c r="BB120" s="23" t="e">
        <f>IF((INDEX($F$50:$BD$50,BB50))&lt;((INDEX($F$50:$BD$50,$AT$50)+(INDEX($F$50:$BD$50,#REF!)))),$AS$79*((#REF!-Option_9!M50)/((#REF!*(#REF!+1))/2)),0)</f>
        <v>#REF!</v>
      </c>
      <c r="BC120" s="23" t="e">
        <f>IF((INDEX($F$50:$BD$50,BC50))&lt;((INDEX($F$50:$BD$50,$AT$50)+(INDEX($F$50:$BD$50,#REF!)))),$AS$79*((#REF!-Option_9!N50)/((#REF!*(#REF!+1))/2)),0)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IF((INDEX($F$50:$BD$50,AU50))&lt;((INDEX($F$50:$BD$50,$AU$50)+(INDEX($F$50:$BD$50,#REF!)))),$AT$79*((#REF!-Option_9!E50)/((#REF!*(#REF!+1))/2)),0)</f>
        <v>#REF!</v>
      </c>
      <c r="AV121" s="23" t="e">
        <f>IF((INDEX($F$50:$BD$50,AV50))&lt;((INDEX($F$50:$BD$50,$AU$50)+(INDEX($F$50:$BD$50,#REF!)))),$AT$79*((#REF!-Option_9!F50)/((#REF!*(#REF!+1))/2)),0)</f>
        <v>#REF!</v>
      </c>
      <c r="AW121" s="23" t="e">
        <f>IF((INDEX($F$50:$BD$50,AW50))&lt;((INDEX($F$50:$BD$50,$AU$50)+(INDEX($F$50:$BD$50,#REF!)))),$AT$79*((#REF!-Option_9!G50)/((#REF!*(#REF!+1))/2)),0)</f>
        <v>#REF!</v>
      </c>
      <c r="AX121" s="23" t="e">
        <f>IF((INDEX($F$50:$BD$50,AX50))&lt;((INDEX($F$50:$BD$50,$AU$50)+(INDEX($F$50:$BD$50,#REF!)))),$AT$79*((#REF!-Option_9!H50)/((#REF!*(#REF!+1))/2)),0)</f>
        <v>#REF!</v>
      </c>
      <c r="AY121" s="23" t="e">
        <f>IF((INDEX($F$50:$BD$50,AY50))&lt;((INDEX($F$50:$BD$50,$AU$50)+(INDEX($F$50:$BD$50,#REF!)))),$AT$79*((#REF!-Option_9!I50)/((#REF!*(#REF!+1))/2)),0)</f>
        <v>#REF!</v>
      </c>
      <c r="AZ121" s="23" t="e">
        <f>IF((INDEX($F$50:$BD$50,AZ50))&lt;((INDEX($F$50:$BD$50,$AU$50)+(INDEX($F$50:$BD$50,#REF!)))),$AT$79*((#REF!-Option_9!J50)/((#REF!*(#REF!+1))/2)),0)</f>
        <v>#REF!</v>
      </c>
      <c r="BA121" s="23" t="e">
        <f>IF((INDEX($F$50:$BD$50,BA50))&lt;((INDEX($F$50:$BD$50,$AU$50)+(INDEX($F$50:$BD$50,#REF!)))),$AT$79*((#REF!-Option_9!K50)/((#REF!*(#REF!+1))/2)),0)</f>
        <v>#REF!</v>
      </c>
      <c r="BB121" s="23" t="e">
        <f>IF((INDEX($F$50:$BD$50,BB50))&lt;((INDEX($F$50:$BD$50,$AU$50)+(INDEX($F$50:$BD$50,#REF!)))),$AT$79*((#REF!-Option_9!L50)/((#REF!*(#REF!+1))/2)),0)</f>
        <v>#REF!</v>
      </c>
      <c r="BC121" s="23" t="e">
        <f>IF((INDEX($F$50:$BD$50,BC50))&lt;((INDEX($F$50:$BD$50,$AU$50)+(INDEX($F$50:$BD$50,#REF!)))),$AT$79*((#REF!-Option_9!M50)/((#REF!*(#REF!+1))/2)),0)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IF((INDEX($F$50:$BD$50,AV50))&lt;((INDEX($F$50:$BD$50,$AV$50)+(INDEX($F$50:$BD$50,#REF!)))),$AU$79*((#REF!-Option_9!E50)/((#REF!*(#REF!+1))/2)),0)</f>
        <v>#REF!</v>
      </c>
      <c r="AW122" s="23" t="e">
        <f>IF((INDEX($F$50:$BD$50,AW50))&lt;((INDEX($F$50:$BD$50,$AV$50)+(INDEX($F$50:$BD$50,#REF!)))),$AU$79*((#REF!-Option_9!F50)/((#REF!*(#REF!+1))/2)),0)</f>
        <v>#REF!</v>
      </c>
      <c r="AX122" s="23" t="e">
        <f>IF((INDEX($F$50:$BD$50,AX50))&lt;((INDEX($F$50:$BD$50,$AV$50)+(INDEX($F$50:$BD$50,#REF!)))),$AU$79*((#REF!-Option_9!G50)/((#REF!*(#REF!+1))/2)),0)</f>
        <v>#REF!</v>
      </c>
      <c r="AY122" s="23" t="e">
        <f>IF((INDEX($F$50:$BD$50,AY50))&lt;((INDEX($F$50:$BD$50,$AV$50)+(INDEX($F$50:$BD$50,#REF!)))),$AU$79*((#REF!-Option_9!H50)/((#REF!*(#REF!+1))/2)),0)</f>
        <v>#REF!</v>
      </c>
      <c r="AZ122" s="23" t="e">
        <f>IF((INDEX($F$50:$BD$50,AZ50))&lt;((INDEX($F$50:$BD$50,$AV$50)+(INDEX($F$50:$BD$50,#REF!)))),$AU$79*((#REF!-Option_9!I50)/((#REF!*(#REF!+1))/2)),0)</f>
        <v>#REF!</v>
      </c>
      <c r="BA122" s="23" t="e">
        <f>IF((INDEX($F$50:$BD$50,BA50))&lt;((INDEX($F$50:$BD$50,$AV$50)+(INDEX($F$50:$BD$50,#REF!)))),$AU$79*((#REF!-Option_9!J50)/((#REF!*(#REF!+1))/2)),0)</f>
        <v>#REF!</v>
      </c>
      <c r="BB122" s="23" t="e">
        <f>IF((INDEX($F$50:$BD$50,BB50))&lt;((INDEX($F$50:$BD$50,$AV$50)+(INDEX($F$50:$BD$50,#REF!)))),$AU$79*((#REF!-Option_9!K50)/((#REF!*(#REF!+1))/2)),0)</f>
        <v>#REF!</v>
      </c>
      <c r="BC122" s="23" t="e">
        <f>IF((INDEX($F$50:$BD$50,BC50))&lt;((INDEX($F$50:$BD$50,$AV$50)+(INDEX($F$50:$BD$50,#REF!)))),$AU$79*((#REF!-Option_9!L50)/((#REF!*(#REF!+1))/2)),0)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IF((INDEX($F$50:$BD$50,AW50))&lt;((INDEX($F$50:$BD$50,$AW$50)+(INDEX($F$50:$BD$50,#REF!)))),$AV$79*((#REF!-Option_9!E50)/((#REF!*(#REF!+1))/2)),0)</f>
        <v>#REF!</v>
      </c>
      <c r="AX123" s="23" t="e">
        <f>IF((INDEX($F$50:$BD$50,AX50))&lt;((INDEX($F$50:$BD$50,$AW$50)+(INDEX($F$50:$BD$50,#REF!)))),$AV$79*((#REF!-Option_9!F50)/((#REF!*(#REF!+1))/2)),0)</f>
        <v>#REF!</v>
      </c>
      <c r="AY123" s="23" t="e">
        <f>IF((INDEX($F$50:$BD$50,AY50))&lt;((INDEX($F$50:$BD$50,$AW$50)+(INDEX($F$50:$BD$50,#REF!)))),$AV$79*((#REF!-Option_9!G50)/((#REF!*(#REF!+1))/2)),0)</f>
        <v>#REF!</v>
      </c>
      <c r="AZ123" s="23" t="e">
        <f>IF((INDEX($F$50:$BD$50,AZ50))&lt;((INDEX($F$50:$BD$50,$AW$50)+(INDEX($F$50:$BD$50,#REF!)))),$AV$79*((#REF!-Option_9!H50)/((#REF!*(#REF!+1))/2)),0)</f>
        <v>#REF!</v>
      </c>
      <c r="BA123" s="23" t="e">
        <f>IF((INDEX($F$50:$BD$50,BA50))&lt;((INDEX($F$50:$BD$50,$AW$50)+(INDEX($F$50:$BD$50,#REF!)))),$AV$79*((#REF!-Option_9!I50)/((#REF!*(#REF!+1))/2)),0)</f>
        <v>#REF!</v>
      </c>
      <c r="BB123" s="23" t="e">
        <f>IF((INDEX($F$50:$BD$50,BB50))&lt;((INDEX($F$50:$BD$50,$AW$50)+(INDEX($F$50:$BD$50,#REF!)))),$AV$79*((#REF!-Option_9!J50)/((#REF!*(#REF!+1))/2)),0)</f>
        <v>#REF!</v>
      </c>
      <c r="BC123" s="23" t="e">
        <f>IF((INDEX($F$50:$BD$50,BC50))&lt;((INDEX($F$50:$BD$50,$AW$50)+(INDEX($F$50:$BD$50,#REF!)))),$AV$79*((#REF!-Option_9!K50)/((#REF!*(#REF!+1))/2)),0)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IF((INDEX($F$50:$BD$50,AX50))&lt;((INDEX($F$50:$BD$50,$AX$50)+(INDEX($F$50:$BD$50,#REF!)))),$AW$79*((#REF!-Option_9!E50)/((#REF!*(#REF!+1))/2)),0)</f>
        <v>#REF!</v>
      </c>
      <c r="AY124" s="23" t="e">
        <f>IF((INDEX($F$50:$BD$50,AY50))&lt;((INDEX($F$50:$BD$50,$AX$50)+(INDEX($F$50:$BD$50,#REF!)))),$AW$79*((#REF!-Option_9!F50)/((#REF!*(#REF!+1))/2)),0)</f>
        <v>#REF!</v>
      </c>
      <c r="AZ124" s="23" t="e">
        <f>IF((INDEX($F$50:$BD$50,AZ50))&lt;((INDEX($F$50:$BD$50,$AX$50)+(INDEX($F$50:$BD$50,#REF!)))),$AW$79*((#REF!-Option_9!G50)/((#REF!*(#REF!+1))/2)),0)</f>
        <v>#REF!</v>
      </c>
      <c r="BA124" s="23" t="e">
        <f>IF((INDEX($F$50:$BD$50,BA50))&lt;((INDEX($F$50:$BD$50,$AX$50)+(INDEX($F$50:$BD$50,#REF!)))),$AW$79*((#REF!-Option_9!H50)/((#REF!*(#REF!+1))/2)),0)</f>
        <v>#REF!</v>
      </c>
      <c r="BB124" s="23" t="e">
        <f>IF((INDEX($F$50:$BD$50,BB50))&lt;((INDEX($F$50:$BD$50,$AX$50)+(INDEX($F$50:$BD$50,#REF!)))),$AW$79*((#REF!-Option_9!I50)/((#REF!*(#REF!+1))/2)),0)</f>
        <v>#REF!</v>
      </c>
      <c r="BC124" s="23" t="e">
        <f>IF((INDEX($F$50:$BD$50,BC50))&lt;((INDEX($F$50:$BD$50,$AX$50)+(INDEX($F$50:$BD$50,#REF!)))),$AW$79*((#REF!-Option_9!J50)/((#REF!*(#REF!+1))/2)),0)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IF((INDEX($F$50:$BD$50,AY50))&lt;((INDEX($F$50:$BD$50,$AY$50)+(INDEX($F$50:$BD$50,#REF!)))),$AX$79*((#REF!-Option_9!E50)/((#REF!*(#REF!+1))/2)),0)</f>
        <v>#REF!</v>
      </c>
      <c r="AZ125" s="23" t="e">
        <f>IF((INDEX($F$50:$BD$50,AZ50))&lt;((INDEX($F$50:$BD$50,$AY$50)+(INDEX($F$50:$BD$50,#REF!)))),$AX$79*((#REF!-Option_9!F50)/((#REF!*(#REF!+1))/2)),0)</f>
        <v>#REF!</v>
      </c>
      <c r="BA125" s="23" t="e">
        <f>IF((INDEX($F$50:$BD$50,BA50))&lt;((INDEX($F$50:$BD$50,$AY$50)+(INDEX($F$50:$BD$50,#REF!)))),$AX$79*((#REF!-Option_9!G50)/((#REF!*(#REF!+1))/2)),0)</f>
        <v>#REF!</v>
      </c>
      <c r="BB125" s="23" t="e">
        <f>IF((INDEX($F$50:$BD$50,BB50))&lt;((INDEX($F$50:$BD$50,$AY$50)+(INDEX($F$50:$BD$50,#REF!)))),$AX$79*((#REF!-Option_9!H50)/((#REF!*(#REF!+1))/2)),0)</f>
        <v>#REF!</v>
      </c>
      <c r="BC125" s="23" t="e">
        <f>IF((INDEX($F$50:$BD$50,BC50))&lt;((INDEX($F$50:$BD$50,$AY$50)+(INDEX($F$50:$BD$50,#REF!)))),$AX$79*((#REF!-Option_9!I50)/((#REF!*(#REF!+1))/2)),0)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IF((INDEX($F$50:$BD$50,AZ50))&lt;((INDEX($F$50:$BD$50,$AZ$50)+(INDEX($F$50:$BD$50,#REF!)))),$AY$79*((#REF!-Option_9!E50)/((#REF!*(#REF!+1))/2)),0)</f>
        <v>#REF!</v>
      </c>
      <c r="BA126" s="23" t="e">
        <f>IF((INDEX($F$50:$BD$50,BA50))&lt;((INDEX($F$50:$BD$50,$AZ$50)+(INDEX($F$50:$BD$50,#REF!)))),$AY$79*((#REF!-Option_9!F50)/((#REF!*(#REF!+1))/2)),0)</f>
        <v>#REF!</v>
      </c>
      <c r="BB126" s="23" t="e">
        <f>IF((INDEX($F$50:$BD$50,BB50))&lt;((INDEX($F$50:$BD$50,$AZ$50)+(INDEX($F$50:$BD$50,#REF!)))),$AY$79*((#REF!-Option_9!G50)/((#REF!*(#REF!+1))/2)),0)</f>
        <v>#REF!</v>
      </c>
      <c r="BC126" s="23" t="e">
        <f>IF((INDEX($F$50:$BD$50,BC50))&lt;((INDEX($F$50:$BD$50,$AZ$50)+(INDEX($F$50:$BD$50,#REF!)))),$AY$79*((#REF!-Option_9!H50)/((#REF!*(#REF!+1))/2)),0)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IF((INDEX($F$50:$BD$50,BA50))&lt;((INDEX($F$50:$BD$50,$BA$50)+(INDEX($F$50:$BD$50,#REF!)))),$AZ$79*((#REF!-Option_9!E50)/((#REF!*(#REF!+1))/2)),0)</f>
        <v>#REF!</v>
      </c>
      <c r="BB127" s="23" t="e">
        <f>IF((INDEX($F$50:$BD$50,BB50))&lt;((INDEX($F$50:$BD$50,$BA$50)+(INDEX($F$50:$BD$50,#REF!)))),$AZ$79*((#REF!-Option_9!F50)/((#REF!*(#REF!+1))/2)),0)</f>
        <v>#REF!</v>
      </c>
      <c r="BC127" s="23" t="e">
        <f>IF((INDEX($F$50:$BD$50,BC50))&lt;((INDEX($F$50:$BD$50,$BA$50)+(INDEX($F$50:$BD$50,#REF!)))),$AZ$79*((#REF!-Option_9!G50)/((#REF!*(#REF!+1))/2)),0)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IF((INDEX($F$50:$BD$50,BB50))&lt;((INDEX($F$50:$BD$50,$BB$50)+(INDEX($F$50:$BD$50,#REF!)))),$BA$79*((#REF!-Option_9!E50)/((#REF!*(#REF!+1))/2)),0)</f>
        <v>#REF!</v>
      </c>
      <c r="BC128" s="23" t="e">
        <f>IF((INDEX($F$50:$BD$50,BC50))&lt;((INDEX($F$50:$BD$50,$BB$50)+(INDEX($F$50:$BD$50,#REF!)))),$BA$79*((#REF!-Option_9!F50)/((#REF!*(#REF!+1))/2)),0)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IF((INDEX($F$50:$BD$50,BC50))&lt;((INDEX($F$50:$BD$50,$BC$50)+(INDEX($F$50:$BD$50,#REF!)))),$BB$79*((#REF!-Option_9!E50)/((#REF!*(#REF!+1))/2)),0)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37:B46 B9 B52:C61 B66:B75" xr:uid="{00000000-0002-0000-1300-000000000000}">
      <formula1>#REF!</formula1>
    </dataValidation>
  </dataValidations>
  <pageMargins left="0.7" right="0.7" top="0.75" bottom="0.75" header="0.3" footer="0.3"/>
  <pageSetup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249977111117893"/>
  </sheetPr>
  <dimension ref="A1:CS239"/>
  <sheetViews>
    <sheetView topLeftCell="A7" zoomScale="85" zoomScaleNormal="85" workbookViewId="0">
      <selection activeCell="B12" sqref="B12"/>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IF((INDEX($F$50:$BD$50,G50))&lt;((INDEX($F$50:$BD$50,$G$50)+(INDEX($F$50:$BD$50,#REF!)))),$F$79*((#REF!-Option_10!E50)/((#REF!*(#REF!+1))/2)),0)</f>
        <v>#REF!</v>
      </c>
      <c r="H81" s="23" t="e">
        <f>IF((INDEX($F$50:$BD$50,H50))&lt;((INDEX($F$50:$BD$50,$G$50)+(INDEX($F$50:$BD$50,#REF!)))),$F$79*((#REF!-Option_10!F50)/((#REF!*(#REF!+1))/2)),0)</f>
        <v>#REF!</v>
      </c>
      <c r="I81" s="23" t="e">
        <f>IF((INDEX($F$50:$BD$50,I50))&lt;((INDEX($F$50:$BD$50,$G$50)+(INDEX($F$50:$BD$50,#REF!)))),$F$79*((#REF!-Option_10!G50)/((#REF!*(#REF!+1))/2)),0)</f>
        <v>#REF!</v>
      </c>
      <c r="J81" s="23" t="e">
        <f>IF((INDEX($F$50:$BD$50,J50))&lt;((INDEX($F$50:$BD$50,$G$50)+(INDEX($F$50:$BD$50,#REF!)))),$F$79*((#REF!-Option_10!H50)/((#REF!*(#REF!+1))/2)),0)</f>
        <v>#REF!</v>
      </c>
      <c r="K81" s="23" t="e">
        <f>IF((INDEX($F$50:$BD$50,K50))&lt;((INDEX($F$50:$BD$50,$G$50)+(INDEX($F$50:$BD$50,#REF!)))),$F$79*((#REF!-Option_10!I50)/((#REF!*(#REF!+1))/2)),0)</f>
        <v>#REF!</v>
      </c>
      <c r="L81" s="23" t="e">
        <f>IF((INDEX($F$50:$BD$50,L50))&lt;((INDEX($F$50:$BD$50,$G$50)+(INDEX($F$50:$BD$50,#REF!)))),$F$79*((#REF!-Option_10!J50)/((#REF!*(#REF!+1))/2)),0)</f>
        <v>#REF!</v>
      </c>
      <c r="M81" s="23" t="e">
        <f>IF((INDEX($F$50:$BD$50,M50))&lt;((INDEX($F$50:$BD$50,$G$50)+(INDEX($F$50:$BD$50,#REF!)))),$F$79*((#REF!-Option_10!K50)/((#REF!*(#REF!+1))/2)),0)</f>
        <v>#REF!</v>
      </c>
      <c r="N81" s="23" t="e">
        <f>IF((INDEX($F$50:$BD$50,N50))&lt;((INDEX($F$50:$BD$50,$G$50)+(INDEX($F$50:$BD$50,#REF!)))),$F$79*((#REF!-Option_10!L50)/((#REF!*(#REF!+1))/2)),0)</f>
        <v>#REF!</v>
      </c>
      <c r="O81" s="23" t="e">
        <f>IF((INDEX($F$50:$BD$50,O50))&lt;((INDEX($F$50:$BD$50,$G$50)+(INDEX($F$50:$BD$50,#REF!)))),$F$79*((#REF!-Option_10!M50)/((#REF!*(#REF!+1))/2)),0)</f>
        <v>#REF!</v>
      </c>
      <c r="P81" s="23" t="e">
        <f>IF((INDEX($F$50:$BD$50,P50))&lt;((INDEX($F$50:$BD$50,$G$50)+(INDEX($F$50:$BD$50,#REF!)))),$F$79*((#REF!-Option_10!N50)/((#REF!*(#REF!+1))/2)),0)</f>
        <v>#REF!</v>
      </c>
      <c r="Q81" s="23" t="e">
        <f>IF((INDEX($F$50:$BD$50,Q50))&lt;((INDEX($F$50:$BD$50,$G$50)+(INDEX($F$50:$BD$50,#REF!)))),$F$79*((#REF!-Option_10!O50)/((#REF!*(#REF!+1))/2)),0)</f>
        <v>#REF!</v>
      </c>
      <c r="R81" s="23" t="e">
        <f>IF((INDEX($F$50:$BD$50,R50))&lt;((INDEX($F$50:$BD$50,$G$50)+(INDEX($F$50:$BD$50,#REF!)))),$F$79*((#REF!-Option_10!P50)/((#REF!*(#REF!+1))/2)),0)</f>
        <v>#REF!</v>
      </c>
      <c r="S81" s="23" t="e">
        <f>IF((INDEX($F$50:$BD$50,S50))&lt;((INDEX($F$50:$BD$50,$G$50)+(INDEX($F$50:$BD$50,#REF!)))),$F$79*((#REF!-Option_10!Q50)/((#REF!*(#REF!+1))/2)),0)</f>
        <v>#REF!</v>
      </c>
      <c r="T81" s="23" t="e">
        <f>IF((INDEX($F$50:$BD$50,T50))&lt;((INDEX($F$50:$BD$50,$G$50)+(INDEX($F$50:$BD$50,#REF!)))),$F$79*((#REF!-Option_10!R50)/((#REF!*(#REF!+1))/2)),0)</f>
        <v>#REF!</v>
      </c>
      <c r="U81" s="23" t="e">
        <f>IF((INDEX($F$50:$BD$50,U50))&lt;((INDEX($F$50:$BD$50,$G$50)+(INDEX($F$50:$BD$50,#REF!)))),$F$79*((#REF!-Option_10!S50)/((#REF!*(#REF!+1))/2)),0)</f>
        <v>#REF!</v>
      </c>
      <c r="V81" s="23" t="e">
        <f>IF((INDEX($F$50:$BD$50,V50))&lt;((INDEX($F$50:$BD$50,$G$50)+(INDEX($F$50:$BD$50,#REF!)))),$F$79*((#REF!-Option_10!T50)/((#REF!*(#REF!+1))/2)),0)</f>
        <v>#REF!</v>
      </c>
      <c r="W81" s="23" t="e">
        <f>IF((INDEX($F$50:$BD$50,W50))&lt;((INDEX($F$50:$BD$50,$G$50)+(INDEX($F$50:$BD$50,#REF!)))),$F$79*((#REF!-Option_10!U50)/((#REF!*(#REF!+1))/2)),0)</f>
        <v>#REF!</v>
      </c>
      <c r="X81" s="23" t="e">
        <f>IF((INDEX($F$50:$BD$50,X50))&lt;((INDEX($F$50:$BD$50,$G$50)+(INDEX($F$50:$BD$50,#REF!)))),$F$79*((#REF!-Option_10!V50)/((#REF!*(#REF!+1))/2)),0)</f>
        <v>#REF!</v>
      </c>
      <c r="Y81" s="23" t="e">
        <f>IF((INDEX($F$50:$BD$50,Y50))&lt;((INDEX($F$50:$BD$50,$G$50)+(INDEX($F$50:$BD$50,#REF!)))),$F$79*((#REF!-Option_10!W50)/((#REF!*(#REF!+1))/2)),0)</f>
        <v>#REF!</v>
      </c>
      <c r="Z81" s="23" t="e">
        <f>IF((INDEX($F$50:$BD$50,Z50))&lt;((INDEX($F$50:$BD$50,$G$50)+(INDEX($F$50:$BD$50,#REF!)))),$F$79*((#REF!-Option_10!X50)/((#REF!*(#REF!+1))/2)),0)</f>
        <v>#REF!</v>
      </c>
      <c r="AA81" s="23" t="e">
        <f>IF((INDEX($F$50:$BD$50,AA50))&lt;((INDEX($F$50:$BD$50,$G$50)+(INDEX($F$50:$BD$50,#REF!)))),$F$79*((#REF!-Option_10!Y50)/((#REF!*(#REF!+1))/2)),0)</f>
        <v>#REF!</v>
      </c>
      <c r="AB81" s="23" t="e">
        <f>IF((INDEX($F$50:$BD$50,AB50))&lt;((INDEX($F$50:$BD$50,$G$50)+(INDEX($F$50:$BD$50,#REF!)))),$F$79*((#REF!-Option_10!Z50)/((#REF!*(#REF!+1))/2)),0)</f>
        <v>#REF!</v>
      </c>
      <c r="AC81" s="23" t="e">
        <f>IF((INDEX($F$50:$BD$50,AC50))&lt;((INDEX($F$50:$BD$50,$G$50)+(INDEX($F$50:$BD$50,#REF!)))),$F$79*((#REF!-Option_10!AA50)/((#REF!*(#REF!+1))/2)),0)</f>
        <v>#REF!</v>
      </c>
      <c r="AD81" s="23" t="e">
        <f>IF((INDEX($F$50:$BD$50,AD50))&lt;((INDEX($F$50:$BD$50,$G$50)+(INDEX($F$50:$BD$50,#REF!)))),$F$79*((#REF!-Option_10!AB50)/((#REF!*(#REF!+1))/2)),0)</f>
        <v>#REF!</v>
      </c>
      <c r="AE81" s="23" t="e">
        <f>IF((INDEX($F$50:$BD$50,AE50))&lt;((INDEX($F$50:$BD$50,$G$50)+(INDEX($F$50:$BD$50,#REF!)))),$F$79*((#REF!-Option_10!AC50)/((#REF!*(#REF!+1))/2)),0)</f>
        <v>#REF!</v>
      </c>
      <c r="AF81" s="23" t="e">
        <f>IF((INDEX($F$50:$BD$50,AF50))&lt;((INDEX($F$50:$BD$50,$G$50)+(INDEX($F$50:$BD$50,#REF!)))),$F$79*((#REF!-Option_10!AD50)/((#REF!*(#REF!+1))/2)),0)</f>
        <v>#REF!</v>
      </c>
      <c r="AG81" s="23" t="e">
        <f>IF((INDEX($F$50:$BD$50,AG50))&lt;((INDEX($F$50:$BD$50,$G$50)+(INDEX($F$50:$BD$50,#REF!)))),$F$79*((#REF!-Option_10!AE50)/((#REF!*(#REF!+1))/2)),0)</f>
        <v>#REF!</v>
      </c>
      <c r="AH81" s="23" t="e">
        <f>IF((INDEX($F$50:$BD$50,AH50))&lt;((INDEX($F$50:$BD$50,$G$50)+(INDEX($F$50:$BD$50,#REF!)))),$F$79*((#REF!-Option_10!AF50)/((#REF!*(#REF!+1))/2)),0)</f>
        <v>#REF!</v>
      </c>
      <c r="AI81" s="23" t="e">
        <f>IF((INDEX($F$50:$BD$50,AI50))&lt;((INDEX($F$50:$BD$50,$G$50)+(INDEX($F$50:$BD$50,#REF!)))),$F$79*((#REF!-Option_10!AG50)/((#REF!*(#REF!+1))/2)),0)</f>
        <v>#REF!</v>
      </c>
      <c r="AJ81" s="23" t="e">
        <f>IF((INDEX($F$50:$BD$50,AJ50))&lt;((INDEX($F$50:$BD$50,$G$50)+(INDEX($F$50:$BD$50,#REF!)))),$F$79*((#REF!-Option_10!AH50)/((#REF!*(#REF!+1))/2)),0)</f>
        <v>#REF!</v>
      </c>
      <c r="AK81" s="23" t="e">
        <f>IF((INDEX($F$50:$BD$50,AK50))&lt;((INDEX($F$50:$BD$50,$G$50)+(INDEX($F$50:$BD$50,#REF!)))),$F$79*((#REF!-Option_10!AI50)/((#REF!*(#REF!+1))/2)),0)</f>
        <v>#REF!</v>
      </c>
      <c r="AL81" s="23" t="e">
        <f>IF((INDEX($F$50:$BD$50,AL50))&lt;((INDEX($F$50:$BD$50,$G$50)+(INDEX($F$50:$BD$50,#REF!)))),$F$79*((#REF!-Option_10!AJ50)/((#REF!*(#REF!+1))/2)),0)</f>
        <v>#REF!</v>
      </c>
      <c r="AM81" s="23" t="e">
        <f>IF((INDEX($F$50:$BD$50,AM50))&lt;((INDEX($F$50:$BD$50,$G$50)+(INDEX($F$50:$BD$50,#REF!)))),$F$79*((#REF!-Option_10!AK50)/((#REF!*(#REF!+1))/2)),0)</f>
        <v>#REF!</v>
      </c>
      <c r="AN81" s="23" t="e">
        <f>IF((INDEX($F$50:$BD$50,AN50))&lt;((INDEX($F$50:$BD$50,$G$50)+(INDEX($F$50:$BD$50,#REF!)))),$F$79*((#REF!-Option_10!AL50)/((#REF!*(#REF!+1))/2)),0)</f>
        <v>#REF!</v>
      </c>
      <c r="AO81" s="23" t="e">
        <f>IF((INDEX($F$50:$BD$50,AO50))&lt;((INDEX($F$50:$BD$50,$G$50)+(INDEX($F$50:$BD$50,#REF!)))),$F$79*((#REF!-Option_10!AM50)/((#REF!*(#REF!+1))/2)),0)</f>
        <v>#REF!</v>
      </c>
      <c r="AP81" s="23" t="e">
        <f>IF((INDEX($F$50:$BD$50,AP50))&lt;((INDEX($F$50:$BD$50,$G$50)+(INDEX($F$50:$BD$50,#REF!)))),$F$79*((#REF!-Option_10!AN50)/((#REF!*(#REF!+1))/2)),0)</f>
        <v>#REF!</v>
      </c>
      <c r="AQ81" s="23" t="e">
        <f>IF((INDEX($F$50:$BD$50,AQ50))&lt;((INDEX($F$50:$BD$50,$G$50)+(INDEX($F$50:$BD$50,#REF!)))),$F$79*((#REF!-Option_10!AO50)/((#REF!*(#REF!+1))/2)),0)</f>
        <v>#REF!</v>
      </c>
      <c r="AR81" s="23" t="e">
        <f>IF((INDEX($F$50:$BD$50,AR50))&lt;((INDEX($F$50:$BD$50,$G$50)+(INDEX($F$50:$BD$50,#REF!)))),$F$79*((#REF!-Option_10!AP50)/((#REF!*(#REF!+1))/2)),0)</f>
        <v>#REF!</v>
      </c>
      <c r="AS81" s="23" t="e">
        <f>IF((INDEX($F$50:$BD$50,AS50))&lt;((INDEX($F$50:$BD$50,$G$50)+(INDEX($F$50:$BD$50,#REF!)))),$F$79*((#REF!-Option_10!AQ50)/((#REF!*(#REF!+1))/2)),0)</f>
        <v>#REF!</v>
      </c>
      <c r="AT81" s="23" t="e">
        <f>IF((INDEX($F$50:$BD$50,AT50))&lt;((INDEX($F$50:$BD$50,$G$50)+(INDEX($F$50:$BD$50,#REF!)))),$F$79*((#REF!-Option_10!AR50)/((#REF!*(#REF!+1))/2)),0)</f>
        <v>#REF!</v>
      </c>
      <c r="AU81" s="23" t="e">
        <f>IF((INDEX($F$50:$BD$50,AU50))&lt;((INDEX($F$50:$BD$50,$G$50)+(INDEX($F$50:$BD$50,#REF!)))),$F$79*((#REF!-Option_10!AS50)/((#REF!*(#REF!+1))/2)),0)</f>
        <v>#REF!</v>
      </c>
      <c r="AV81" s="23" t="e">
        <f>IF((INDEX($F$50:$BD$50,AV50))&lt;((INDEX($F$50:$BD$50,$G$50)+(INDEX($F$50:$BD$50,#REF!)))),$F$79*((#REF!-Option_10!AT50)/((#REF!*(#REF!+1))/2)),0)</f>
        <v>#REF!</v>
      </c>
      <c r="AW81" s="23" t="e">
        <f>IF((INDEX($F$50:$BD$50,AW50))&lt;((INDEX($F$50:$BD$50,$G$50)+(INDEX($F$50:$BD$50,#REF!)))),$F$79*((#REF!-Option_10!AU50)/((#REF!*(#REF!+1))/2)),0)</f>
        <v>#REF!</v>
      </c>
      <c r="AX81" s="23" t="e">
        <f>IF((INDEX($F$50:$BD$50,AX50))&lt;((INDEX($F$50:$BD$50,$G$50)+(INDEX($F$50:$BD$50,#REF!)))),$F$79*((#REF!-Option_10!AV50)/((#REF!*(#REF!+1))/2)),0)</f>
        <v>#REF!</v>
      </c>
      <c r="AY81" s="23" t="e">
        <f>IF((INDEX($F$50:$BD$50,AY50))&lt;((INDEX($F$50:$BD$50,$G$50)+(INDEX($F$50:$BD$50,#REF!)))),$F$79*((#REF!-Option_10!AW50)/((#REF!*(#REF!+1))/2)),0)</f>
        <v>#REF!</v>
      </c>
      <c r="AZ81" s="23" t="e">
        <f>IF((INDEX($F$50:$BD$50,AZ50))&lt;((INDEX($F$50:$BD$50,$G$50)+(INDEX($F$50:$BD$50,#REF!)))),$F$79*((#REF!-Option_10!AX50)/((#REF!*(#REF!+1))/2)),0)</f>
        <v>#REF!</v>
      </c>
      <c r="BA81" s="23" t="e">
        <f>IF((INDEX($F$50:$BD$50,BA50))&lt;((INDEX($F$50:$BD$50,$G$50)+(INDEX($F$50:$BD$50,#REF!)))),$F$79*((#REF!-Option_10!AY50)/((#REF!*(#REF!+1))/2)),0)</f>
        <v>#REF!</v>
      </c>
      <c r="BB81" s="23" t="e">
        <f>IF((INDEX($F$50:$BD$50,BB50))&lt;((INDEX($F$50:$BD$50,$G$50)+(INDEX($F$50:$BD$50,#REF!)))),$F$79*((#REF!-Option_10!AZ50)/((#REF!*(#REF!+1))/2)),0)</f>
        <v>#REF!</v>
      </c>
      <c r="BC81" s="23" t="e">
        <f>IF((INDEX($F$50:$BD$50,BC50))&lt;((INDEX($F$50:$BD$50,$G$50)+(INDEX($F$50:$BD$50,#REF!)))),$F$79*((#REF!-Option_10!BA50)/((#REF!*(#REF!+1))/2)),0)</f>
        <v>#REF!</v>
      </c>
    </row>
    <row r="82" spans="1:97" ht="15" hidden="1" customHeight="1" outlineLevel="1">
      <c r="A82" s="8"/>
      <c r="B82" t="s">
        <v>79</v>
      </c>
      <c r="D82" t="e">
        <f>CONCATENATE("Sum of digits over ",#REF!,"yrs")</f>
        <v>#REF!</v>
      </c>
      <c r="E82" t="s">
        <v>63</v>
      </c>
      <c r="F82" s="19"/>
      <c r="G82" s="19"/>
      <c r="H82" s="23" t="e">
        <f>IF((INDEX($F$50:$BD$50,H50))&lt;((INDEX($F$50:$BD$50,$H$50)+(INDEX($F$50:$BD$50,#REF!)))),$G$79*((#REF!-Option_10!E50)/((#REF!*(#REF!+1))/2)),0)</f>
        <v>#REF!</v>
      </c>
      <c r="I82" s="23" t="e">
        <f>IF((INDEX($F$50:$BD$50,I50))&lt;((INDEX($F$50:$BD$50,$H$50)+(INDEX($F$50:$BD$50,#REF!)))),$G$79*((#REF!-Option_10!F50)/((#REF!*(#REF!+1))/2)),0)</f>
        <v>#REF!</v>
      </c>
      <c r="J82" s="23" t="e">
        <f>IF((INDEX($F$50:$BD$50,J50))&lt;((INDEX($F$50:$BD$50,$H$50)+(INDEX($F$50:$BD$50,#REF!)))),$G$79*((#REF!-Option_10!G50)/((#REF!*(#REF!+1))/2)),0)</f>
        <v>#REF!</v>
      </c>
      <c r="K82" s="23" t="e">
        <f>IF((INDEX($F$50:$BD$50,K50))&lt;((INDEX($F$50:$BD$50,$H$50)+(INDEX($F$50:$BD$50,#REF!)))),$G$79*((#REF!-Option_10!H50)/((#REF!*(#REF!+1))/2)),0)</f>
        <v>#REF!</v>
      </c>
      <c r="L82" s="23" t="e">
        <f>IF((INDEX($F$50:$BD$50,L50))&lt;((INDEX($F$50:$BD$50,$H$50)+(INDEX($F$50:$BD$50,#REF!)))),$G$79*((#REF!-Option_10!I50)/((#REF!*(#REF!+1))/2)),0)</f>
        <v>#REF!</v>
      </c>
      <c r="M82" s="23" t="e">
        <f>IF((INDEX($F$50:$BD$50,M50))&lt;((INDEX($F$50:$BD$50,$H$50)+(INDEX($F$50:$BD$50,#REF!)))),$G$79*((#REF!-Option_10!J50)/((#REF!*(#REF!+1))/2)),0)</f>
        <v>#REF!</v>
      </c>
      <c r="N82" s="23" t="e">
        <f>IF((INDEX($F$50:$BD$50,N50))&lt;((INDEX($F$50:$BD$50,$H$50)+(INDEX($F$50:$BD$50,#REF!)))),$G$79*((#REF!-Option_10!K50)/((#REF!*(#REF!+1))/2)),0)</f>
        <v>#REF!</v>
      </c>
      <c r="O82" s="23" t="e">
        <f>IF((INDEX($F$50:$BD$50,O50))&lt;((INDEX($F$50:$BD$50,$H$50)+(INDEX($F$50:$BD$50,#REF!)))),$G$79*((#REF!-Option_10!L50)/((#REF!*(#REF!+1))/2)),0)</f>
        <v>#REF!</v>
      </c>
      <c r="P82" s="23" t="e">
        <f>IF((INDEX($F$50:$BD$50,P50))&lt;((INDEX($F$50:$BD$50,$H$50)+(INDEX($F$50:$BD$50,#REF!)))),$G$79*((#REF!-Option_10!M50)/((#REF!*(#REF!+1))/2)),0)</f>
        <v>#REF!</v>
      </c>
      <c r="Q82" s="23" t="e">
        <f>IF((INDEX($F$50:$BD$50,Q50))&lt;((INDEX($F$50:$BD$50,$H$50)+(INDEX($F$50:$BD$50,#REF!)))),$G$79*((#REF!-Option_10!N50)/((#REF!*(#REF!+1))/2)),0)</f>
        <v>#REF!</v>
      </c>
      <c r="R82" s="23" t="e">
        <f>IF((INDEX($F$50:$BD$50,R50))&lt;((INDEX($F$50:$BD$50,$H$50)+(INDEX($F$50:$BD$50,#REF!)))),$G$79*((#REF!-Option_10!O50)/((#REF!*(#REF!+1))/2)),0)</f>
        <v>#REF!</v>
      </c>
      <c r="S82" s="23" t="e">
        <f>IF((INDEX($F$50:$BD$50,S50))&lt;((INDEX($F$50:$BD$50,$H$50)+(INDEX($F$50:$BD$50,#REF!)))),$G$79*((#REF!-Option_10!P50)/((#REF!*(#REF!+1))/2)),0)</f>
        <v>#REF!</v>
      </c>
      <c r="T82" s="23" t="e">
        <f>IF((INDEX($F$50:$BD$50,T50))&lt;((INDEX($F$50:$BD$50,$H$50)+(INDEX($F$50:$BD$50,#REF!)))),$G$79*((#REF!-Option_10!Q50)/((#REF!*(#REF!+1))/2)),0)</f>
        <v>#REF!</v>
      </c>
      <c r="U82" s="23" t="e">
        <f>IF((INDEX($F$50:$BD$50,U50))&lt;((INDEX($F$50:$BD$50,$H$50)+(INDEX($F$50:$BD$50,#REF!)))),$G$79*((#REF!-Option_10!R50)/((#REF!*(#REF!+1))/2)),0)</f>
        <v>#REF!</v>
      </c>
      <c r="V82" s="23" t="e">
        <f>IF((INDEX($F$50:$BD$50,V50))&lt;((INDEX($F$50:$BD$50,$H$50)+(INDEX($F$50:$BD$50,#REF!)))),$G$79*((#REF!-Option_10!S50)/((#REF!*(#REF!+1))/2)),0)</f>
        <v>#REF!</v>
      </c>
      <c r="W82" s="23" t="e">
        <f>IF((INDEX($F$50:$BD$50,W50))&lt;((INDEX($F$50:$BD$50,$H$50)+(INDEX($F$50:$BD$50,#REF!)))),$G$79*((#REF!-Option_10!T50)/((#REF!*(#REF!+1))/2)),0)</f>
        <v>#REF!</v>
      </c>
      <c r="X82" s="23" t="e">
        <f>IF((INDEX($F$50:$BD$50,X50))&lt;((INDEX($F$50:$BD$50,$H$50)+(INDEX($F$50:$BD$50,#REF!)))),$G$79*((#REF!-Option_10!U50)/((#REF!*(#REF!+1))/2)),0)</f>
        <v>#REF!</v>
      </c>
      <c r="Y82" s="23" t="e">
        <f>IF((INDEX($F$50:$BD$50,Y50))&lt;((INDEX($F$50:$BD$50,$H$50)+(INDEX($F$50:$BD$50,#REF!)))),$G$79*((#REF!-Option_10!V50)/((#REF!*(#REF!+1))/2)),0)</f>
        <v>#REF!</v>
      </c>
      <c r="Z82" s="23" t="e">
        <f>IF((INDEX($F$50:$BD$50,Z50))&lt;((INDEX($F$50:$BD$50,$H$50)+(INDEX($F$50:$BD$50,#REF!)))),$G$79*((#REF!-Option_10!W50)/((#REF!*(#REF!+1))/2)),0)</f>
        <v>#REF!</v>
      </c>
      <c r="AA82" s="23" t="e">
        <f>IF((INDEX($F$50:$BD$50,AA50))&lt;((INDEX($F$50:$BD$50,$H$50)+(INDEX($F$50:$BD$50,#REF!)))),$G$79*((#REF!-Option_10!X50)/((#REF!*(#REF!+1))/2)),0)</f>
        <v>#REF!</v>
      </c>
      <c r="AB82" s="23" t="e">
        <f>IF((INDEX($F$50:$BD$50,AB50))&lt;((INDEX($F$50:$BD$50,$H$50)+(INDEX($F$50:$BD$50,#REF!)))),$G$79*((#REF!-Option_10!Y50)/((#REF!*(#REF!+1))/2)),0)</f>
        <v>#REF!</v>
      </c>
      <c r="AC82" s="23" t="e">
        <f>IF((INDEX($F$50:$BD$50,AC50))&lt;((INDEX($F$50:$BD$50,$H$50)+(INDEX($F$50:$BD$50,#REF!)))),$G$79*((#REF!-Option_10!Z50)/((#REF!*(#REF!+1))/2)),0)</f>
        <v>#REF!</v>
      </c>
      <c r="AD82" s="23" t="e">
        <f>IF((INDEX($F$50:$BD$50,AD50))&lt;((INDEX($F$50:$BD$50,$H$50)+(INDEX($F$50:$BD$50,#REF!)))),$G$79*((#REF!-Option_10!AA50)/((#REF!*(#REF!+1))/2)),0)</f>
        <v>#REF!</v>
      </c>
      <c r="AE82" s="23" t="e">
        <f>IF((INDEX($F$50:$BD$50,AE50))&lt;((INDEX($F$50:$BD$50,$H$50)+(INDEX($F$50:$BD$50,#REF!)))),$G$79*((#REF!-Option_10!AB50)/((#REF!*(#REF!+1))/2)),0)</f>
        <v>#REF!</v>
      </c>
      <c r="AF82" s="23" t="e">
        <f>IF((INDEX($F$50:$BD$50,AF50))&lt;((INDEX($F$50:$BD$50,$H$50)+(INDEX($F$50:$BD$50,#REF!)))),$G$79*((#REF!-Option_10!AC50)/((#REF!*(#REF!+1))/2)),0)</f>
        <v>#REF!</v>
      </c>
      <c r="AG82" s="23" t="e">
        <f>IF((INDEX($F$50:$BD$50,AG50))&lt;((INDEX($F$50:$BD$50,$H$50)+(INDEX($F$50:$BD$50,#REF!)))),$G$79*((#REF!-Option_10!AD50)/((#REF!*(#REF!+1))/2)),0)</f>
        <v>#REF!</v>
      </c>
      <c r="AH82" s="23" t="e">
        <f>IF((INDEX($F$50:$BD$50,AH50))&lt;((INDEX($F$50:$BD$50,$H$50)+(INDEX($F$50:$BD$50,#REF!)))),$G$79*((#REF!-Option_10!AE50)/((#REF!*(#REF!+1))/2)),0)</f>
        <v>#REF!</v>
      </c>
      <c r="AI82" s="23" t="e">
        <f>IF((INDEX($F$50:$BD$50,AI50))&lt;((INDEX($F$50:$BD$50,$H$50)+(INDEX($F$50:$BD$50,#REF!)))),$G$79*((#REF!-Option_10!AF50)/((#REF!*(#REF!+1))/2)),0)</f>
        <v>#REF!</v>
      </c>
      <c r="AJ82" s="23" t="e">
        <f>IF((INDEX($F$50:$BD$50,AJ50))&lt;((INDEX($F$50:$BD$50,$H$50)+(INDEX($F$50:$BD$50,#REF!)))),$G$79*((#REF!-Option_10!AG50)/((#REF!*(#REF!+1))/2)),0)</f>
        <v>#REF!</v>
      </c>
      <c r="AK82" s="23" t="e">
        <f>IF((INDEX($F$50:$BD$50,AK50))&lt;((INDEX($F$50:$BD$50,$H$50)+(INDEX($F$50:$BD$50,#REF!)))),$G$79*((#REF!-Option_10!AH50)/((#REF!*(#REF!+1))/2)),0)</f>
        <v>#REF!</v>
      </c>
      <c r="AL82" s="23" t="e">
        <f>IF((INDEX($F$50:$BD$50,AL50))&lt;((INDEX($F$50:$BD$50,$H$50)+(INDEX($F$50:$BD$50,#REF!)))),$G$79*((#REF!-Option_10!AI50)/((#REF!*(#REF!+1))/2)),0)</f>
        <v>#REF!</v>
      </c>
      <c r="AM82" s="23" t="e">
        <f>IF((INDEX($F$50:$BD$50,AM50))&lt;((INDEX($F$50:$BD$50,$H$50)+(INDEX($F$50:$BD$50,#REF!)))),$G$79*((#REF!-Option_10!AJ50)/((#REF!*(#REF!+1))/2)),0)</f>
        <v>#REF!</v>
      </c>
      <c r="AN82" s="23" t="e">
        <f>IF((INDEX($F$50:$BD$50,AN50))&lt;((INDEX($F$50:$BD$50,$H$50)+(INDEX($F$50:$BD$50,#REF!)))),$G$79*((#REF!-Option_10!AK50)/((#REF!*(#REF!+1))/2)),0)</f>
        <v>#REF!</v>
      </c>
      <c r="AO82" s="23" t="e">
        <f>IF((INDEX($F$50:$BD$50,AO50))&lt;((INDEX($F$50:$BD$50,$H$50)+(INDEX($F$50:$BD$50,#REF!)))),$G$79*((#REF!-Option_10!AL50)/((#REF!*(#REF!+1))/2)),0)</f>
        <v>#REF!</v>
      </c>
      <c r="AP82" s="23" t="e">
        <f>IF((INDEX($F$50:$BD$50,AP50))&lt;((INDEX($F$50:$BD$50,$H$50)+(INDEX($F$50:$BD$50,#REF!)))),$G$79*((#REF!-Option_10!AM50)/((#REF!*(#REF!+1))/2)),0)</f>
        <v>#REF!</v>
      </c>
      <c r="AQ82" s="23" t="e">
        <f>IF((INDEX($F$50:$BD$50,AQ50))&lt;((INDEX($F$50:$BD$50,$H$50)+(INDEX($F$50:$BD$50,#REF!)))),$G$79*((#REF!-Option_10!AN50)/((#REF!*(#REF!+1))/2)),0)</f>
        <v>#REF!</v>
      </c>
      <c r="AR82" s="23" t="e">
        <f>IF((INDEX($F$50:$BD$50,AR50))&lt;((INDEX($F$50:$BD$50,$H$50)+(INDEX($F$50:$BD$50,#REF!)))),$G$79*((#REF!-Option_10!AO50)/((#REF!*(#REF!+1))/2)),0)</f>
        <v>#REF!</v>
      </c>
      <c r="AS82" s="23" t="e">
        <f>IF((INDEX($F$50:$BD$50,AS50))&lt;((INDEX($F$50:$BD$50,$H$50)+(INDEX($F$50:$BD$50,#REF!)))),$G$79*((#REF!-Option_10!AP50)/((#REF!*(#REF!+1))/2)),0)</f>
        <v>#REF!</v>
      </c>
      <c r="AT82" s="23" t="e">
        <f>IF((INDEX($F$50:$BD$50,AT50))&lt;((INDEX($F$50:$BD$50,$H$50)+(INDEX($F$50:$BD$50,#REF!)))),$G$79*((#REF!-Option_10!AQ50)/((#REF!*(#REF!+1))/2)),0)</f>
        <v>#REF!</v>
      </c>
      <c r="AU82" s="23" t="e">
        <f>IF((INDEX($F$50:$BD$50,AU50))&lt;((INDEX($F$50:$BD$50,$H$50)+(INDEX($F$50:$BD$50,#REF!)))),$G$79*((#REF!-Option_10!AR50)/((#REF!*(#REF!+1))/2)),0)</f>
        <v>#REF!</v>
      </c>
      <c r="AV82" s="23" t="e">
        <f>IF((INDEX($F$50:$BD$50,AV50))&lt;((INDEX($F$50:$BD$50,$H$50)+(INDEX($F$50:$BD$50,#REF!)))),$G$79*((#REF!-Option_10!AS50)/((#REF!*(#REF!+1))/2)),0)</f>
        <v>#REF!</v>
      </c>
      <c r="AW82" s="23" t="e">
        <f>IF((INDEX($F$50:$BD$50,AW50))&lt;((INDEX($F$50:$BD$50,$H$50)+(INDEX($F$50:$BD$50,#REF!)))),$G$79*((#REF!-Option_10!AT50)/((#REF!*(#REF!+1))/2)),0)</f>
        <v>#REF!</v>
      </c>
      <c r="AX82" s="23" t="e">
        <f>IF((INDEX($F$50:$BD$50,AX50))&lt;((INDEX($F$50:$BD$50,$H$50)+(INDEX($F$50:$BD$50,#REF!)))),$G$79*((#REF!-Option_10!AU50)/((#REF!*(#REF!+1))/2)),0)</f>
        <v>#REF!</v>
      </c>
      <c r="AY82" s="23" t="e">
        <f>IF((INDEX($F$50:$BD$50,AY50))&lt;((INDEX($F$50:$BD$50,$H$50)+(INDEX($F$50:$BD$50,#REF!)))),$G$79*((#REF!-Option_10!AV50)/((#REF!*(#REF!+1))/2)),0)</f>
        <v>#REF!</v>
      </c>
      <c r="AZ82" s="23" t="e">
        <f>IF((INDEX($F$50:$BD$50,AZ50))&lt;((INDEX($F$50:$BD$50,$H$50)+(INDEX($F$50:$BD$50,#REF!)))),$G$79*((#REF!-Option_10!AW50)/((#REF!*(#REF!+1))/2)),0)</f>
        <v>#REF!</v>
      </c>
      <c r="BA82" s="23" t="e">
        <f>IF((INDEX($F$50:$BD$50,BA50))&lt;((INDEX($F$50:$BD$50,$H$50)+(INDEX($F$50:$BD$50,#REF!)))),$G$79*((#REF!-Option_10!AX50)/((#REF!*(#REF!+1))/2)),0)</f>
        <v>#REF!</v>
      </c>
      <c r="BB82" s="23" t="e">
        <f>IF((INDEX($F$50:$BD$50,BB50))&lt;((INDEX($F$50:$BD$50,$H$50)+(INDEX($F$50:$BD$50,#REF!)))),$G$79*((#REF!-Option_10!AY50)/((#REF!*(#REF!+1))/2)),0)</f>
        <v>#REF!</v>
      </c>
      <c r="BC82" s="23" t="e">
        <f>IF((INDEX($F$50:$BD$50,BC50))&lt;((INDEX($F$50:$BD$50,$H$50)+(INDEX($F$50:$BD$50,#REF!)))),$G$79*((#REF!-Option_10!AZ50)/((#REF!*(#REF!+1))/2)),0)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IF((INDEX($F$50:$BD$50,I50))&lt;((INDEX($F$50:$BD$50,$I$50)+(INDEX($F$50:$BD$50,#REF!)))),$H$79*((#REF!-Option_10!E50)/((#REF!*(#REF!+1))/2)),0)</f>
        <v>#REF!</v>
      </c>
      <c r="J83" s="23" t="e">
        <f>IF((INDEX($F$50:$BD$50,J50))&lt;((INDEX($F$50:$BD$50,$I$50)+(INDEX($F$50:$BD$50,#REF!)))),$H$79*((#REF!-Option_10!F50)/((#REF!*(#REF!+1))/2)),0)</f>
        <v>#REF!</v>
      </c>
      <c r="K83" s="23" t="e">
        <f>IF((INDEX($F$50:$BD$50,K50))&lt;((INDEX($F$50:$BD$50,$I$50)+(INDEX($F$50:$BD$50,#REF!)))),$H$79*((#REF!-Option_10!G50)/((#REF!*(#REF!+1))/2)),0)</f>
        <v>#REF!</v>
      </c>
      <c r="L83" s="23" t="e">
        <f>IF((INDEX($F$50:$BD$50,L50))&lt;((INDEX($F$50:$BD$50,$I$50)+(INDEX($F$50:$BD$50,#REF!)))),$H$79*((#REF!-Option_10!H50)/((#REF!*(#REF!+1))/2)),0)</f>
        <v>#REF!</v>
      </c>
      <c r="M83" s="23" t="e">
        <f>IF((INDEX($F$50:$BD$50,M50))&lt;((INDEX($F$50:$BD$50,$I$50)+(INDEX($F$50:$BD$50,#REF!)))),$H$79*((#REF!-Option_10!I50)/((#REF!*(#REF!+1))/2)),0)</f>
        <v>#REF!</v>
      </c>
      <c r="N83" s="23" t="e">
        <f>IF((INDEX($F$50:$BD$50,N50))&lt;((INDEX($F$50:$BD$50,$I$50)+(INDEX($F$50:$BD$50,#REF!)))),$H$79*((#REF!-Option_10!J50)/((#REF!*(#REF!+1))/2)),0)</f>
        <v>#REF!</v>
      </c>
      <c r="O83" s="23" t="e">
        <f>IF((INDEX($F$50:$BD$50,O50))&lt;((INDEX($F$50:$BD$50,$I$50)+(INDEX($F$50:$BD$50,#REF!)))),$H$79*((#REF!-Option_10!K50)/((#REF!*(#REF!+1))/2)),0)</f>
        <v>#REF!</v>
      </c>
      <c r="P83" s="23" t="e">
        <f>IF((INDEX($F$50:$BD$50,P50))&lt;((INDEX($F$50:$BD$50,$I$50)+(INDEX($F$50:$BD$50,#REF!)))),$H$79*((#REF!-Option_10!L50)/((#REF!*(#REF!+1))/2)),0)</f>
        <v>#REF!</v>
      </c>
      <c r="Q83" s="23" t="e">
        <f>IF((INDEX($F$50:$BD$50,Q50))&lt;((INDEX($F$50:$BD$50,$I$50)+(INDEX($F$50:$BD$50,#REF!)))),$H$79*((#REF!-Option_10!M50)/((#REF!*(#REF!+1))/2)),0)</f>
        <v>#REF!</v>
      </c>
      <c r="R83" s="23" t="e">
        <f>IF((INDEX($F$50:$BD$50,R50))&lt;((INDEX($F$50:$BD$50,$I$50)+(INDEX($F$50:$BD$50,#REF!)))),$H$79*((#REF!-Option_10!N50)/((#REF!*(#REF!+1))/2)),0)</f>
        <v>#REF!</v>
      </c>
      <c r="S83" s="23" t="e">
        <f>IF((INDEX($F$50:$BD$50,S50))&lt;((INDEX($F$50:$BD$50,$I$50)+(INDEX($F$50:$BD$50,#REF!)))),$H$79*((#REF!-Option_10!O50)/((#REF!*(#REF!+1))/2)),0)</f>
        <v>#REF!</v>
      </c>
      <c r="T83" s="23" t="e">
        <f>IF((INDEX($F$50:$BD$50,T50))&lt;((INDEX($F$50:$BD$50,$I$50)+(INDEX($F$50:$BD$50,#REF!)))),$H$79*((#REF!-Option_10!P50)/((#REF!*(#REF!+1))/2)),0)</f>
        <v>#REF!</v>
      </c>
      <c r="U83" s="23" t="e">
        <f>IF((INDEX($F$50:$BD$50,U50))&lt;((INDEX($F$50:$BD$50,$I$50)+(INDEX($F$50:$BD$50,#REF!)))),$H$79*((#REF!-Option_10!Q50)/((#REF!*(#REF!+1))/2)),0)</f>
        <v>#REF!</v>
      </c>
      <c r="V83" s="23" t="e">
        <f>IF((INDEX($F$50:$BD$50,V50))&lt;((INDEX($F$50:$BD$50,$I$50)+(INDEX($F$50:$BD$50,#REF!)))),$H$79*((#REF!-Option_10!R50)/((#REF!*(#REF!+1))/2)),0)</f>
        <v>#REF!</v>
      </c>
      <c r="W83" s="23" t="e">
        <f>IF((INDEX($F$50:$BD$50,W50))&lt;((INDEX($F$50:$BD$50,$I$50)+(INDEX($F$50:$BD$50,#REF!)))),$H$79*((#REF!-Option_10!S50)/((#REF!*(#REF!+1))/2)),0)</f>
        <v>#REF!</v>
      </c>
      <c r="X83" s="23" t="e">
        <f>IF((INDEX($F$50:$BD$50,X50))&lt;((INDEX($F$50:$BD$50,$I$50)+(INDEX($F$50:$BD$50,#REF!)))),$H$79*((#REF!-Option_10!T50)/((#REF!*(#REF!+1))/2)),0)</f>
        <v>#REF!</v>
      </c>
      <c r="Y83" s="23" t="e">
        <f>IF((INDEX($F$50:$BD$50,Y50))&lt;((INDEX($F$50:$BD$50,$I$50)+(INDEX($F$50:$BD$50,#REF!)))),$H$79*((#REF!-Option_10!U50)/((#REF!*(#REF!+1))/2)),0)</f>
        <v>#REF!</v>
      </c>
      <c r="Z83" s="23" t="e">
        <f>IF((INDEX($F$50:$BD$50,Z50))&lt;((INDEX($F$50:$BD$50,$I$50)+(INDEX($F$50:$BD$50,#REF!)))),$H$79*((#REF!-Option_10!V50)/((#REF!*(#REF!+1))/2)),0)</f>
        <v>#REF!</v>
      </c>
      <c r="AA83" s="23" t="e">
        <f>IF((INDEX($F$50:$BD$50,AA50))&lt;((INDEX($F$50:$BD$50,$I$50)+(INDEX($F$50:$BD$50,#REF!)))),$H$79*((#REF!-Option_10!W50)/((#REF!*(#REF!+1))/2)),0)</f>
        <v>#REF!</v>
      </c>
      <c r="AB83" s="23" t="e">
        <f>IF((INDEX($F$50:$BD$50,AB50))&lt;((INDEX($F$50:$BD$50,$I$50)+(INDEX($F$50:$BD$50,#REF!)))),$H$79*((#REF!-Option_10!X50)/((#REF!*(#REF!+1))/2)),0)</f>
        <v>#REF!</v>
      </c>
      <c r="AC83" s="23" t="e">
        <f>IF((INDEX($F$50:$BD$50,AC50))&lt;((INDEX($F$50:$BD$50,$I$50)+(INDEX($F$50:$BD$50,#REF!)))),$H$79*((#REF!-Option_10!Y50)/((#REF!*(#REF!+1))/2)),0)</f>
        <v>#REF!</v>
      </c>
      <c r="AD83" s="23" t="e">
        <f>IF((INDEX($F$50:$BD$50,AD50))&lt;((INDEX($F$50:$BD$50,$I$50)+(INDEX($F$50:$BD$50,#REF!)))),$H$79*((#REF!-Option_10!Z50)/((#REF!*(#REF!+1))/2)),0)</f>
        <v>#REF!</v>
      </c>
      <c r="AE83" s="23" t="e">
        <f>IF((INDEX($F$50:$BD$50,AE50))&lt;((INDEX($F$50:$BD$50,$I$50)+(INDEX($F$50:$BD$50,#REF!)))),$H$79*((#REF!-Option_10!AA50)/((#REF!*(#REF!+1))/2)),0)</f>
        <v>#REF!</v>
      </c>
      <c r="AF83" s="23" t="e">
        <f>IF((INDEX($F$50:$BD$50,AF50))&lt;((INDEX($F$50:$BD$50,$I$50)+(INDEX($F$50:$BD$50,#REF!)))),$H$79*((#REF!-Option_10!AB50)/((#REF!*(#REF!+1))/2)),0)</f>
        <v>#REF!</v>
      </c>
      <c r="AG83" s="23" t="e">
        <f>IF((INDEX($F$50:$BD$50,AG50))&lt;((INDEX($F$50:$BD$50,$I$50)+(INDEX($F$50:$BD$50,#REF!)))),$H$79*((#REF!-Option_10!AC50)/((#REF!*(#REF!+1))/2)),0)</f>
        <v>#REF!</v>
      </c>
      <c r="AH83" s="23" t="e">
        <f>IF((INDEX($F$50:$BD$50,AH50))&lt;((INDEX($F$50:$BD$50,$I$50)+(INDEX($F$50:$BD$50,#REF!)))),$H$79*((#REF!-Option_10!AD50)/((#REF!*(#REF!+1))/2)),0)</f>
        <v>#REF!</v>
      </c>
      <c r="AI83" s="23" t="e">
        <f>IF((INDEX($F$50:$BD$50,AI50))&lt;((INDEX($F$50:$BD$50,$I$50)+(INDEX($F$50:$BD$50,#REF!)))),$H$79*((#REF!-Option_10!AE50)/((#REF!*(#REF!+1))/2)),0)</f>
        <v>#REF!</v>
      </c>
      <c r="AJ83" s="23" t="e">
        <f>IF((INDEX($F$50:$BD$50,AJ50))&lt;((INDEX($F$50:$BD$50,$I$50)+(INDEX($F$50:$BD$50,#REF!)))),$H$79*((#REF!-Option_10!AF50)/((#REF!*(#REF!+1))/2)),0)</f>
        <v>#REF!</v>
      </c>
      <c r="AK83" s="23" t="e">
        <f>IF((INDEX($F$50:$BD$50,AK50))&lt;((INDEX($F$50:$BD$50,$I$50)+(INDEX($F$50:$BD$50,#REF!)))),$H$79*((#REF!-Option_10!AG50)/((#REF!*(#REF!+1))/2)),0)</f>
        <v>#REF!</v>
      </c>
      <c r="AL83" s="23" t="e">
        <f>IF((INDEX($F$50:$BD$50,AL50))&lt;((INDEX($F$50:$BD$50,$I$50)+(INDEX($F$50:$BD$50,#REF!)))),$H$79*((#REF!-Option_10!AH50)/((#REF!*(#REF!+1))/2)),0)</f>
        <v>#REF!</v>
      </c>
      <c r="AM83" s="23" t="e">
        <f>IF((INDEX($F$50:$BD$50,AM50))&lt;((INDEX($F$50:$BD$50,$I$50)+(INDEX($F$50:$BD$50,#REF!)))),$H$79*((#REF!-Option_10!AI50)/((#REF!*(#REF!+1))/2)),0)</f>
        <v>#REF!</v>
      </c>
      <c r="AN83" s="23" t="e">
        <f>IF((INDEX($F$50:$BD$50,AN50))&lt;((INDEX($F$50:$BD$50,$I$50)+(INDEX($F$50:$BD$50,#REF!)))),$H$79*((#REF!-Option_10!AJ50)/((#REF!*(#REF!+1))/2)),0)</f>
        <v>#REF!</v>
      </c>
      <c r="AO83" s="23" t="e">
        <f>IF((INDEX($F$50:$BD$50,AO50))&lt;((INDEX($F$50:$BD$50,$I$50)+(INDEX($F$50:$BD$50,#REF!)))),$H$79*((#REF!-Option_10!AK50)/((#REF!*(#REF!+1))/2)),0)</f>
        <v>#REF!</v>
      </c>
      <c r="AP83" s="23" t="e">
        <f>IF((INDEX($F$50:$BD$50,AP50))&lt;((INDEX($F$50:$BD$50,$I$50)+(INDEX($F$50:$BD$50,#REF!)))),$H$79*((#REF!-Option_10!AL50)/((#REF!*(#REF!+1))/2)),0)</f>
        <v>#REF!</v>
      </c>
      <c r="AQ83" s="23" t="e">
        <f>IF((INDEX($F$50:$BD$50,AQ50))&lt;((INDEX($F$50:$BD$50,$I$50)+(INDEX($F$50:$BD$50,#REF!)))),$H$79*((#REF!-Option_10!AM50)/((#REF!*(#REF!+1))/2)),0)</f>
        <v>#REF!</v>
      </c>
      <c r="AR83" s="23" t="e">
        <f>IF((INDEX($F$50:$BD$50,AR50))&lt;((INDEX($F$50:$BD$50,$I$50)+(INDEX($F$50:$BD$50,#REF!)))),$H$79*((#REF!-Option_10!AN50)/((#REF!*(#REF!+1))/2)),0)</f>
        <v>#REF!</v>
      </c>
      <c r="AS83" s="23" t="e">
        <f>IF((INDEX($F$50:$BD$50,AS50))&lt;((INDEX($F$50:$BD$50,$I$50)+(INDEX($F$50:$BD$50,#REF!)))),$H$79*((#REF!-Option_10!AO50)/((#REF!*(#REF!+1))/2)),0)</f>
        <v>#REF!</v>
      </c>
      <c r="AT83" s="23" t="e">
        <f>IF((INDEX($F$50:$BD$50,AT50))&lt;((INDEX($F$50:$BD$50,$I$50)+(INDEX($F$50:$BD$50,#REF!)))),$H$79*((#REF!-Option_10!AP50)/((#REF!*(#REF!+1))/2)),0)</f>
        <v>#REF!</v>
      </c>
      <c r="AU83" s="23" t="e">
        <f>IF((INDEX($F$50:$BD$50,AU50))&lt;((INDEX($F$50:$BD$50,$I$50)+(INDEX($F$50:$BD$50,#REF!)))),$H$79*((#REF!-Option_10!AQ50)/((#REF!*(#REF!+1))/2)),0)</f>
        <v>#REF!</v>
      </c>
      <c r="AV83" s="23" t="e">
        <f>IF((INDEX($F$50:$BD$50,AV50))&lt;((INDEX($F$50:$BD$50,$I$50)+(INDEX($F$50:$BD$50,#REF!)))),$H$79*((#REF!-Option_10!AR50)/((#REF!*(#REF!+1))/2)),0)</f>
        <v>#REF!</v>
      </c>
      <c r="AW83" s="23" t="e">
        <f>IF((INDEX($F$50:$BD$50,AW50))&lt;((INDEX($F$50:$BD$50,$I$50)+(INDEX($F$50:$BD$50,#REF!)))),$H$79*((#REF!-Option_10!AS50)/((#REF!*(#REF!+1))/2)),0)</f>
        <v>#REF!</v>
      </c>
      <c r="AX83" s="23" t="e">
        <f>IF((INDEX($F$50:$BD$50,AX50))&lt;((INDEX($F$50:$BD$50,$I$50)+(INDEX($F$50:$BD$50,#REF!)))),$H$79*((#REF!-Option_10!AT50)/((#REF!*(#REF!+1))/2)),0)</f>
        <v>#REF!</v>
      </c>
      <c r="AY83" s="23" t="e">
        <f>IF((INDEX($F$50:$BD$50,AY50))&lt;((INDEX($F$50:$BD$50,$I$50)+(INDEX($F$50:$BD$50,#REF!)))),$H$79*((#REF!-Option_10!AU50)/((#REF!*(#REF!+1))/2)),0)</f>
        <v>#REF!</v>
      </c>
      <c r="AZ83" s="23" t="e">
        <f>IF((INDEX($F$50:$BD$50,AZ50))&lt;((INDEX($F$50:$BD$50,$I$50)+(INDEX($F$50:$BD$50,#REF!)))),$H$79*((#REF!-Option_10!AV50)/((#REF!*(#REF!+1))/2)),0)</f>
        <v>#REF!</v>
      </c>
      <c r="BA83" s="23" t="e">
        <f>IF((INDEX($F$50:$BD$50,BA50))&lt;((INDEX($F$50:$BD$50,$I$50)+(INDEX($F$50:$BD$50,#REF!)))),$H$79*((#REF!-Option_10!AW50)/((#REF!*(#REF!+1))/2)),0)</f>
        <v>#REF!</v>
      </c>
      <c r="BB83" s="23" t="e">
        <f>IF((INDEX($F$50:$BD$50,BB50))&lt;((INDEX($F$50:$BD$50,$I$50)+(INDEX($F$50:$BD$50,#REF!)))),$H$79*((#REF!-Option_10!AX50)/((#REF!*(#REF!+1))/2)),0)</f>
        <v>#REF!</v>
      </c>
      <c r="BC83" s="23" t="e">
        <f>IF((INDEX($F$50:$BD$50,BC50))&lt;((INDEX($F$50:$BD$50,$I$50)+(INDEX($F$50:$BD$50,#REF!)))),$H$79*((#REF!-Option_10!AY50)/((#REF!*(#REF!+1))/2)),0)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IF((INDEX($F$50:$BD$50,J50))&lt;((INDEX($F$50:$BD$50,$J$50)+(INDEX($F$50:$BD$50,#REF!)))),$I$79*((#REF!-Option_10!E50)/((#REF!*(#REF!+1))/2)),0)</f>
        <v>#REF!</v>
      </c>
      <c r="K84" s="23" t="e">
        <f>IF((INDEX($F$50:$BD$50,K50))&lt;((INDEX($F$50:$BD$50,$J$50)+(INDEX($F$50:$BD$50,#REF!)))),$I$79*((#REF!-Option_10!F50)/((#REF!*(#REF!+1))/2)),0)</f>
        <v>#REF!</v>
      </c>
      <c r="L84" s="23" t="e">
        <f>IF((INDEX($F$50:$BD$50,L50))&lt;((INDEX($F$50:$BD$50,$J$50)+(INDEX($F$50:$BD$50,#REF!)))),$I$79*((#REF!-Option_10!G50)/((#REF!*(#REF!+1))/2)),0)</f>
        <v>#REF!</v>
      </c>
      <c r="M84" s="23" t="e">
        <f>IF((INDEX($F$50:$BD$50,M50))&lt;((INDEX($F$50:$BD$50,$J$50)+(INDEX($F$50:$BD$50,#REF!)))),$I$79*((#REF!-Option_10!H50)/((#REF!*(#REF!+1))/2)),0)</f>
        <v>#REF!</v>
      </c>
      <c r="N84" s="23" t="e">
        <f>IF((INDEX($F$50:$BD$50,N50))&lt;((INDEX($F$50:$BD$50,$J$50)+(INDEX($F$50:$BD$50,#REF!)))),$I$79*((#REF!-Option_10!I50)/((#REF!*(#REF!+1))/2)),0)</f>
        <v>#REF!</v>
      </c>
      <c r="O84" s="23" t="e">
        <f>IF((INDEX($F$50:$BD$50,O50))&lt;((INDEX($F$50:$BD$50,$J$50)+(INDEX($F$50:$BD$50,#REF!)))),$I$79*((#REF!-Option_10!J50)/((#REF!*(#REF!+1))/2)),0)</f>
        <v>#REF!</v>
      </c>
      <c r="P84" s="23" t="e">
        <f>IF((INDEX($F$50:$BD$50,P50))&lt;((INDEX($F$50:$BD$50,$J$50)+(INDEX($F$50:$BD$50,#REF!)))),$I$79*((#REF!-Option_10!K50)/((#REF!*(#REF!+1))/2)),0)</f>
        <v>#REF!</v>
      </c>
      <c r="Q84" s="23" t="e">
        <f>IF((INDEX($F$50:$BD$50,Q50))&lt;((INDEX($F$50:$BD$50,$J$50)+(INDEX($F$50:$BD$50,#REF!)))),$I$79*((#REF!-Option_10!L50)/((#REF!*(#REF!+1))/2)),0)</f>
        <v>#REF!</v>
      </c>
      <c r="R84" s="23" t="e">
        <f>IF((INDEX($F$50:$BD$50,R50))&lt;((INDEX($F$50:$BD$50,$J$50)+(INDEX($F$50:$BD$50,#REF!)))),$I$79*((#REF!-Option_10!M50)/((#REF!*(#REF!+1))/2)),0)</f>
        <v>#REF!</v>
      </c>
      <c r="S84" s="23" t="e">
        <f>IF((INDEX($F$50:$BD$50,S50))&lt;((INDEX($F$50:$BD$50,$J$50)+(INDEX($F$50:$BD$50,#REF!)))),$I$79*((#REF!-Option_10!N50)/((#REF!*(#REF!+1))/2)),0)</f>
        <v>#REF!</v>
      </c>
      <c r="T84" s="23" t="e">
        <f>IF((INDEX($F$50:$BD$50,T50))&lt;((INDEX($F$50:$BD$50,$J$50)+(INDEX($F$50:$BD$50,#REF!)))),$I$79*((#REF!-Option_10!O50)/((#REF!*(#REF!+1))/2)),0)</f>
        <v>#REF!</v>
      </c>
      <c r="U84" s="23" t="e">
        <f>IF((INDEX($F$50:$BD$50,U50))&lt;((INDEX($F$50:$BD$50,$J$50)+(INDEX($F$50:$BD$50,#REF!)))),$I$79*((#REF!-Option_10!P50)/((#REF!*(#REF!+1))/2)),0)</f>
        <v>#REF!</v>
      </c>
      <c r="V84" s="23" t="e">
        <f>IF((INDEX($F$50:$BD$50,V50))&lt;((INDEX($F$50:$BD$50,$J$50)+(INDEX($F$50:$BD$50,#REF!)))),$I$79*((#REF!-Option_10!Q50)/((#REF!*(#REF!+1))/2)),0)</f>
        <v>#REF!</v>
      </c>
      <c r="W84" s="23" t="e">
        <f>IF((INDEX($F$50:$BD$50,W50))&lt;((INDEX($F$50:$BD$50,$J$50)+(INDEX($F$50:$BD$50,#REF!)))),$I$79*((#REF!-Option_10!R50)/((#REF!*(#REF!+1))/2)),0)</f>
        <v>#REF!</v>
      </c>
      <c r="X84" s="23" t="e">
        <f>IF((INDEX($F$50:$BD$50,X50))&lt;((INDEX($F$50:$BD$50,$J$50)+(INDEX($F$50:$BD$50,#REF!)))),$I$79*((#REF!-Option_10!S50)/((#REF!*(#REF!+1))/2)),0)</f>
        <v>#REF!</v>
      </c>
      <c r="Y84" s="23" t="e">
        <f>IF((INDEX($F$50:$BD$50,Y50))&lt;((INDEX($F$50:$BD$50,$J$50)+(INDEX($F$50:$BD$50,#REF!)))),$I$79*((#REF!-Option_10!T50)/((#REF!*(#REF!+1))/2)),0)</f>
        <v>#REF!</v>
      </c>
      <c r="Z84" s="23" t="e">
        <f>IF((INDEX($F$50:$BD$50,Z50))&lt;((INDEX($F$50:$BD$50,$J$50)+(INDEX($F$50:$BD$50,#REF!)))),$I$79*((#REF!-Option_10!U50)/((#REF!*(#REF!+1))/2)),0)</f>
        <v>#REF!</v>
      </c>
      <c r="AA84" s="23" t="e">
        <f>IF((INDEX($F$50:$BD$50,AA50))&lt;((INDEX($F$50:$BD$50,$J$50)+(INDEX($F$50:$BD$50,#REF!)))),$I$79*((#REF!-Option_10!V50)/((#REF!*(#REF!+1))/2)),0)</f>
        <v>#REF!</v>
      </c>
      <c r="AB84" s="23" t="e">
        <f>IF((INDEX($F$50:$BD$50,AB50))&lt;((INDEX($F$50:$BD$50,$J$50)+(INDEX($F$50:$BD$50,#REF!)))),$I$79*((#REF!-Option_10!W50)/((#REF!*(#REF!+1))/2)),0)</f>
        <v>#REF!</v>
      </c>
      <c r="AC84" s="23" t="e">
        <f>IF((INDEX($F$50:$BD$50,AC50))&lt;((INDEX($F$50:$BD$50,$J$50)+(INDEX($F$50:$BD$50,#REF!)))),$I$79*((#REF!-Option_10!X50)/((#REF!*(#REF!+1))/2)),0)</f>
        <v>#REF!</v>
      </c>
      <c r="AD84" s="23" t="e">
        <f>IF((INDEX($F$50:$BD$50,AD50))&lt;((INDEX($F$50:$BD$50,$J$50)+(INDEX($F$50:$BD$50,#REF!)))),$I$79*((#REF!-Option_10!Y50)/((#REF!*(#REF!+1))/2)),0)</f>
        <v>#REF!</v>
      </c>
      <c r="AE84" s="23" t="e">
        <f>IF((INDEX($F$50:$BD$50,AE50))&lt;((INDEX($F$50:$BD$50,$J$50)+(INDEX($F$50:$BD$50,#REF!)))),$I$79*((#REF!-Option_10!Z50)/((#REF!*(#REF!+1))/2)),0)</f>
        <v>#REF!</v>
      </c>
      <c r="AF84" s="23" t="e">
        <f>IF((INDEX($F$50:$BD$50,AF50))&lt;((INDEX($F$50:$BD$50,$J$50)+(INDEX($F$50:$BD$50,#REF!)))),$I$79*((#REF!-Option_10!AA50)/((#REF!*(#REF!+1))/2)),0)</f>
        <v>#REF!</v>
      </c>
      <c r="AG84" s="23" t="e">
        <f>IF((INDEX($F$50:$BD$50,AG50))&lt;((INDEX($F$50:$BD$50,$J$50)+(INDEX($F$50:$BD$50,#REF!)))),$I$79*((#REF!-Option_10!AB50)/((#REF!*(#REF!+1))/2)),0)</f>
        <v>#REF!</v>
      </c>
      <c r="AH84" s="23" t="e">
        <f>IF((INDEX($F$50:$BD$50,AH50))&lt;((INDEX($F$50:$BD$50,$J$50)+(INDEX($F$50:$BD$50,#REF!)))),$I$79*((#REF!-Option_10!AC50)/((#REF!*(#REF!+1))/2)),0)</f>
        <v>#REF!</v>
      </c>
      <c r="AI84" s="23" t="e">
        <f>IF((INDEX($F$50:$BD$50,AI50))&lt;((INDEX($F$50:$BD$50,$J$50)+(INDEX($F$50:$BD$50,#REF!)))),$I$79*((#REF!-Option_10!AD50)/((#REF!*(#REF!+1))/2)),0)</f>
        <v>#REF!</v>
      </c>
      <c r="AJ84" s="23" t="e">
        <f>IF((INDEX($F$50:$BD$50,AJ50))&lt;((INDEX($F$50:$BD$50,$J$50)+(INDEX($F$50:$BD$50,#REF!)))),$I$79*((#REF!-Option_10!AE50)/((#REF!*(#REF!+1))/2)),0)</f>
        <v>#REF!</v>
      </c>
      <c r="AK84" s="23" t="e">
        <f>IF((INDEX($F$50:$BD$50,AK50))&lt;((INDEX($F$50:$BD$50,$J$50)+(INDEX($F$50:$BD$50,#REF!)))),$I$79*((#REF!-Option_10!AF50)/((#REF!*(#REF!+1))/2)),0)</f>
        <v>#REF!</v>
      </c>
      <c r="AL84" s="23" t="e">
        <f>IF((INDEX($F$50:$BD$50,AL50))&lt;((INDEX($F$50:$BD$50,$J$50)+(INDEX($F$50:$BD$50,#REF!)))),$I$79*((#REF!-Option_10!AG50)/((#REF!*(#REF!+1))/2)),0)</f>
        <v>#REF!</v>
      </c>
      <c r="AM84" s="23" t="e">
        <f>IF((INDEX($F$50:$BD$50,AM50))&lt;((INDEX($F$50:$BD$50,$J$50)+(INDEX($F$50:$BD$50,#REF!)))),$I$79*((#REF!-Option_10!AH50)/((#REF!*(#REF!+1))/2)),0)</f>
        <v>#REF!</v>
      </c>
      <c r="AN84" s="23" t="e">
        <f>IF((INDEX($F$50:$BD$50,AN50))&lt;((INDEX($F$50:$BD$50,$J$50)+(INDEX($F$50:$BD$50,#REF!)))),$I$79*((#REF!-Option_10!AI50)/((#REF!*(#REF!+1))/2)),0)</f>
        <v>#REF!</v>
      </c>
      <c r="AO84" s="23" t="e">
        <f>IF((INDEX($F$50:$BD$50,AO50))&lt;((INDEX($F$50:$BD$50,$J$50)+(INDEX($F$50:$BD$50,#REF!)))),$I$79*((#REF!-Option_10!AJ50)/((#REF!*(#REF!+1))/2)),0)</f>
        <v>#REF!</v>
      </c>
      <c r="AP84" s="23" t="e">
        <f>IF((INDEX($F$50:$BD$50,AP50))&lt;((INDEX($F$50:$BD$50,$J$50)+(INDEX($F$50:$BD$50,#REF!)))),$I$79*((#REF!-Option_10!AK50)/((#REF!*(#REF!+1))/2)),0)</f>
        <v>#REF!</v>
      </c>
      <c r="AQ84" s="23" t="e">
        <f>IF((INDEX($F$50:$BD$50,AQ50))&lt;((INDEX($F$50:$BD$50,$J$50)+(INDEX($F$50:$BD$50,#REF!)))),$I$79*((#REF!-Option_10!AL50)/((#REF!*(#REF!+1))/2)),0)</f>
        <v>#REF!</v>
      </c>
      <c r="AR84" s="23" t="e">
        <f>IF((INDEX($F$50:$BD$50,AR50))&lt;((INDEX($F$50:$BD$50,$J$50)+(INDEX($F$50:$BD$50,#REF!)))),$I$79*((#REF!-Option_10!AM50)/((#REF!*(#REF!+1))/2)),0)</f>
        <v>#REF!</v>
      </c>
      <c r="AS84" s="23" t="e">
        <f>IF((INDEX($F$50:$BD$50,AS50))&lt;((INDEX($F$50:$BD$50,$J$50)+(INDEX($F$50:$BD$50,#REF!)))),$I$79*((#REF!-Option_10!AN50)/((#REF!*(#REF!+1))/2)),0)</f>
        <v>#REF!</v>
      </c>
      <c r="AT84" s="23" t="e">
        <f>IF((INDEX($F$50:$BD$50,AT50))&lt;((INDEX($F$50:$BD$50,$J$50)+(INDEX($F$50:$BD$50,#REF!)))),$I$79*((#REF!-Option_10!AO50)/((#REF!*(#REF!+1))/2)),0)</f>
        <v>#REF!</v>
      </c>
      <c r="AU84" s="23" t="e">
        <f>IF((INDEX($F$50:$BD$50,AU50))&lt;((INDEX($F$50:$BD$50,$J$50)+(INDEX($F$50:$BD$50,#REF!)))),$I$79*((#REF!-Option_10!AP50)/((#REF!*(#REF!+1))/2)),0)</f>
        <v>#REF!</v>
      </c>
      <c r="AV84" s="23" t="e">
        <f>IF((INDEX($F$50:$BD$50,AV50))&lt;((INDEX($F$50:$BD$50,$J$50)+(INDEX($F$50:$BD$50,#REF!)))),$I$79*((#REF!-Option_10!AQ50)/((#REF!*(#REF!+1))/2)),0)</f>
        <v>#REF!</v>
      </c>
      <c r="AW84" s="23" t="e">
        <f>IF((INDEX($F$50:$BD$50,AW50))&lt;((INDEX($F$50:$BD$50,$J$50)+(INDEX($F$50:$BD$50,#REF!)))),$I$79*((#REF!-Option_10!AR50)/((#REF!*(#REF!+1))/2)),0)</f>
        <v>#REF!</v>
      </c>
      <c r="AX84" s="23" t="e">
        <f>IF((INDEX($F$50:$BD$50,AX50))&lt;((INDEX($F$50:$BD$50,$J$50)+(INDEX($F$50:$BD$50,#REF!)))),$I$79*((#REF!-Option_10!AS50)/((#REF!*(#REF!+1))/2)),0)</f>
        <v>#REF!</v>
      </c>
      <c r="AY84" s="23" t="e">
        <f>IF((INDEX($F$50:$BD$50,AY50))&lt;((INDEX($F$50:$BD$50,$J$50)+(INDEX($F$50:$BD$50,#REF!)))),$I$79*((#REF!-Option_10!AT50)/((#REF!*(#REF!+1))/2)),0)</f>
        <v>#REF!</v>
      </c>
      <c r="AZ84" s="23" t="e">
        <f>IF((INDEX($F$50:$BD$50,AZ50))&lt;((INDEX($F$50:$BD$50,$J$50)+(INDEX($F$50:$BD$50,#REF!)))),$I$79*((#REF!-Option_10!AU50)/((#REF!*(#REF!+1))/2)),0)</f>
        <v>#REF!</v>
      </c>
      <c r="BA84" s="23" t="e">
        <f>IF((INDEX($F$50:$BD$50,BA50))&lt;((INDEX($F$50:$BD$50,$J$50)+(INDEX($F$50:$BD$50,#REF!)))),$I$79*((#REF!-Option_10!AV50)/((#REF!*(#REF!+1))/2)),0)</f>
        <v>#REF!</v>
      </c>
      <c r="BB84" s="23" t="e">
        <f>IF((INDEX($F$50:$BD$50,BB50))&lt;((INDEX($F$50:$BD$50,$J$50)+(INDEX($F$50:$BD$50,#REF!)))),$I$79*((#REF!-Option_10!AW50)/((#REF!*(#REF!+1))/2)),0)</f>
        <v>#REF!</v>
      </c>
      <c r="BC84" s="23" t="e">
        <f>IF((INDEX($F$50:$BD$50,BC50))&lt;((INDEX($F$50:$BD$50,$J$50)+(INDEX($F$50:$BD$50,#REF!)))),$I$79*((#REF!-Option_10!AX50)/((#REF!*(#REF!+1))/2)),0)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IF((INDEX($F$50:$BD$50,K50))&lt;((INDEX($F$50:$BD$50,$K$50)+(INDEX($F$50:$BD$50,#REF!)))),$J$79*((#REF!-Option_10!E50)/(((#REF!*(#REF!+1)))/2)),0)</f>
        <v>#REF!</v>
      </c>
      <c r="L85" s="23" t="e">
        <f>IF((INDEX($F$50:$BD$50,L50))&lt;((INDEX($F$50:$BD$50,$K$50)+(INDEX($F$50:$BD$50,#REF!)))),$J$79*((#REF!-Option_10!F50)/(((#REF!*(#REF!+1)))/2)),0)</f>
        <v>#REF!</v>
      </c>
      <c r="M85" s="23" t="e">
        <f>IF((INDEX($F$50:$BD$50,M50))&lt;((INDEX($F$50:$BD$50,$K$50)+(INDEX($F$50:$BD$50,#REF!)))),$J$79*((#REF!-Option_10!G50)/(((#REF!*(#REF!+1)))/2)),0)</f>
        <v>#REF!</v>
      </c>
      <c r="N85" s="23" t="e">
        <f>IF((INDEX($F$50:$BD$50,N50))&lt;((INDEX($F$50:$BD$50,$K$50)+(INDEX($F$50:$BD$50,#REF!)))),$J$79*((#REF!-Option_10!H50)/(((#REF!*(#REF!+1)))/2)),0)</f>
        <v>#REF!</v>
      </c>
      <c r="O85" s="23" t="e">
        <f>IF((INDEX($F$50:$BD$50,O50))&lt;((INDEX($F$50:$BD$50,$K$50)+(INDEX($F$50:$BD$50,#REF!)))),$J$79*((#REF!-Option_10!I50)/(((#REF!*(#REF!+1)))/2)),0)</f>
        <v>#REF!</v>
      </c>
      <c r="P85" s="23" t="e">
        <f>IF((INDEX($F$50:$BD$50,P50))&lt;((INDEX($F$50:$BD$50,$K$50)+(INDEX($F$50:$BD$50,#REF!)))),$J$79*((#REF!-Option_10!J50)/(((#REF!*(#REF!+1)))/2)),0)</f>
        <v>#REF!</v>
      </c>
      <c r="Q85" s="23" t="e">
        <f>IF((INDEX($F$50:$BD$50,Q50))&lt;((INDEX($F$50:$BD$50,$K$50)+(INDEX($F$50:$BD$50,#REF!)))),$J$79*((#REF!-Option_10!K50)/(((#REF!*(#REF!+1)))/2)),0)</f>
        <v>#REF!</v>
      </c>
      <c r="R85" s="23" t="e">
        <f>IF((INDEX($F$50:$BD$50,R50))&lt;((INDEX($F$50:$BD$50,$K$50)+(INDEX($F$50:$BD$50,#REF!)))),$J$79*((#REF!-Option_10!L50)/(((#REF!*(#REF!+1)))/2)),0)</f>
        <v>#REF!</v>
      </c>
      <c r="S85" s="23" t="e">
        <f>IF((INDEX($F$50:$BD$50,S50))&lt;((INDEX($F$50:$BD$50,$K$50)+(INDEX($F$50:$BD$50,#REF!)))),$J$79*((#REF!-Option_10!M50)/(((#REF!*(#REF!+1)))/2)),0)</f>
        <v>#REF!</v>
      </c>
      <c r="T85" s="23" t="e">
        <f>IF((INDEX($F$50:$BD$50,T50))&lt;((INDEX($F$50:$BD$50,$K$50)+(INDEX($F$50:$BD$50,#REF!)))),$J$79*((#REF!-Option_10!N50)/(((#REF!*(#REF!+1)))/2)),0)</f>
        <v>#REF!</v>
      </c>
      <c r="U85" s="23" t="e">
        <f>IF((INDEX($F$50:$BD$50,U50))&lt;((INDEX($F$50:$BD$50,$K$50)+(INDEX($F$50:$BD$50,#REF!)))),$J$79*((#REF!-Option_10!O50)/(((#REF!*(#REF!+1)))/2)),0)</f>
        <v>#REF!</v>
      </c>
      <c r="V85" s="23" t="e">
        <f>IF((INDEX($F$50:$BD$50,V50))&lt;((INDEX($F$50:$BD$50,$K$50)+(INDEX($F$50:$BD$50,#REF!)))),$J$79*((#REF!-Option_10!P50)/(((#REF!*(#REF!+1)))/2)),0)</f>
        <v>#REF!</v>
      </c>
      <c r="W85" s="23" t="e">
        <f>IF((INDEX($F$50:$BD$50,W50))&lt;((INDEX($F$50:$BD$50,$K$50)+(INDEX($F$50:$BD$50,#REF!)))),$J$79*((#REF!-Option_10!Q50)/(((#REF!*(#REF!+1)))/2)),0)</f>
        <v>#REF!</v>
      </c>
      <c r="X85" s="23" t="e">
        <f>IF((INDEX($F$50:$BD$50,X50))&lt;((INDEX($F$50:$BD$50,$K$50)+(INDEX($F$50:$BD$50,#REF!)))),$J$79*((#REF!-Option_10!R50)/(((#REF!*(#REF!+1)))/2)),0)</f>
        <v>#REF!</v>
      </c>
      <c r="Y85" s="23" t="e">
        <f>IF((INDEX($F$50:$BD$50,Y50))&lt;((INDEX($F$50:$BD$50,$K$50)+(INDEX($F$50:$BD$50,#REF!)))),$J$79*((#REF!-Option_10!S50)/(((#REF!*(#REF!+1)))/2)),0)</f>
        <v>#REF!</v>
      </c>
      <c r="Z85" s="23" t="e">
        <f>IF((INDEX($F$50:$BD$50,Z50))&lt;((INDEX($F$50:$BD$50,$K$50)+(INDEX($F$50:$BD$50,#REF!)))),$J$79*((#REF!-Option_10!T50)/(((#REF!*(#REF!+1)))/2)),0)</f>
        <v>#REF!</v>
      </c>
      <c r="AA85" s="23" t="e">
        <f>IF((INDEX($F$50:$BD$50,AA50))&lt;((INDEX($F$50:$BD$50,$K$50)+(INDEX($F$50:$BD$50,#REF!)))),$J$79*((#REF!-Option_10!U50)/(((#REF!*(#REF!+1)))/2)),0)</f>
        <v>#REF!</v>
      </c>
      <c r="AB85" s="23" t="e">
        <f>IF((INDEX($F$50:$BD$50,AB50))&lt;((INDEX($F$50:$BD$50,$K$50)+(INDEX($F$50:$BD$50,#REF!)))),$J$79*((#REF!-Option_10!V50)/(((#REF!*(#REF!+1)))/2)),0)</f>
        <v>#REF!</v>
      </c>
      <c r="AC85" s="23" t="e">
        <f>IF((INDEX($F$50:$BD$50,AC50))&lt;((INDEX($F$50:$BD$50,$K$50)+(INDEX($F$50:$BD$50,#REF!)))),$J$79*((#REF!-Option_10!W50)/(((#REF!*(#REF!+1)))/2)),0)</f>
        <v>#REF!</v>
      </c>
      <c r="AD85" s="23" t="e">
        <f>IF((INDEX($F$50:$BD$50,AD50))&lt;((INDEX($F$50:$BD$50,$K$50)+(INDEX($F$50:$BD$50,#REF!)))),$J$79*((#REF!-Option_10!X50)/(((#REF!*(#REF!+1)))/2)),0)</f>
        <v>#REF!</v>
      </c>
      <c r="AE85" s="23" t="e">
        <f>IF((INDEX($F$50:$BD$50,AE50))&lt;((INDEX($F$50:$BD$50,$K$50)+(INDEX($F$50:$BD$50,#REF!)))),$J$79*((#REF!-Option_10!Y50)/(((#REF!*(#REF!+1)))/2)),0)</f>
        <v>#REF!</v>
      </c>
      <c r="AF85" s="23" t="e">
        <f>IF((INDEX($F$50:$BD$50,AF50))&lt;((INDEX($F$50:$BD$50,$K$50)+(INDEX($F$50:$BD$50,#REF!)))),$J$79*((#REF!-Option_10!Z50)/(((#REF!*(#REF!+1)))/2)),0)</f>
        <v>#REF!</v>
      </c>
      <c r="AG85" s="23" t="e">
        <f>IF((INDEX($F$50:$BD$50,AG50))&lt;((INDEX($F$50:$BD$50,$K$50)+(INDEX($F$50:$BD$50,#REF!)))),$J$79*((#REF!-Option_10!AA50)/(((#REF!*(#REF!+1)))/2)),0)</f>
        <v>#REF!</v>
      </c>
      <c r="AH85" s="23" t="e">
        <f>IF((INDEX($F$50:$BD$50,AH50))&lt;((INDEX($F$50:$BD$50,$K$50)+(INDEX($F$50:$BD$50,#REF!)))),$J$79*((#REF!-Option_10!AB50)/(((#REF!*(#REF!+1)))/2)),0)</f>
        <v>#REF!</v>
      </c>
      <c r="AI85" s="23" t="e">
        <f>IF((INDEX($F$50:$BD$50,AI50))&lt;((INDEX($F$50:$BD$50,$K$50)+(INDEX($F$50:$BD$50,#REF!)))),$J$79*((#REF!-Option_10!AC50)/(((#REF!*(#REF!+1)))/2)),0)</f>
        <v>#REF!</v>
      </c>
      <c r="AJ85" s="23" t="e">
        <f>IF((INDEX($F$50:$BD$50,AJ50))&lt;((INDEX($F$50:$BD$50,$K$50)+(INDEX($F$50:$BD$50,#REF!)))),$J$79*((#REF!-Option_10!AD50)/(((#REF!*(#REF!+1)))/2)),0)</f>
        <v>#REF!</v>
      </c>
      <c r="AK85" s="23" t="e">
        <f>IF((INDEX($F$50:$BD$50,AK50))&lt;((INDEX($F$50:$BD$50,$K$50)+(INDEX($F$50:$BD$50,#REF!)))),$J$79*((#REF!-Option_10!AE50)/(((#REF!*(#REF!+1)))/2)),0)</f>
        <v>#REF!</v>
      </c>
      <c r="AL85" s="23" t="e">
        <f>IF((INDEX($F$50:$BD$50,AL50))&lt;((INDEX($F$50:$BD$50,$K$50)+(INDEX($F$50:$BD$50,#REF!)))),$J$79*((#REF!-Option_10!AF50)/(((#REF!*(#REF!+1)))/2)),0)</f>
        <v>#REF!</v>
      </c>
      <c r="AM85" s="23" t="e">
        <f>IF((INDEX($F$50:$BD$50,AM50))&lt;((INDEX($F$50:$BD$50,$K$50)+(INDEX($F$50:$BD$50,#REF!)))),$J$79*((#REF!-Option_10!AG50)/(((#REF!*(#REF!+1)))/2)),0)</f>
        <v>#REF!</v>
      </c>
      <c r="AN85" s="23" t="e">
        <f>IF((INDEX($F$50:$BD$50,AN50))&lt;((INDEX($F$50:$BD$50,$K$50)+(INDEX($F$50:$BD$50,#REF!)))),$J$79*((#REF!-Option_10!AH50)/(((#REF!*(#REF!+1)))/2)),0)</f>
        <v>#REF!</v>
      </c>
      <c r="AO85" s="23" t="e">
        <f>IF((INDEX($F$50:$BD$50,AO50))&lt;((INDEX($F$50:$BD$50,$K$50)+(INDEX($F$50:$BD$50,#REF!)))),$J$79*((#REF!-Option_10!AI50)/(((#REF!*(#REF!+1)))/2)),0)</f>
        <v>#REF!</v>
      </c>
      <c r="AP85" s="23" t="e">
        <f>IF((INDEX($F$50:$BD$50,AP50))&lt;((INDEX($F$50:$BD$50,$K$50)+(INDEX($F$50:$BD$50,#REF!)))),$J$79*((#REF!-Option_10!AJ50)/(((#REF!*(#REF!+1)))/2)),0)</f>
        <v>#REF!</v>
      </c>
      <c r="AQ85" s="23" t="e">
        <f>IF((INDEX($F$50:$BD$50,AQ50))&lt;((INDEX($F$50:$BD$50,$K$50)+(INDEX($F$50:$BD$50,#REF!)))),$J$79*((#REF!-Option_10!AK50)/(((#REF!*(#REF!+1)))/2)),0)</f>
        <v>#REF!</v>
      </c>
      <c r="AR85" s="23" t="e">
        <f>IF((INDEX($F$50:$BD$50,AR50))&lt;((INDEX($F$50:$BD$50,$K$50)+(INDEX($F$50:$BD$50,#REF!)))),$J$79*((#REF!-Option_10!AL50)/(((#REF!*(#REF!+1)))/2)),0)</f>
        <v>#REF!</v>
      </c>
      <c r="AS85" s="23" t="e">
        <f>IF((INDEX($F$50:$BD$50,AS50))&lt;((INDEX($F$50:$BD$50,$K$50)+(INDEX($F$50:$BD$50,#REF!)))),$J$79*((#REF!-Option_10!AM50)/(((#REF!*(#REF!+1)))/2)),0)</f>
        <v>#REF!</v>
      </c>
      <c r="AT85" s="23" t="e">
        <f>IF((INDEX($F$50:$BD$50,AT50))&lt;((INDEX($F$50:$BD$50,$K$50)+(INDEX($F$50:$BD$50,#REF!)))),$J$79*((#REF!-Option_10!AN50)/(((#REF!*(#REF!+1)))/2)),0)</f>
        <v>#REF!</v>
      </c>
      <c r="AU85" s="23" t="e">
        <f>IF((INDEX($F$50:$BD$50,AU50))&lt;((INDEX($F$50:$BD$50,$K$50)+(INDEX($F$50:$BD$50,#REF!)))),$J$79*((#REF!-Option_10!AO50)/(((#REF!*(#REF!+1)))/2)),0)</f>
        <v>#REF!</v>
      </c>
      <c r="AV85" s="23" t="e">
        <f>IF((INDEX($F$50:$BD$50,AV50))&lt;((INDEX($F$50:$BD$50,$K$50)+(INDEX($F$50:$BD$50,#REF!)))),$J$79*((#REF!-Option_10!AP50)/(((#REF!*(#REF!+1)))/2)),0)</f>
        <v>#REF!</v>
      </c>
      <c r="AW85" s="23" t="e">
        <f>IF((INDEX($F$50:$BD$50,AW50))&lt;((INDEX($F$50:$BD$50,$K$50)+(INDEX($F$50:$BD$50,#REF!)))),$J$79*((#REF!-Option_10!AQ50)/(((#REF!*(#REF!+1)))/2)),0)</f>
        <v>#REF!</v>
      </c>
      <c r="AX85" s="23" t="e">
        <f>IF((INDEX($F$50:$BD$50,AX50))&lt;((INDEX($F$50:$BD$50,$K$50)+(INDEX($F$50:$BD$50,#REF!)))),$J$79*((#REF!-Option_10!AR50)/(((#REF!*(#REF!+1)))/2)),0)</f>
        <v>#REF!</v>
      </c>
      <c r="AY85" s="23" t="e">
        <f>IF((INDEX($F$50:$BD$50,AY50))&lt;((INDEX($F$50:$BD$50,$K$50)+(INDEX($F$50:$BD$50,#REF!)))),$J$79*((#REF!-Option_10!AS50)/(((#REF!*(#REF!+1)))/2)),0)</f>
        <v>#REF!</v>
      </c>
      <c r="AZ85" s="23" t="e">
        <f>IF((INDEX($F$50:$BD$50,AZ50))&lt;((INDEX($F$50:$BD$50,$K$50)+(INDEX($F$50:$BD$50,#REF!)))),$J$79*((#REF!-Option_10!AT50)/(((#REF!*(#REF!+1)))/2)),0)</f>
        <v>#REF!</v>
      </c>
      <c r="BA85" s="23" t="e">
        <f>IF((INDEX($F$50:$BD$50,BA50))&lt;((INDEX($F$50:$BD$50,$K$50)+(INDEX($F$50:$BD$50,#REF!)))),$J$79*((#REF!-Option_10!AU50)/(((#REF!*(#REF!+1)))/2)),0)</f>
        <v>#REF!</v>
      </c>
      <c r="BB85" s="23" t="e">
        <f>IF((INDEX($F$50:$BD$50,BB50))&lt;((INDEX($F$50:$BD$50,$K$50)+(INDEX($F$50:$BD$50,#REF!)))),$J$79*((#REF!-Option_10!AV50)/(((#REF!*(#REF!+1)))/2)),0)</f>
        <v>#REF!</v>
      </c>
      <c r="BC85" s="23" t="e">
        <f>IF((INDEX($F$50:$BD$50,BC50))&lt;((INDEX($F$50:$BD$50,$K$50)+(INDEX($F$50:$BD$50,#REF!)))),$J$79*((#REF!-Option_10!AW50)/(((#REF!*(#REF!+1)))/2)),0)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IF((INDEX($F$50:$BD$50,L50))&lt;((INDEX($F$50:$BD$50,$L$50)+(INDEX($F$50:$BD$50,#REF!)))),$K$79*((#REF!-Option_10!E50)/((#REF!*(#REF!+1))/2)),0)</f>
        <v>#REF!</v>
      </c>
      <c r="M86" s="23" t="e">
        <f>IF((INDEX($F$50:$BD$50,M50))&lt;((INDEX($F$50:$BD$50,$L$50)+(INDEX($F$50:$BD$50,#REF!)))),$K$79*((#REF!-Option_10!F50)/((#REF!*(#REF!+1))/2)),0)</f>
        <v>#REF!</v>
      </c>
      <c r="N86" s="23" t="e">
        <f>IF((INDEX($F$50:$BD$50,N50))&lt;((INDEX($F$50:$BD$50,$L$50)+(INDEX($F$50:$BD$50,#REF!)))),$K$79*((#REF!-Option_10!G50)/((#REF!*(#REF!+1))/2)),0)</f>
        <v>#REF!</v>
      </c>
      <c r="O86" s="23" t="e">
        <f>IF((INDEX($F$50:$BD$50,O50))&lt;((INDEX($F$50:$BD$50,$L$50)+(INDEX($F$50:$BD$50,#REF!)))),$K$79*((#REF!-Option_10!H50)/((#REF!*(#REF!+1))/2)),0)</f>
        <v>#REF!</v>
      </c>
      <c r="P86" s="23" t="e">
        <f>IF((INDEX($F$50:$BD$50,P50))&lt;((INDEX($F$50:$BD$50,$L$50)+(INDEX($F$50:$BD$50,#REF!)))),$K$79*((#REF!-Option_10!I50)/((#REF!*(#REF!+1))/2)),0)</f>
        <v>#REF!</v>
      </c>
      <c r="Q86" s="23" t="e">
        <f>IF((INDEX($F$50:$BD$50,Q50))&lt;((INDEX($F$50:$BD$50,$L$50)+(INDEX($F$50:$BD$50,#REF!)))),$K$79*((#REF!-Option_10!J50)/((#REF!*(#REF!+1))/2)),0)</f>
        <v>#REF!</v>
      </c>
      <c r="R86" s="23" t="e">
        <f>IF((INDEX($F$50:$BD$50,R50))&lt;((INDEX($F$50:$BD$50,$L$50)+(INDEX($F$50:$BD$50,#REF!)))),$K$79*((#REF!-Option_10!K50)/((#REF!*(#REF!+1))/2)),0)</f>
        <v>#REF!</v>
      </c>
      <c r="S86" s="23" t="e">
        <f>IF((INDEX($F$50:$BD$50,S50))&lt;((INDEX($F$50:$BD$50,$L$50)+(INDEX($F$50:$BD$50,#REF!)))),$K$79*((#REF!-Option_10!L50)/((#REF!*(#REF!+1))/2)),0)</f>
        <v>#REF!</v>
      </c>
      <c r="T86" s="23" t="e">
        <f>IF((INDEX($F$50:$BD$50,T50))&lt;((INDEX($F$50:$BD$50,$L$50)+(INDEX($F$50:$BD$50,#REF!)))),$K$79*((#REF!-Option_10!M50)/((#REF!*(#REF!+1))/2)),0)</f>
        <v>#REF!</v>
      </c>
      <c r="U86" s="23" t="e">
        <f>IF((INDEX($F$50:$BD$50,U50))&lt;((INDEX($F$50:$BD$50,$L$50)+(INDEX($F$50:$BD$50,#REF!)))),$K$79*((#REF!-Option_10!N50)/((#REF!*(#REF!+1))/2)),0)</f>
        <v>#REF!</v>
      </c>
      <c r="V86" s="23" t="e">
        <f>IF((INDEX($F$50:$BD$50,V50))&lt;((INDEX($F$50:$BD$50,$L$50)+(INDEX($F$50:$BD$50,#REF!)))),$K$79*((#REF!-Option_10!O50)/((#REF!*(#REF!+1))/2)),0)</f>
        <v>#REF!</v>
      </c>
      <c r="W86" s="23" t="e">
        <f>IF((INDEX($F$50:$BD$50,W50))&lt;((INDEX($F$50:$BD$50,$L$50)+(INDEX($F$50:$BD$50,#REF!)))),$K$79*((#REF!-Option_10!P50)/((#REF!*(#REF!+1))/2)),0)</f>
        <v>#REF!</v>
      </c>
      <c r="X86" s="23" t="e">
        <f>IF((INDEX($F$50:$BD$50,X50))&lt;((INDEX($F$50:$BD$50,$L$50)+(INDEX($F$50:$BD$50,#REF!)))),$K$79*((#REF!-Option_10!Q50)/((#REF!*(#REF!+1))/2)),0)</f>
        <v>#REF!</v>
      </c>
      <c r="Y86" s="23" t="e">
        <f>IF((INDEX($F$50:$BD$50,Y50))&lt;((INDEX($F$50:$BD$50,$L$50)+(INDEX($F$50:$BD$50,#REF!)))),$K$79*((#REF!-Option_10!R50)/((#REF!*(#REF!+1))/2)),0)</f>
        <v>#REF!</v>
      </c>
      <c r="Z86" s="23" t="e">
        <f>IF((INDEX($F$50:$BD$50,Z50))&lt;((INDEX($F$50:$BD$50,$L$50)+(INDEX($F$50:$BD$50,#REF!)))),$K$79*((#REF!-Option_10!S50)/((#REF!*(#REF!+1))/2)),0)</f>
        <v>#REF!</v>
      </c>
      <c r="AA86" s="23" t="e">
        <f>IF((INDEX($F$50:$BD$50,AA50))&lt;((INDEX($F$50:$BD$50,$L$50)+(INDEX($F$50:$BD$50,#REF!)))),$K$79*((#REF!-Option_10!T50)/((#REF!*(#REF!+1))/2)),0)</f>
        <v>#REF!</v>
      </c>
      <c r="AB86" s="23" t="e">
        <f>IF((INDEX($F$50:$BD$50,AB50))&lt;((INDEX($F$50:$BD$50,$L$50)+(INDEX($F$50:$BD$50,#REF!)))),$K$79*((#REF!-Option_10!U50)/((#REF!*(#REF!+1))/2)),0)</f>
        <v>#REF!</v>
      </c>
      <c r="AC86" s="23" t="e">
        <f>IF((INDEX($F$50:$BD$50,AC50))&lt;((INDEX($F$50:$BD$50,$L$50)+(INDEX($F$50:$BD$50,#REF!)))),$K$79*((#REF!-Option_10!V50)/((#REF!*(#REF!+1))/2)),0)</f>
        <v>#REF!</v>
      </c>
      <c r="AD86" s="23" t="e">
        <f>IF((INDEX($F$50:$BD$50,AD50))&lt;((INDEX($F$50:$BD$50,$L$50)+(INDEX($F$50:$BD$50,#REF!)))),$K$79*((#REF!-Option_10!W50)/((#REF!*(#REF!+1))/2)),0)</f>
        <v>#REF!</v>
      </c>
      <c r="AE86" s="23" t="e">
        <f>IF((INDEX($F$50:$BD$50,AE50))&lt;((INDEX($F$50:$BD$50,$L$50)+(INDEX($F$50:$BD$50,#REF!)))),$K$79*((#REF!-Option_10!X50)/((#REF!*(#REF!+1))/2)),0)</f>
        <v>#REF!</v>
      </c>
      <c r="AF86" s="23" t="e">
        <f>IF((INDEX($F$50:$BD$50,AF50))&lt;((INDEX($F$50:$BD$50,$L$50)+(INDEX($F$50:$BD$50,#REF!)))),$K$79*((#REF!-Option_10!Y50)/((#REF!*(#REF!+1))/2)),0)</f>
        <v>#REF!</v>
      </c>
      <c r="AG86" s="23" t="e">
        <f>IF((INDEX($F$50:$BD$50,AG50))&lt;((INDEX($F$50:$BD$50,$L$50)+(INDEX($F$50:$BD$50,#REF!)))),$K$79*((#REF!-Option_10!Z50)/((#REF!*(#REF!+1))/2)),0)</f>
        <v>#REF!</v>
      </c>
      <c r="AH86" s="23" t="e">
        <f>IF((INDEX($F$50:$BD$50,AH50))&lt;((INDEX($F$50:$BD$50,$L$50)+(INDEX($F$50:$BD$50,#REF!)))),$K$79*((#REF!-Option_10!AA50)/((#REF!*(#REF!+1))/2)),0)</f>
        <v>#REF!</v>
      </c>
      <c r="AI86" s="23" t="e">
        <f>IF((INDEX($F$50:$BD$50,AI50))&lt;((INDEX($F$50:$BD$50,$L$50)+(INDEX($F$50:$BD$50,#REF!)))),$K$79*((#REF!-Option_10!AB50)/((#REF!*(#REF!+1))/2)),0)</f>
        <v>#REF!</v>
      </c>
      <c r="AJ86" s="23" t="e">
        <f>IF((INDEX($F$50:$BD$50,AJ50))&lt;((INDEX($F$50:$BD$50,$L$50)+(INDEX($F$50:$BD$50,#REF!)))),$K$79*((#REF!-Option_10!AC50)/((#REF!*(#REF!+1))/2)),0)</f>
        <v>#REF!</v>
      </c>
      <c r="AK86" s="23" t="e">
        <f>IF((INDEX($F$50:$BD$50,AK50))&lt;((INDEX($F$50:$BD$50,$L$50)+(INDEX($F$50:$BD$50,#REF!)))),$K$79*((#REF!-Option_10!AD50)/((#REF!*(#REF!+1))/2)),0)</f>
        <v>#REF!</v>
      </c>
      <c r="AL86" s="23" t="e">
        <f>IF((INDEX($F$50:$BD$50,AL50))&lt;((INDEX($F$50:$BD$50,$L$50)+(INDEX($F$50:$BD$50,#REF!)))),$K$79*((#REF!-Option_10!AE50)/((#REF!*(#REF!+1))/2)),0)</f>
        <v>#REF!</v>
      </c>
      <c r="AM86" s="23" t="e">
        <f>IF((INDEX($F$50:$BD$50,AM50))&lt;((INDEX($F$50:$BD$50,$L$50)+(INDEX($F$50:$BD$50,#REF!)))),$K$79*((#REF!-Option_10!AF50)/((#REF!*(#REF!+1))/2)),0)</f>
        <v>#REF!</v>
      </c>
      <c r="AN86" s="23" t="e">
        <f>IF((INDEX($F$50:$BD$50,AN50))&lt;((INDEX($F$50:$BD$50,$L$50)+(INDEX($F$50:$BD$50,#REF!)))),$K$79*((#REF!-Option_10!AG50)/((#REF!*(#REF!+1))/2)),0)</f>
        <v>#REF!</v>
      </c>
      <c r="AO86" s="23" t="e">
        <f>IF((INDEX($F$50:$BD$50,AO50))&lt;((INDEX($F$50:$BD$50,$L$50)+(INDEX($F$50:$BD$50,#REF!)))),$K$79*((#REF!-Option_10!AH50)/((#REF!*(#REF!+1))/2)),0)</f>
        <v>#REF!</v>
      </c>
      <c r="AP86" s="23" t="e">
        <f>IF((INDEX($F$50:$BD$50,AP50))&lt;((INDEX($F$50:$BD$50,$L$50)+(INDEX($F$50:$BD$50,#REF!)))),$K$79*((#REF!-Option_10!AI50)/((#REF!*(#REF!+1))/2)),0)</f>
        <v>#REF!</v>
      </c>
      <c r="AQ86" s="23" t="e">
        <f>IF((INDEX($F$50:$BD$50,AQ50))&lt;((INDEX($F$50:$BD$50,$L$50)+(INDEX($F$50:$BD$50,#REF!)))),$K$79*((#REF!-Option_10!AJ50)/((#REF!*(#REF!+1))/2)),0)</f>
        <v>#REF!</v>
      </c>
      <c r="AR86" s="23" t="e">
        <f>IF((INDEX($F$50:$BD$50,AR50))&lt;((INDEX($F$50:$BD$50,$L$50)+(INDEX($F$50:$BD$50,#REF!)))),$K$79*((#REF!-Option_10!AK50)/((#REF!*(#REF!+1))/2)),0)</f>
        <v>#REF!</v>
      </c>
      <c r="AS86" s="23" t="e">
        <f>IF((INDEX($F$50:$BD$50,AS50))&lt;((INDEX($F$50:$BD$50,$L$50)+(INDEX($F$50:$BD$50,#REF!)))),$K$79*((#REF!-Option_10!AL50)/((#REF!*(#REF!+1))/2)),0)</f>
        <v>#REF!</v>
      </c>
      <c r="AT86" s="23" t="e">
        <f>IF((INDEX($F$50:$BD$50,AT50))&lt;((INDEX($F$50:$BD$50,$L$50)+(INDEX($F$50:$BD$50,#REF!)))),$K$79*((#REF!-Option_10!AM50)/((#REF!*(#REF!+1))/2)),0)</f>
        <v>#REF!</v>
      </c>
      <c r="AU86" s="23" t="e">
        <f>IF((INDEX($F$50:$BD$50,AU50))&lt;((INDEX($F$50:$BD$50,$L$50)+(INDEX($F$50:$BD$50,#REF!)))),$K$79*((#REF!-Option_10!AN50)/((#REF!*(#REF!+1))/2)),0)</f>
        <v>#REF!</v>
      </c>
      <c r="AV86" s="23" t="e">
        <f>IF((INDEX($F$50:$BD$50,AV50))&lt;((INDEX($F$50:$BD$50,$L$50)+(INDEX($F$50:$BD$50,#REF!)))),$K$79*((#REF!-Option_10!AO50)/((#REF!*(#REF!+1))/2)),0)</f>
        <v>#REF!</v>
      </c>
      <c r="AW86" s="23" t="e">
        <f>IF((INDEX($F$50:$BD$50,AW50))&lt;((INDEX($F$50:$BD$50,$L$50)+(INDEX($F$50:$BD$50,#REF!)))),$K$79*((#REF!-Option_10!AP50)/((#REF!*(#REF!+1))/2)),0)</f>
        <v>#REF!</v>
      </c>
      <c r="AX86" s="23" t="e">
        <f>IF((INDEX($F$50:$BD$50,AX50))&lt;((INDEX($F$50:$BD$50,$L$50)+(INDEX($F$50:$BD$50,#REF!)))),$K$79*((#REF!-Option_10!AQ50)/((#REF!*(#REF!+1))/2)),0)</f>
        <v>#REF!</v>
      </c>
      <c r="AY86" s="23" t="e">
        <f>IF((INDEX($F$50:$BD$50,AY50))&lt;((INDEX($F$50:$BD$50,$L$50)+(INDEX($F$50:$BD$50,#REF!)))),$K$79*((#REF!-Option_10!AR50)/((#REF!*(#REF!+1))/2)),0)</f>
        <v>#REF!</v>
      </c>
      <c r="AZ86" s="23" t="e">
        <f>IF((INDEX($F$50:$BD$50,AZ50))&lt;((INDEX($F$50:$BD$50,$L$50)+(INDEX($F$50:$BD$50,#REF!)))),$K$79*((#REF!-Option_10!AS50)/((#REF!*(#REF!+1))/2)),0)</f>
        <v>#REF!</v>
      </c>
      <c r="BA86" s="23" t="e">
        <f>IF((INDEX($F$50:$BD$50,BA50))&lt;((INDEX($F$50:$BD$50,$L$50)+(INDEX($F$50:$BD$50,#REF!)))),$K$79*((#REF!-Option_10!AT50)/((#REF!*(#REF!+1))/2)),0)</f>
        <v>#REF!</v>
      </c>
      <c r="BB86" s="23" t="e">
        <f>IF((INDEX($F$50:$BD$50,BB50))&lt;((INDEX($F$50:$BD$50,$L$50)+(INDEX($F$50:$BD$50,#REF!)))),$K$79*((#REF!-Option_10!AU50)/((#REF!*(#REF!+1))/2)),0)</f>
        <v>#REF!</v>
      </c>
      <c r="BC86" s="23" t="e">
        <f>IF((INDEX($F$50:$BD$50,BC50))&lt;((INDEX($F$50:$BD$50,$L$50)+(INDEX($F$50:$BD$50,#REF!)))),$K$79*((#REF!-Option_10!AV50)/((#REF!*(#REF!+1))/2)),0)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IF((INDEX($F$50:$BD$50,M50))&lt;((INDEX($F$50:$BD$50,$M$50)+(INDEX($F$50:$BD$50,#REF!)))),$L$79*((#REF!-Option_10!E50)/((#REF!*(#REF!+1))/2)),0)</f>
        <v>#REF!</v>
      </c>
      <c r="N87" s="23" t="e">
        <f>IF((INDEX($F$50:$BD$50,N50))&lt;((INDEX($F$50:$BD$50,$M$50)+(INDEX($F$50:$BD$50,#REF!)))),$L$79*((#REF!-Option_10!F50)/((#REF!*(#REF!+1))/2)),0)</f>
        <v>#REF!</v>
      </c>
      <c r="O87" s="23" t="e">
        <f>IF((INDEX($F$50:$BD$50,O50))&lt;((INDEX($F$50:$BD$50,$M$50)+(INDEX($F$50:$BD$50,#REF!)))),$L$79*((#REF!-Option_10!G50)/((#REF!*(#REF!+1))/2)),0)</f>
        <v>#REF!</v>
      </c>
      <c r="P87" s="23" t="e">
        <f>IF((INDEX($F$50:$BD$50,P50))&lt;((INDEX($F$50:$BD$50,$M$50)+(INDEX($F$50:$BD$50,#REF!)))),$L$79*((#REF!-Option_10!H50)/((#REF!*(#REF!+1))/2)),0)</f>
        <v>#REF!</v>
      </c>
      <c r="Q87" s="23" t="e">
        <f>IF((INDEX($F$50:$BD$50,Q50))&lt;((INDEX($F$50:$BD$50,$M$50)+(INDEX($F$50:$BD$50,#REF!)))),$L$79*((#REF!-Option_10!I50)/((#REF!*(#REF!+1))/2)),0)</f>
        <v>#REF!</v>
      </c>
      <c r="R87" s="23" t="e">
        <f>IF((INDEX($F$50:$BD$50,R50))&lt;((INDEX($F$50:$BD$50,$M$50)+(INDEX($F$50:$BD$50,#REF!)))),$L$79*((#REF!-Option_10!J50)/((#REF!*(#REF!+1))/2)),0)</f>
        <v>#REF!</v>
      </c>
      <c r="S87" s="23" t="e">
        <f>IF((INDEX($F$50:$BD$50,S50))&lt;((INDEX($F$50:$BD$50,$M$50)+(INDEX($F$50:$BD$50,#REF!)))),$L$79*((#REF!-Option_10!K50)/((#REF!*(#REF!+1))/2)),0)</f>
        <v>#REF!</v>
      </c>
      <c r="T87" s="23" t="e">
        <f>IF((INDEX($F$50:$BD$50,T50))&lt;((INDEX($F$50:$BD$50,$M$50)+(INDEX($F$50:$BD$50,#REF!)))),$L$79*((#REF!-Option_10!L50)/((#REF!*(#REF!+1))/2)),0)</f>
        <v>#REF!</v>
      </c>
      <c r="U87" s="23" t="e">
        <f>IF((INDEX($F$50:$BD$50,U50))&lt;((INDEX($F$50:$BD$50,$M$50)+(INDEX($F$50:$BD$50,#REF!)))),$L$79*((#REF!-Option_10!M50)/((#REF!*(#REF!+1))/2)),0)</f>
        <v>#REF!</v>
      </c>
      <c r="V87" s="23" t="e">
        <f>IF((INDEX($F$50:$BD$50,V50))&lt;((INDEX($F$50:$BD$50,$M$50)+(INDEX($F$50:$BD$50,#REF!)))),$L$79*((#REF!-Option_10!N50)/((#REF!*(#REF!+1))/2)),0)</f>
        <v>#REF!</v>
      </c>
      <c r="W87" s="23" t="e">
        <f>IF((INDEX($F$50:$BD$50,W50))&lt;((INDEX($F$50:$BD$50,$M$50)+(INDEX($F$50:$BD$50,#REF!)))),$L$79*((#REF!-Option_10!O50)/((#REF!*(#REF!+1))/2)),0)</f>
        <v>#REF!</v>
      </c>
      <c r="X87" s="23" t="e">
        <f>IF((INDEX($F$50:$BD$50,X50))&lt;((INDEX($F$50:$BD$50,$M$50)+(INDEX($F$50:$BD$50,#REF!)))),$L$79*((#REF!-Option_10!P50)/((#REF!*(#REF!+1))/2)),0)</f>
        <v>#REF!</v>
      </c>
      <c r="Y87" s="23" t="e">
        <f>IF((INDEX($F$50:$BD$50,Y50))&lt;((INDEX($F$50:$BD$50,$M$50)+(INDEX($F$50:$BD$50,#REF!)))),$L$79*((#REF!-Option_10!Q50)/((#REF!*(#REF!+1))/2)),0)</f>
        <v>#REF!</v>
      </c>
      <c r="Z87" s="23" t="e">
        <f>IF((INDEX($F$50:$BD$50,Z50))&lt;((INDEX($F$50:$BD$50,$M$50)+(INDEX($F$50:$BD$50,#REF!)))),$L$79*((#REF!-Option_10!R50)/((#REF!*(#REF!+1))/2)),0)</f>
        <v>#REF!</v>
      </c>
      <c r="AA87" s="23" t="e">
        <f>IF((INDEX($F$50:$BD$50,AA50))&lt;((INDEX($F$50:$BD$50,$M$50)+(INDEX($F$50:$BD$50,#REF!)))),$L$79*((#REF!-Option_10!S50)/((#REF!*(#REF!+1))/2)),0)</f>
        <v>#REF!</v>
      </c>
      <c r="AB87" s="23" t="e">
        <f>IF((INDEX($F$50:$BD$50,AB50))&lt;((INDEX($F$50:$BD$50,$M$50)+(INDEX($F$50:$BD$50,#REF!)))),$L$79*((#REF!-Option_10!T50)/((#REF!*(#REF!+1))/2)),0)</f>
        <v>#REF!</v>
      </c>
      <c r="AC87" s="23" t="e">
        <f>IF((INDEX($F$50:$BD$50,AC50))&lt;((INDEX($F$50:$BD$50,$M$50)+(INDEX($F$50:$BD$50,#REF!)))),$L$79*((#REF!-Option_10!U50)/((#REF!*(#REF!+1))/2)),0)</f>
        <v>#REF!</v>
      </c>
      <c r="AD87" s="23" t="e">
        <f>IF((INDEX($F$50:$BD$50,AD50))&lt;((INDEX($F$50:$BD$50,$M$50)+(INDEX($F$50:$BD$50,#REF!)))),$L$79*((#REF!-Option_10!V50)/((#REF!*(#REF!+1))/2)),0)</f>
        <v>#REF!</v>
      </c>
      <c r="AE87" s="23" t="e">
        <f>IF((INDEX($F$50:$BD$50,AE50))&lt;((INDEX($F$50:$BD$50,$M$50)+(INDEX($F$50:$BD$50,#REF!)))),$L$79*((#REF!-Option_10!W50)/((#REF!*(#REF!+1))/2)),0)</f>
        <v>#REF!</v>
      </c>
      <c r="AF87" s="23" t="e">
        <f>IF((INDEX($F$50:$BD$50,AF50))&lt;((INDEX($F$50:$BD$50,$M$50)+(INDEX($F$50:$BD$50,#REF!)))),$L$79*((#REF!-Option_10!X50)/((#REF!*(#REF!+1))/2)),0)</f>
        <v>#REF!</v>
      </c>
      <c r="AG87" s="23" t="e">
        <f>IF((INDEX($F$50:$BD$50,AG50))&lt;((INDEX($F$50:$BD$50,$M$50)+(INDEX($F$50:$BD$50,#REF!)))),$L$79*((#REF!-Option_10!Y50)/((#REF!*(#REF!+1))/2)),0)</f>
        <v>#REF!</v>
      </c>
      <c r="AH87" s="23" t="e">
        <f>IF((INDEX($F$50:$BD$50,AH50))&lt;((INDEX($F$50:$BD$50,$M$50)+(INDEX($F$50:$BD$50,#REF!)))),$L$79*((#REF!-Option_10!Z50)/((#REF!*(#REF!+1))/2)),0)</f>
        <v>#REF!</v>
      </c>
      <c r="AI87" s="23" t="e">
        <f>IF((INDEX($F$50:$BD$50,AI50))&lt;((INDEX($F$50:$BD$50,$M$50)+(INDEX($F$50:$BD$50,#REF!)))),$L$79*((#REF!-Option_10!AA50)/((#REF!*(#REF!+1))/2)),0)</f>
        <v>#REF!</v>
      </c>
      <c r="AJ87" s="23" t="e">
        <f>IF((INDEX($F$50:$BD$50,AJ50))&lt;((INDEX($F$50:$BD$50,$M$50)+(INDEX($F$50:$BD$50,#REF!)))),$L$79*((#REF!-Option_10!AB50)/((#REF!*(#REF!+1))/2)),0)</f>
        <v>#REF!</v>
      </c>
      <c r="AK87" s="23" t="e">
        <f>IF((INDEX($F$50:$BD$50,AK50))&lt;((INDEX($F$50:$BD$50,$M$50)+(INDEX($F$50:$BD$50,#REF!)))),$L$79*((#REF!-Option_10!AC50)/((#REF!*(#REF!+1))/2)),0)</f>
        <v>#REF!</v>
      </c>
      <c r="AL87" s="23" t="e">
        <f>IF((INDEX($F$50:$BD$50,AL50))&lt;((INDEX($F$50:$BD$50,$M$50)+(INDEX($F$50:$BD$50,#REF!)))),$L$79*((#REF!-Option_10!AD50)/((#REF!*(#REF!+1))/2)),0)</f>
        <v>#REF!</v>
      </c>
      <c r="AM87" s="23" t="e">
        <f>IF((INDEX($F$50:$BD$50,AM50))&lt;((INDEX($F$50:$BD$50,$M$50)+(INDEX($F$50:$BD$50,#REF!)))),$L$79*((#REF!-Option_10!AE50)/((#REF!*(#REF!+1))/2)),0)</f>
        <v>#REF!</v>
      </c>
      <c r="AN87" s="23" t="e">
        <f>IF((INDEX($F$50:$BD$50,AN50))&lt;((INDEX($F$50:$BD$50,$M$50)+(INDEX($F$50:$BD$50,#REF!)))),$L$79*((#REF!-Option_10!AF50)/((#REF!*(#REF!+1))/2)),0)</f>
        <v>#REF!</v>
      </c>
      <c r="AO87" s="23" t="e">
        <f>IF((INDEX($F$50:$BD$50,AO50))&lt;((INDEX($F$50:$BD$50,$M$50)+(INDEX($F$50:$BD$50,#REF!)))),$L$79*((#REF!-Option_10!AG50)/((#REF!*(#REF!+1))/2)),0)</f>
        <v>#REF!</v>
      </c>
      <c r="AP87" s="23" t="e">
        <f>IF((INDEX($F$50:$BD$50,AP50))&lt;((INDEX($F$50:$BD$50,$M$50)+(INDEX($F$50:$BD$50,#REF!)))),$L$79*((#REF!-Option_10!AH50)/((#REF!*(#REF!+1))/2)),0)</f>
        <v>#REF!</v>
      </c>
      <c r="AQ87" s="23" t="e">
        <f>IF((INDEX($F$50:$BD$50,AQ50))&lt;((INDEX($F$50:$BD$50,$M$50)+(INDEX($F$50:$BD$50,#REF!)))),$L$79*((#REF!-Option_10!AI50)/((#REF!*(#REF!+1))/2)),0)</f>
        <v>#REF!</v>
      </c>
      <c r="AR87" s="23" t="e">
        <f>IF((INDEX($F$50:$BD$50,AR50))&lt;((INDEX($F$50:$BD$50,$M$50)+(INDEX($F$50:$BD$50,#REF!)))),$L$79*((#REF!-Option_10!AJ50)/((#REF!*(#REF!+1))/2)),0)</f>
        <v>#REF!</v>
      </c>
      <c r="AS87" s="23" t="e">
        <f>IF((INDEX($F$50:$BD$50,AS50))&lt;((INDEX($F$50:$BD$50,$M$50)+(INDEX($F$50:$BD$50,#REF!)))),$L$79*((#REF!-Option_10!AK50)/((#REF!*(#REF!+1))/2)),0)</f>
        <v>#REF!</v>
      </c>
      <c r="AT87" s="23" t="e">
        <f>IF((INDEX($F$50:$BD$50,AT50))&lt;((INDEX($F$50:$BD$50,$M$50)+(INDEX($F$50:$BD$50,#REF!)))),$L$79*((#REF!-Option_10!AL50)/((#REF!*(#REF!+1))/2)),0)</f>
        <v>#REF!</v>
      </c>
      <c r="AU87" s="23" t="e">
        <f>IF((INDEX($F$50:$BD$50,AU50))&lt;((INDEX($F$50:$BD$50,$M$50)+(INDEX($F$50:$BD$50,#REF!)))),$L$79*((#REF!-Option_10!AM50)/((#REF!*(#REF!+1))/2)),0)</f>
        <v>#REF!</v>
      </c>
      <c r="AV87" s="23" t="e">
        <f>IF((INDEX($F$50:$BD$50,AV50))&lt;((INDEX($F$50:$BD$50,$M$50)+(INDEX($F$50:$BD$50,#REF!)))),$L$79*((#REF!-Option_10!AN50)/((#REF!*(#REF!+1))/2)),0)</f>
        <v>#REF!</v>
      </c>
      <c r="AW87" s="23" t="e">
        <f>IF((INDEX($F$50:$BD$50,AW50))&lt;((INDEX($F$50:$BD$50,$M$50)+(INDEX($F$50:$BD$50,#REF!)))),$L$79*((#REF!-Option_10!AO50)/((#REF!*(#REF!+1))/2)),0)</f>
        <v>#REF!</v>
      </c>
      <c r="AX87" s="23" t="e">
        <f>IF((INDEX($F$50:$BD$50,AX50))&lt;((INDEX($F$50:$BD$50,$M$50)+(INDEX($F$50:$BD$50,#REF!)))),$L$79*((#REF!-Option_10!AP50)/((#REF!*(#REF!+1))/2)),0)</f>
        <v>#REF!</v>
      </c>
      <c r="AY87" s="23" t="e">
        <f>IF((INDEX($F$50:$BD$50,AY50))&lt;((INDEX($F$50:$BD$50,$M$50)+(INDEX($F$50:$BD$50,#REF!)))),$L$79*((#REF!-Option_10!AQ50)/((#REF!*(#REF!+1))/2)),0)</f>
        <v>#REF!</v>
      </c>
      <c r="AZ87" s="23" t="e">
        <f>IF((INDEX($F$50:$BD$50,AZ50))&lt;((INDEX($F$50:$BD$50,$M$50)+(INDEX($F$50:$BD$50,#REF!)))),$L$79*((#REF!-Option_10!AR50)/((#REF!*(#REF!+1))/2)),0)</f>
        <v>#REF!</v>
      </c>
      <c r="BA87" s="23" t="e">
        <f>IF((INDEX($F$50:$BD$50,BA50))&lt;((INDEX($F$50:$BD$50,$M$50)+(INDEX($F$50:$BD$50,#REF!)))),$L$79*((#REF!-Option_10!AS50)/((#REF!*(#REF!+1))/2)),0)</f>
        <v>#REF!</v>
      </c>
      <c r="BB87" s="23" t="e">
        <f>IF((INDEX($F$50:$BD$50,BB50))&lt;((INDEX($F$50:$BD$50,$M$50)+(INDEX($F$50:$BD$50,#REF!)))),$L$79*((#REF!-Option_10!AT50)/((#REF!*(#REF!+1))/2)),0)</f>
        <v>#REF!</v>
      </c>
      <c r="BC87" s="23" t="e">
        <f>IF((INDEX($F$50:$BD$50,BC50))&lt;((INDEX($F$50:$BD$50,$M$50)+(INDEX($F$50:$BD$50,#REF!)))),$L$79*((#REF!-Option_10!AU50)/((#REF!*(#REF!+1))/2)),0)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IF((INDEX($F$50:$BD$50,N50))&lt;((INDEX($F$50:$BD$50,$N$50)+(INDEX($F$50:$BD$50,#REF!)))),$M$79*((#REF!-Option_10!E50)/((#REF!*(#REF!+1))/2)),0)</f>
        <v>#REF!</v>
      </c>
      <c r="O88" s="23" t="e">
        <f>IF((INDEX($F$50:$BD$50,O50))&lt;((INDEX($F$50:$BD$50,$N$50)+(INDEX($F$50:$BD$50,#REF!)))),$M$79*((#REF!-Option_10!F50)/((#REF!*(#REF!+1))/2)),0)</f>
        <v>#REF!</v>
      </c>
      <c r="P88" s="23" t="e">
        <f>IF((INDEX($F$50:$BD$50,P50))&lt;((INDEX($F$50:$BD$50,$N$50)+(INDEX($F$50:$BD$50,#REF!)))),$M$79*((#REF!-Option_10!G50)/((#REF!*(#REF!+1))/2)),0)</f>
        <v>#REF!</v>
      </c>
      <c r="Q88" s="23" t="e">
        <f>IF((INDEX($F$50:$BD$50,Q50))&lt;((INDEX($F$50:$BD$50,$N$50)+(INDEX($F$50:$BD$50,#REF!)))),$M$79*((#REF!-Option_10!H50)/((#REF!*(#REF!+1))/2)),0)</f>
        <v>#REF!</v>
      </c>
      <c r="R88" s="23" t="e">
        <f>IF((INDEX($F$50:$BD$50,R50))&lt;((INDEX($F$50:$BD$50,$N$50)+(INDEX($F$50:$BD$50,#REF!)))),$M$79*((#REF!-Option_10!I50)/((#REF!*(#REF!+1))/2)),0)</f>
        <v>#REF!</v>
      </c>
      <c r="S88" s="23" t="e">
        <f>IF((INDEX($F$50:$BD$50,S50))&lt;((INDEX($F$50:$BD$50,$N$50)+(INDEX($F$50:$BD$50,#REF!)))),$M$79*((#REF!-Option_10!J50)/((#REF!*(#REF!+1))/2)),0)</f>
        <v>#REF!</v>
      </c>
      <c r="T88" s="23" t="e">
        <f>IF((INDEX($F$50:$BD$50,T50))&lt;((INDEX($F$50:$BD$50,$N$50)+(INDEX($F$50:$BD$50,#REF!)))),$M$79*((#REF!-Option_10!K50)/((#REF!*(#REF!+1))/2)),0)</f>
        <v>#REF!</v>
      </c>
      <c r="U88" s="23" t="e">
        <f>IF((INDEX($F$50:$BD$50,U50))&lt;((INDEX($F$50:$BD$50,$N$50)+(INDEX($F$50:$BD$50,#REF!)))),$M$79*((#REF!-Option_10!L50)/((#REF!*(#REF!+1))/2)),0)</f>
        <v>#REF!</v>
      </c>
      <c r="V88" s="23" t="e">
        <f>IF((INDEX($F$50:$BD$50,V50))&lt;((INDEX($F$50:$BD$50,$N$50)+(INDEX($F$50:$BD$50,#REF!)))),$M$79*((#REF!-Option_10!M50)/((#REF!*(#REF!+1))/2)),0)</f>
        <v>#REF!</v>
      </c>
      <c r="W88" s="23" t="e">
        <f>IF((INDEX($F$50:$BD$50,W50))&lt;((INDEX($F$50:$BD$50,$N$50)+(INDEX($F$50:$BD$50,#REF!)))),$M$79*((#REF!-Option_10!N50)/((#REF!*(#REF!+1))/2)),0)</f>
        <v>#REF!</v>
      </c>
      <c r="X88" s="23" t="e">
        <f>IF((INDEX($F$50:$BD$50,X50))&lt;((INDEX($F$50:$BD$50,$N$50)+(INDEX($F$50:$BD$50,#REF!)))),$M$79*((#REF!-Option_10!O50)/((#REF!*(#REF!+1))/2)),0)</f>
        <v>#REF!</v>
      </c>
      <c r="Y88" s="23" t="e">
        <f>IF((INDEX($F$50:$BD$50,Y50))&lt;((INDEX($F$50:$BD$50,$N$50)+(INDEX($F$50:$BD$50,#REF!)))),$M$79*((#REF!-Option_10!P50)/((#REF!*(#REF!+1))/2)),0)</f>
        <v>#REF!</v>
      </c>
      <c r="Z88" s="23" t="e">
        <f>IF((INDEX($F$50:$BD$50,Z50))&lt;((INDEX($F$50:$BD$50,$N$50)+(INDEX($F$50:$BD$50,#REF!)))),$M$79*((#REF!-Option_10!Q50)/((#REF!*(#REF!+1))/2)),0)</f>
        <v>#REF!</v>
      </c>
      <c r="AA88" s="23" t="e">
        <f>IF((INDEX($F$50:$BD$50,AA50))&lt;((INDEX($F$50:$BD$50,$N$50)+(INDEX($F$50:$BD$50,#REF!)))),$M$79*((#REF!-Option_10!R50)/((#REF!*(#REF!+1))/2)),0)</f>
        <v>#REF!</v>
      </c>
      <c r="AB88" s="23" t="e">
        <f>IF((INDEX($F$50:$BD$50,AB50))&lt;((INDEX($F$50:$BD$50,$N$50)+(INDEX($F$50:$BD$50,#REF!)))),$M$79*((#REF!-Option_10!S50)/((#REF!*(#REF!+1))/2)),0)</f>
        <v>#REF!</v>
      </c>
      <c r="AC88" s="23" t="e">
        <f>IF((INDEX($F$50:$BD$50,AC50))&lt;((INDEX($F$50:$BD$50,$N$50)+(INDEX($F$50:$BD$50,#REF!)))),$M$79*((#REF!-Option_10!T50)/((#REF!*(#REF!+1))/2)),0)</f>
        <v>#REF!</v>
      </c>
      <c r="AD88" s="23" t="e">
        <f>IF((INDEX($F$50:$BD$50,AD50))&lt;((INDEX($F$50:$BD$50,$N$50)+(INDEX($F$50:$BD$50,#REF!)))),$M$79*((#REF!-Option_10!U50)/((#REF!*(#REF!+1))/2)),0)</f>
        <v>#REF!</v>
      </c>
      <c r="AE88" s="23" t="e">
        <f>IF((INDEX($F$50:$BD$50,AE50))&lt;((INDEX($F$50:$BD$50,$N$50)+(INDEX($F$50:$BD$50,#REF!)))),$M$79*((#REF!-Option_10!V50)/((#REF!*(#REF!+1))/2)),0)</f>
        <v>#REF!</v>
      </c>
      <c r="AF88" s="23" t="e">
        <f>IF((INDEX($F$50:$BD$50,AF50))&lt;((INDEX($F$50:$BD$50,$N$50)+(INDEX($F$50:$BD$50,#REF!)))),$M$79*((#REF!-Option_10!W50)/((#REF!*(#REF!+1))/2)),0)</f>
        <v>#REF!</v>
      </c>
      <c r="AG88" s="23" t="e">
        <f>IF((INDEX($F$50:$BD$50,AG50))&lt;((INDEX($F$50:$BD$50,$N$50)+(INDEX($F$50:$BD$50,#REF!)))),$M$79*((#REF!-Option_10!X50)/((#REF!*(#REF!+1))/2)),0)</f>
        <v>#REF!</v>
      </c>
      <c r="AH88" s="23" t="e">
        <f>IF((INDEX($F$50:$BD$50,AH50))&lt;((INDEX($F$50:$BD$50,$N$50)+(INDEX($F$50:$BD$50,#REF!)))),$M$79*((#REF!-Option_10!Y50)/((#REF!*(#REF!+1))/2)),0)</f>
        <v>#REF!</v>
      </c>
      <c r="AI88" s="23" t="e">
        <f>IF((INDEX($F$50:$BD$50,AI50))&lt;((INDEX($F$50:$BD$50,$N$50)+(INDEX($F$50:$BD$50,#REF!)))),$M$79*((#REF!-Option_10!Z50)/((#REF!*(#REF!+1))/2)),0)</f>
        <v>#REF!</v>
      </c>
      <c r="AJ88" s="23" t="e">
        <f>IF((INDEX($F$50:$BD$50,AJ50))&lt;((INDEX($F$50:$BD$50,$N$50)+(INDEX($F$50:$BD$50,#REF!)))),$M$79*((#REF!-Option_10!AA50)/((#REF!*(#REF!+1))/2)),0)</f>
        <v>#REF!</v>
      </c>
      <c r="AK88" s="23" t="e">
        <f>IF((INDEX($F$50:$BD$50,AK50))&lt;((INDEX($F$50:$BD$50,$N$50)+(INDEX($F$50:$BD$50,#REF!)))),$M$79*((#REF!-Option_10!AB50)/((#REF!*(#REF!+1))/2)),0)</f>
        <v>#REF!</v>
      </c>
      <c r="AL88" s="23" t="e">
        <f>IF((INDEX($F$50:$BD$50,AL50))&lt;((INDEX($F$50:$BD$50,$N$50)+(INDEX($F$50:$BD$50,#REF!)))),$M$79*((#REF!-Option_10!AC50)/((#REF!*(#REF!+1))/2)),0)</f>
        <v>#REF!</v>
      </c>
      <c r="AM88" s="23" t="e">
        <f>IF((INDEX($F$50:$BD$50,AM50))&lt;((INDEX($F$50:$BD$50,$N$50)+(INDEX($F$50:$BD$50,#REF!)))),$M$79*((#REF!-Option_10!AD50)/((#REF!*(#REF!+1))/2)),0)</f>
        <v>#REF!</v>
      </c>
      <c r="AN88" s="23" t="e">
        <f>IF((INDEX($F$50:$BD$50,AN50))&lt;((INDEX($F$50:$BD$50,$N$50)+(INDEX($F$50:$BD$50,#REF!)))),$M$79*((#REF!-Option_10!AE50)/((#REF!*(#REF!+1))/2)),0)</f>
        <v>#REF!</v>
      </c>
      <c r="AO88" s="23" t="e">
        <f>IF((INDEX($F$50:$BD$50,AO50))&lt;((INDEX($F$50:$BD$50,$N$50)+(INDEX($F$50:$BD$50,#REF!)))),$M$79*((#REF!-Option_10!AF50)/((#REF!*(#REF!+1))/2)),0)</f>
        <v>#REF!</v>
      </c>
      <c r="AP88" s="23" t="e">
        <f>IF((INDEX($F$50:$BD$50,AP50))&lt;((INDEX($F$50:$BD$50,$N$50)+(INDEX($F$50:$BD$50,#REF!)))),$M$79*((#REF!-Option_10!AG50)/((#REF!*(#REF!+1))/2)),0)</f>
        <v>#REF!</v>
      </c>
      <c r="AQ88" s="23" t="e">
        <f>IF((INDEX($F$50:$BD$50,AQ50))&lt;((INDEX($F$50:$BD$50,$N$50)+(INDEX($F$50:$BD$50,#REF!)))),$M$79*((#REF!-Option_10!AH50)/((#REF!*(#REF!+1))/2)),0)</f>
        <v>#REF!</v>
      </c>
      <c r="AR88" s="23" t="e">
        <f>IF((INDEX($F$50:$BD$50,AR50))&lt;((INDEX($F$50:$BD$50,$N$50)+(INDEX($F$50:$BD$50,#REF!)))),$M$79*((#REF!-Option_10!AI50)/((#REF!*(#REF!+1))/2)),0)</f>
        <v>#REF!</v>
      </c>
      <c r="AS88" s="23" t="e">
        <f>IF((INDEX($F$50:$BD$50,AS50))&lt;((INDEX($F$50:$BD$50,$N$50)+(INDEX($F$50:$BD$50,#REF!)))),$M$79*((#REF!-Option_10!AJ50)/((#REF!*(#REF!+1))/2)),0)</f>
        <v>#REF!</v>
      </c>
      <c r="AT88" s="23" t="e">
        <f>IF((INDEX($F$50:$BD$50,AT50))&lt;((INDEX($F$50:$BD$50,$N$50)+(INDEX($F$50:$BD$50,#REF!)))),$M$79*((#REF!-Option_10!AK50)/((#REF!*(#REF!+1))/2)),0)</f>
        <v>#REF!</v>
      </c>
      <c r="AU88" s="23" t="e">
        <f>IF((INDEX($F$50:$BD$50,AU50))&lt;((INDEX($F$50:$BD$50,$N$50)+(INDEX($F$50:$BD$50,#REF!)))),$M$79*((#REF!-Option_10!AL50)/((#REF!*(#REF!+1))/2)),0)</f>
        <v>#REF!</v>
      </c>
      <c r="AV88" s="23" t="e">
        <f>IF((INDEX($F$50:$BD$50,AV50))&lt;((INDEX($F$50:$BD$50,$N$50)+(INDEX($F$50:$BD$50,#REF!)))),$M$79*((#REF!-Option_10!AM50)/((#REF!*(#REF!+1))/2)),0)</f>
        <v>#REF!</v>
      </c>
      <c r="AW88" s="23" t="e">
        <f>IF((INDEX($F$50:$BD$50,AW50))&lt;((INDEX($F$50:$BD$50,$N$50)+(INDEX($F$50:$BD$50,#REF!)))),$M$79*((#REF!-Option_10!AN50)/((#REF!*(#REF!+1))/2)),0)</f>
        <v>#REF!</v>
      </c>
      <c r="AX88" s="23" t="e">
        <f>IF((INDEX($F$50:$BD$50,AX50))&lt;((INDEX($F$50:$BD$50,$N$50)+(INDEX($F$50:$BD$50,#REF!)))),$M$79*((#REF!-Option_10!AO50)/((#REF!*(#REF!+1))/2)),0)</f>
        <v>#REF!</v>
      </c>
      <c r="AY88" s="23" t="e">
        <f>IF((INDEX($F$50:$BD$50,AY50))&lt;((INDEX($F$50:$BD$50,$N$50)+(INDEX($F$50:$BD$50,#REF!)))),$M$79*((#REF!-Option_10!AP50)/((#REF!*(#REF!+1))/2)),0)</f>
        <v>#REF!</v>
      </c>
      <c r="AZ88" s="23" t="e">
        <f>IF((INDEX($F$50:$BD$50,AZ50))&lt;((INDEX($F$50:$BD$50,$N$50)+(INDEX($F$50:$BD$50,#REF!)))),$M$79*((#REF!-Option_10!AQ50)/((#REF!*(#REF!+1))/2)),0)</f>
        <v>#REF!</v>
      </c>
      <c r="BA88" s="23" t="e">
        <f>IF((INDEX($F$50:$BD$50,BA50))&lt;((INDEX($F$50:$BD$50,$N$50)+(INDEX($F$50:$BD$50,#REF!)))),$M$79*((#REF!-Option_10!AR50)/((#REF!*(#REF!+1))/2)),0)</f>
        <v>#REF!</v>
      </c>
      <c r="BB88" s="23" t="e">
        <f>IF((INDEX($F$50:$BD$50,BB50))&lt;((INDEX($F$50:$BD$50,$N$50)+(INDEX($F$50:$BD$50,#REF!)))),$M$79*((#REF!-Option_10!AS50)/((#REF!*(#REF!+1))/2)),0)</f>
        <v>#REF!</v>
      </c>
      <c r="BC88" s="23" t="e">
        <f>IF((INDEX($F$50:$BD$50,BC50))&lt;((INDEX($F$50:$BD$50,$N$50)+(INDEX($F$50:$BD$50,#REF!)))),$M$79*((#REF!-Option_10!AT50)/((#REF!*(#REF!+1))/2)),0)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IF((INDEX($F$50:$BD$50,O50))&lt;((INDEX($F$50:$BD$50,$O$50)+(INDEX($F$50:$BD$50,#REF!)))),$N$79*((#REF!-Option_10!E50)/((#REF!*(#REF!+1))/2)),0)</f>
        <v>#REF!</v>
      </c>
      <c r="P89" s="23" t="e">
        <f>IF((INDEX($F$50:$BD$50,P50))&lt;((INDEX($F$50:$BD$50,$O$50)+(INDEX($F$50:$BD$50,#REF!)))),$N$79*((#REF!-Option_10!F50)/((#REF!*(#REF!+1))/2)),0)</f>
        <v>#REF!</v>
      </c>
      <c r="Q89" s="23" t="e">
        <f>IF((INDEX($F$50:$BD$50,Q50))&lt;((INDEX($F$50:$BD$50,$O$50)+(INDEX($F$50:$BD$50,#REF!)))),$N$79*((#REF!-Option_10!G50)/((#REF!*(#REF!+1))/2)),0)</f>
        <v>#REF!</v>
      </c>
      <c r="R89" s="23" t="e">
        <f>IF((INDEX($F$50:$BD$50,R50))&lt;((INDEX($F$50:$BD$50,$O$50)+(INDEX($F$50:$BD$50,#REF!)))),$N$79*((#REF!-Option_10!H50)/((#REF!*(#REF!+1))/2)),0)</f>
        <v>#REF!</v>
      </c>
      <c r="S89" s="23" t="e">
        <f>IF((INDEX($F$50:$BD$50,S50))&lt;((INDEX($F$50:$BD$50,$O$50)+(INDEX($F$50:$BD$50,#REF!)))),$N$79*((#REF!-Option_10!I50)/((#REF!*(#REF!+1))/2)),0)</f>
        <v>#REF!</v>
      </c>
      <c r="T89" s="23" t="e">
        <f>IF((INDEX($F$50:$BD$50,T50))&lt;((INDEX($F$50:$BD$50,$O$50)+(INDEX($F$50:$BD$50,#REF!)))),$N$79*((#REF!-Option_10!J50)/((#REF!*(#REF!+1))/2)),0)</f>
        <v>#REF!</v>
      </c>
      <c r="U89" s="23" t="e">
        <f>IF((INDEX($F$50:$BD$50,U50))&lt;((INDEX($F$50:$BD$50,$O$50)+(INDEX($F$50:$BD$50,#REF!)))),$N$79*((#REF!-Option_10!K50)/((#REF!*(#REF!+1))/2)),0)</f>
        <v>#REF!</v>
      </c>
      <c r="V89" s="23" t="e">
        <f>IF((INDEX($F$50:$BD$50,V50))&lt;((INDEX($F$50:$BD$50,$O$50)+(INDEX($F$50:$BD$50,#REF!)))),$N$79*((#REF!-Option_10!L50)/((#REF!*(#REF!+1))/2)),0)</f>
        <v>#REF!</v>
      </c>
      <c r="W89" s="23" t="e">
        <f>IF((INDEX($F$50:$BD$50,W50))&lt;((INDEX($F$50:$BD$50,$O$50)+(INDEX($F$50:$BD$50,#REF!)))),$N$79*((#REF!-Option_10!M50)/((#REF!*(#REF!+1))/2)),0)</f>
        <v>#REF!</v>
      </c>
      <c r="X89" s="23" t="e">
        <f>IF((INDEX($F$50:$BD$50,X50))&lt;((INDEX($F$50:$BD$50,$O$50)+(INDEX($F$50:$BD$50,#REF!)))),$N$79*((#REF!-Option_10!N50)/((#REF!*(#REF!+1))/2)),0)</f>
        <v>#REF!</v>
      </c>
      <c r="Y89" s="23" t="e">
        <f>IF((INDEX($F$50:$BD$50,Y50))&lt;((INDEX($F$50:$BD$50,$O$50)+(INDEX($F$50:$BD$50,#REF!)))),$N$79*((#REF!-Option_10!O50)/((#REF!*(#REF!+1))/2)),0)</f>
        <v>#REF!</v>
      </c>
      <c r="Z89" s="23" t="e">
        <f>IF((INDEX($F$50:$BD$50,Z50))&lt;((INDEX($F$50:$BD$50,$O$50)+(INDEX($F$50:$BD$50,#REF!)))),$N$79*((#REF!-Option_10!P50)/((#REF!*(#REF!+1))/2)),0)</f>
        <v>#REF!</v>
      </c>
      <c r="AA89" s="23" t="e">
        <f>IF((INDEX($F$50:$BD$50,AA50))&lt;((INDEX($F$50:$BD$50,$O$50)+(INDEX($F$50:$BD$50,#REF!)))),$N$79*((#REF!-Option_10!Q50)/((#REF!*(#REF!+1))/2)),0)</f>
        <v>#REF!</v>
      </c>
      <c r="AB89" s="23" t="e">
        <f>IF((INDEX($F$50:$BD$50,AB50))&lt;((INDEX($F$50:$BD$50,$O$50)+(INDEX($F$50:$BD$50,#REF!)))),$N$79*((#REF!-Option_10!R50)/((#REF!*(#REF!+1))/2)),0)</f>
        <v>#REF!</v>
      </c>
      <c r="AC89" s="23" t="e">
        <f>IF((INDEX($F$50:$BD$50,AC50))&lt;((INDEX($F$50:$BD$50,$O$50)+(INDEX($F$50:$BD$50,#REF!)))),$N$79*((#REF!-Option_10!S50)/((#REF!*(#REF!+1))/2)),0)</f>
        <v>#REF!</v>
      </c>
      <c r="AD89" s="23" t="e">
        <f>IF((INDEX($F$50:$BD$50,AD50))&lt;((INDEX($F$50:$BD$50,$O$50)+(INDEX($F$50:$BD$50,#REF!)))),$N$79*((#REF!-Option_10!T50)/((#REF!*(#REF!+1))/2)),0)</f>
        <v>#REF!</v>
      </c>
      <c r="AE89" s="23" t="e">
        <f>IF((INDEX($F$50:$BD$50,AE50))&lt;((INDEX($F$50:$BD$50,$O$50)+(INDEX($F$50:$BD$50,#REF!)))),$N$79*((#REF!-Option_10!U50)/((#REF!*(#REF!+1))/2)),0)</f>
        <v>#REF!</v>
      </c>
      <c r="AF89" s="23" t="e">
        <f>IF((INDEX($F$50:$BD$50,AF50))&lt;((INDEX($F$50:$BD$50,$O$50)+(INDEX($F$50:$BD$50,#REF!)))),$N$79*((#REF!-Option_10!V50)/((#REF!*(#REF!+1))/2)),0)</f>
        <v>#REF!</v>
      </c>
      <c r="AG89" s="23" t="e">
        <f>IF((INDEX($F$50:$BD$50,AG50))&lt;((INDEX($F$50:$BD$50,$O$50)+(INDEX($F$50:$BD$50,#REF!)))),$N$79*((#REF!-Option_10!W50)/((#REF!*(#REF!+1))/2)),0)</f>
        <v>#REF!</v>
      </c>
      <c r="AH89" s="23" t="e">
        <f>IF((INDEX($F$50:$BD$50,AH50))&lt;((INDEX($F$50:$BD$50,$O$50)+(INDEX($F$50:$BD$50,#REF!)))),$N$79*((#REF!-Option_10!X50)/((#REF!*(#REF!+1))/2)),0)</f>
        <v>#REF!</v>
      </c>
      <c r="AI89" s="23" t="e">
        <f>IF((INDEX($F$50:$BD$50,AI50))&lt;((INDEX($F$50:$BD$50,$O$50)+(INDEX($F$50:$BD$50,#REF!)))),$N$79*((#REF!-Option_10!Y50)/((#REF!*(#REF!+1))/2)),0)</f>
        <v>#REF!</v>
      </c>
      <c r="AJ89" s="23" t="e">
        <f>IF((INDEX($F$50:$BD$50,AJ50))&lt;((INDEX($F$50:$BD$50,$O$50)+(INDEX($F$50:$BD$50,#REF!)))),$N$79*((#REF!-Option_10!Z50)/((#REF!*(#REF!+1))/2)),0)</f>
        <v>#REF!</v>
      </c>
      <c r="AK89" s="23" t="e">
        <f>IF((INDEX($F$50:$BD$50,AK50))&lt;((INDEX($F$50:$BD$50,$O$50)+(INDEX($F$50:$BD$50,#REF!)))),$N$79*((#REF!-Option_10!AA50)/((#REF!*(#REF!+1))/2)),0)</f>
        <v>#REF!</v>
      </c>
      <c r="AL89" s="23" t="e">
        <f>IF((INDEX($F$50:$BD$50,AL50))&lt;((INDEX($F$50:$BD$50,$O$50)+(INDEX($F$50:$BD$50,#REF!)))),$N$79*((#REF!-Option_10!AB50)/((#REF!*(#REF!+1))/2)),0)</f>
        <v>#REF!</v>
      </c>
      <c r="AM89" s="23" t="e">
        <f>IF((INDEX($F$50:$BD$50,AM50))&lt;((INDEX($F$50:$BD$50,$O$50)+(INDEX($F$50:$BD$50,#REF!)))),$N$79*((#REF!-Option_10!AC50)/((#REF!*(#REF!+1))/2)),0)</f>
        <v>#REF!</v>
      </c>
      <c r="AN89" s="23" t="e">
        <f>IF((INDEX($F$50:$BD$50,AN50))&lt;((INDEX($F$50:$BD$50,$O$50)+(INDEX($F$50:$BD$50,#REF!)))),$N$79*((#REF!-Option_10!AD50)/((#REF!*(#REF!+1))/2)),0)</f>
        <v>#REF!</v>
      </c>
      <c r="AO89" s="23" t="e">
        <f>IF((INDEX($F$50:$BD$50,AO50))&lt;((INDEX($F$50:$BD$50,$O$50)+(INDEX($F$50:$BD$50,#REF!)))),$N$79*((#REF!-Option_10!AE50)/((#REF!*(#REF!+1))/2)),0)</f>
        <v>#REF!</v>
      </c>
      <c r="AP89" s="23" t="e">
        <f>IF((INDEX($F$50:$BD$50,AP50))&lt;((INDEX($F$50:$BD$50,$O$50)+(INDEX($F$50:$BD$50,#REF!)))),$N$79*((#REF!-Option_10!AF50)/((#REF!*(#REF!+1))/2)),0)</f>
        <v>#REF!</v>
      </c>
      <c r="AQ89" s="23" t="e">
        <f>IF((INDEX($F$50:$BD$50,AQ50))&lt;((INDEX($F$50:$BD$50,$O$50)+(INDEX($F$50:$BD$50,#REF!)))),$N$79*((#REF!-Option_10!AG50)/((#REF!*(#REF!+1))/2)),0)</f>
        <v>#REF!</v>
      </c>
      <c r="AR89" s="23" t="e">
        <f>IF((INDEX($F$50:$BD$50,AR50))&lt;((INDEX($F$50:$BD$50,$O$50)+(INDEX($F$50:$BD$50,#REF!)))),$N$79*((#REF!-Option_10!AH50)/((#REF!*(#REF!+1))/2)),0)</f>
        <v>#REF!</v>
      </c>
      <c r="AS89" s="23" t="e">
        <f>IF((INDEX($F$50:$BD$50,AS50))&lt;((INDEX($F$50:$BD$50,$O$50)+(INDEX($F$50:$BD$50,#REF!)))),$N$79*((#REF!-Option_10!AI50)/((#REF!*(#REF!+1))/2)),0)</f>
        <v>#REF!</v>
      </c>
      <c r="AT89" s="23" t="e">
        <f>IF((INDEX($F$50:$BD$50,AT50))&lt;((INDEX($F$50:$BD$50,$O$50)+(INDEX($F$50:$BD$50,#REF!)))),$N$79*((#REF!-Option_10!AJ50)/((#REF!*(#REF!+1))/2)),0)</f>
        <v>#REF!</v>
      </c>
      <c r="AU89" s="23" t="e">
        <f>IF((INDEX($F$50:$BD$50,AU50))&lt;((INDEX($F$50:$BD$50,$O$50)+(INDEX($F$50:$BD$50,#REF!)))),$N$79*((#REF!-Option_10!AK50)/((#REF!*(#REF!+1))/2)),0)</f>
        <v>#REF!</v>
      </c>
      <c r="AV89" s="23" t="e">
        <f>IF((INDEX($F$50:$BD$50,AV50))&lt;((INDEX($F$50:$BD$50,$O$50)+(INDEX($F$50:$BD$50,#REF!)))),$N$79*((#REF!-Option_10!AL50)/((#REF!*(#REF!+1))/2)),0)</f>
        <v>#REF!</v>
      </c>
      <c r="AW89" s="23" t="e">
        <f>IF((INDEX($F$50:$BD$50,AW50))&lt;((INDEX($F$50:$BD$50,$O$50)+(INDEX($F$50:$BD$50,#REF!)))),$N$79*((#REF!-Option_10!AM50)/((#REF!*(#REF!+1))/2)),0)</f>
        <v>#REF!</v>
      </c>
      <c r="AX89" s="23" t="e">
        <f>IF((INDEX($F$50:$BD$50,AX50))&lt;((INDEX($F$50:$BD$50,$O$50)+(INDEX($F$50:$BD$50,#REF!)))),$N$79*((#REF!-Option_10!AN50)/((#REF!*(#REF!+1))/2)),0)</f>
        <v>#REF!</v>
      </c>
      <c r="AY89" s="23" t="e">
        <f>IF((INDEX($F$50:$BD$50,AY50))&lt;((INDEX($F$50:$BD$50,$O$50)+(INDEX($F$50:$BD$50,#REF!)))),$N$79*((#REF!-Option_10!AO50)/((#REF!*(#REF!+1))/2)),0)</f>
        <v>#REF!</v>
      </c>
      <c r="AZ89" s="23" t="e">
        <f>IF((INDEX($F$50:$BD$50,AZ50))&lt;((INDEX($F$50:$BD$50,$O$50)+(INDEX($F$50:$BD$50,#REF!)))),$N$79*((#REF!-Option_10!AP50)/((#REF!*(#REF!+1))/2)),0)</f>
        <v>#REF!</v>
      </c>
      <c r="BA89" s="23" t="e">
        <f>IF((INDEX($F$50:$BD$50,BA50))&lt;((INDEX($F$50:$BD$50,$O$50)+(INDEX($F$50:$BD$50,#REF!)))),$N$79*((#REF!-Option_10!AQ50)/((#REF!*(#REF!+1))/2)),0)</f>
        <v>#REF!</v>
      </c>
      <c r="BB89" s="23" t="e">
        <f>IF((INDEX($F$50:$BD$50,BB50))&lt;((INDEX($F$50:$BD$50,$O$50)+(INDEX($F$50:$BD$50,#REF!)))),$N$79*((#REF!-Option_10!AR50)/((#REF!*(#REF!+1))/2)),0)</f>
        <v>#REF!</v>
      </c>
      <c r="BC89" s="23" t="e">
        <f>IF((INDEX($F$50:$BD$50,BC50))&lt;((INDEX($F$50:$BD$50,$O$50)+(INDEX($F$50:$BD$50,#REF!)))),$N$79*((#REF!-Option_10!AS50)/((#REF!*(#REF!+1))/2)),0)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IF((INDEX($F$50:$BD$50,P50))&lt;((INDEX($F$50:$BD$50,$P$50)+(INDEX($F$50:$BD$50,#REF!)))),$O$79*((#REF!-Option_10!E50)/((#REF!*(#REF!+1))/2)),0)</f>
        <v>#REF!</v>
      </c>
      <c r="Q90" s="23" t="e">
        <f>IF((INDEX($F$50:$BD$50,Q50))&lt;((INDEX($F$50:$BD$50,$P$50)+(INDEX($F$50:$BD$50,#REF!)))),$O$79*((#REF!-Option_10!F50)/((#REF!*(#REF!+1))/2)),0)</f>
        <v>#REF!</v>
      </c>
      <c r="R90" s="23" t="e">
        <f>IF((INDEX($F$50:$BD$50,R50))&lt;((INDEX($F$50:$BD$50,$P$50)+(INDEX($F$50:$BD$50,#REF!)))),$O$79*((#REF!-Option_10!G50)/((#REF!*(#REF!+1))/2)),0)</f>
        <v>#REF!</v>
      </c>
      <c r="S90" s="23" t="e">
        <f>IF((INDEX($F$50:$BD$50,S50))&lt;((INDEX($F$50:$BD$50,$P$50)+(INDEX($F$50:$BD$50,#REF!)))),$O$79*((#REF!-Option_10!H50)/((#REF!*(#REF!+1))/2)),0)</f>
        <v>#REF!</v>
      </c>
      <c r="T90" s="23" t="e">
        <f>IF((INDEX($F$50:$BD$50,T50))&lt;((INDEX($F$50:$BD$50,$P$50)+(INDEX($F$50:$BD$50,#REF!)))),$O$79*((#REF!-Option_10!I50)/((#REF!*(#REF!+1))/2)),0)</f>
        <v>#REF!</v>
      </c>
      <c r="U90" s="23" t="e">
        <f>IF((INDEX($F$50:$BD$50,U50))&lt;((INDEX($F$50:$BD$50,$P$50)+(INDEX($F$50:$BD$50,#REF!)))),$O$79*((#REF!-Option_10!J50)/((#REF!*(#REF!+1))/2)),0)</f>
        <v>#REF!</v>
      </c>
      <c r="V90" s="23" t="e">
        <f>IF((INDEX($F$50:$BD$50,V50))&lt;((INDEX($F$50:$BD$50,$P$50)+(INDEX($F$50:$BD$50,#REF!)))),$O$79*((#REF!-Option_10!K50)/((#REF!*(#REF!+1))/2)),0)</f>
        <v>#REF!</v>
      </c>
      <c r="W90" s="23" t="e">
        <f>IF((INDEX($F$50:$BD$50,W50))&lt;((INDEX($F$50:$BD$50,$P$50)+(INDEX($F$50:$BD$50,#REF!)))),$O$79*((#REF!-Option_10!L50)/((#REF!*(#REF!+1))/2)),0)</f>
        <v>#REF!</v>
      </c>
      <c r="X90" s="23" t="e">
        <f>IF((INDEX($F$50:$BD$50,X50))&lt;((INDEX($F$50:$BD$50,$P$50)+(INDEX($F$50:$BD$50,#REF!)))),$O$79*((#REF!-Option_10!M50)/((#REF!*(#REF!+1))/2)),0)</f>
        <v>#REF!</v>
      </c>
      <c r="Y90" s="23" t="e">
        <f>IF((INDEX($F$50:$BD$50,Y50))&lt;((INDEX($F$50:$BD$50,$P$50)+(INDEX($F$50:$BD$50,#REF!)))),$O$79*((#REF!-Option_10!N50)/((#REF!*(#REF!+1))/2)),0)</f>
        <v>#REF!</v>
      </c>
      <c r="Z90" s="23" t="e">
        <f>IF((INDEX($F$50:$BD$50,Z50))&lt;((INDEX($F$50:$BD$50,$P$50)+(INDEX($F$50:$BD$50,#REF!)))),$O$79*((#REF!-Option_10!O50)/((#REF!*(#REF!+1))/2)),0)</f>
        <v>#REF!</v>
      </c>
      <c r="AA90" s="23" t="e">
        <f>IF((INDEX($F$50:$BD$50,AA50))&lt;((INDEX($F$50:$BD$50,$P$50)+(INDEX($F$50:$BD$50,#REF!)))),$O$79*((#REF!-Option_10!P50)/((#REF!*(#REF!+1))/2)),0)</f>
        <v>#REF!</v>
      </c>
      <c r="AB90" s="23" t="e">
        <f>IF((INDEX($F$50:$BD$50,AB50))&lt;((INDEX($F$50:$BD$50,$P$50)+(INDEX($F$50:$BD$50,#REF!)))),$O$79*((#REF!-Option_10!Q50)/((#REF!*(#REF!+1))/2)),0)</f>
        <v>#REF!</v>
      </c>
      <c r="AC90" s="23" t="e">
        <f>IF((INDEX($F$50:$BD$50,AC50))&lt;((INDEX($F$50:$BD$50,$P$50)+(INDEX($F$50:$BD$50,#REF!)))),$O$79*((#REF!-Option_10!R50)/((#REF!*(#REF!+1))/2)),0)</f>
        <v>#REF!</v>
      </c>
      <c r="AD90" s="23" t="e">
        <f>IF((INDEX($F$50:$BD$50,AD50))&lt;((INDEX($F$50:$BD$50,$P$50)+(INDEX($F$50:$BD$50,#REF!)))),$O$79*((#REF!-Option_10!S50)/((#REF!*(#REF!+1))/2)),0)</f>
        <v>#REF!</v>
      </c>
      <c r="AE90" s="23" t="e">
        <f>IF((INDEX($F$50:$BD$50,AE50))&lt;((INDEX($F$50:$BD$50,$P$50)+(INDEX($F$50:$BD$50,#REF!)))),$O$79*((#REF!-Option_10!T50)/((#REF!*(#REF!+1))/2)),0)</f>
        <v>#REF!</v>
      </c>
      <c r="AF90" s="23" t="e">
        <f>IF((INDEX($F$50:$BD$50,AF50))&lt;((INDEX($F$50:$BD$50,$P$50)+(INDEX($F$50:$BD$50,#REF!)))),$O$79*((#REF!-Option_10!U50)/((#REF!*(#REF!+1))/2)),0)</f>
        <v>#REF!</v>
      </c>
      <c r="AG90" s="23" t="e">
        <f>IF((INDEX($F$50:$BD$50,AG50))&lt;((INDEX($F$50:$BD$50,$P$50)+(INDEX($F$50:$BD$50,#REF!)))),$O$79*((#REF!-Option_10!V50)/((#REF!*(#REF!+1))/2)),0)</f>
        <v>#REF!</v>
      </c>
      <c r="AH90" s="23" t="e">
        <f>IF((INDEX($F$50:$BD$50,AH50))&lt;((INDEX($F$50:$BD$50,$P$50)+(INDEX($F$50:$BD$50,#REF!)))),$O$79*((#REF!-Option_10!W50)/((#REF!*(#REF!+1))/2)),0)</f>
        <v>#REF!</v>
      </c>
      <c r="AI90" s="23" t="e">
        <f>IF((INDEX($F$50:$BD$50,AI50))&lt;((INDEX($F$50:$BD$50,$P$50)+(INDEX($F$50:$BD$50,#REF!)))),$O$79*((#REF!-Option_10!X50)/((#REF!*(#REF!+1))/2)),0)</f>
        <v>#REF!</v>
      </c>
      <c r="AJ90" s="23" t="e">
        <f>IF((INDEX($F$50:$BD$50,AJ50))&lt;((INDEX($F$50:$BD$50,$P$50)+(INDEX($F$50:$BD$50,#REF!)))),$O$79*((#REF!-Option_10!Y50)/((#REF!*(#REF!+1))/2)),0)</f>
        <v>#REF!</v>
      </c>
      <c r="AK90" s="23" t="e">
        <f>IF((INDEX($F$50:$BD$50,AK50))&lt;((INDEX($F$50:$BD$50,$P$50)+(INDEX($F$50:$BD$50,#REF!)))),$O$79*((#REF!-Option_10!Z50)/((#REF!*(#REF!+1))/2)),0)</f>
        <v>#REF!</v>
      </c>
      <c r="AL90" s="23" t="e">
        <f>IF((INDEX($F$50:$BD$50,AL50))&lt;((INDEX($F$50:$BD$50,$P$50)+(INDEX($F$50:$BD$50,#REF!)))),$O$79*((#REF!-Option_10!AA50)/((#REF!*(#REF!+1))/2)),0)</f>
        <v>#REF!</v>
      </c>
      <c r="AM90" s="23" t="e">
        <f>IF((INDEX($F$50:$BD$50,AM50))&lt;((INDEX($F$50:$BD$50,$P$50)+(INDEX($F$50:$BD$50,#REF!)))),$O$79*((#REF!-Option_10!AB50)/((#REF!*(#REF!+1))/2)),0)</f>
        <v>#REF!</v>
      </c>
      <c r="AN90" s="23" t="e">
        <f>IF((INDEX($F$50:$BD$50,AN50))&lt;((INDEX($F$50:$BD$50,$P$50)+(INDEX($F$50:$BD$50,#REF!)))),$O$79*((#REF!-Option_10!AC50)/((#REF!*(#REF!+1))/2)),0)</f>
        <v>#REF!</v>
      </c>
      <c r="AO90" s="23" t="e">
        <f>IF((INDEX($F$50:$BD$50,AO50))&lt;((INDEX($F$50:$BD$50,$P$50)+(INDEX($F$50:$BD$50,#REF!)))),$O$79*((#REF!-Option_10!AD50)/((#REF!*(#REF!+1))/2)),0)</f>
        <v>#REF!</v>
      </c>
      <c r="AP90" s="23" t="e">
        <f>IF((INDEX($F$50:$BD$50,AP50))&lt;((INDEX($F$50:$BD$50,$P$50)+(INDEX($F$50:$BD$50,#REF!)))),$O$79*((#REF!-Option_10!AE50)/((#REF!*(#REF!+1))/2)),0)</f>
        <v>#REF!</v>
      </c>
      <c r="AQ90" s="23" t="e">
        <f>IF((INDEX($F$50:$BD$50,AQ50))&lt;((INDEX($F$50:$BD$50,$P$50)+(INDEX($F$50:$BD$50,#REF!)))),$O$79*((#REF!-Option_10!AF50)/((#REF!*(#REF!+1))/2)),0)</f>
        <v>#REF!</v>
      </c>
      <c r="AR90" s="23" t="e">
        <f>IF((INDEX($F$50:$BD$50,AR50))&lt;((INDEX($F$50:$BD$50,$P$50)+(INDEX($F$50:$BD$50,#REF!)))),$O$79*((#REF!-Option_10!AG50)/((#REF!*(#REF!+1))/2)),0)</f>
        <v>#REF!</v>
      </c>
      <c r="AS90" s="23" t="e">
        <f>IF((INDEX($F$50:$BD$50,AS50))&lt;((INDEX($F$50:$BD$50,$P$50)+(INDEX($F$50:$BD$50,#REF!)))),$O$79*((#REF!-Option_10!AH50)/((#REF!*(#REF!+1))/2)),0)</f>
        <v>#REF!</v>
      </c>
      <c r="AT90" s="23" t="e">
        <f>IF((INDEX($F$50:$BD$50,AT50))&lt;((INDEX($F$50:$BD$50,$P$50)+(INDEX($F$50:$BD$50,#REF!)))),$O$79*((#REF!-Option_10!AI50)/((#REF!*(#REF!+1))/2)),0)</f>
        <v>#REF!</v>
      </c>
      <c r="AU90" s="23" t="e">
        <f>IF((INDEX($F$50:$BD$50,AU50))&lt;((INDEX($F$50:$BD$50,$P$50)+(INDEX($F$50:$BD$50,#REF!)))),$O$79*((#REF!-Option_10!AJ50)/((#REF!*(#REF!+1))/2)),0)</f>
        <v>#REF!</v>
      </c>
      <c r="AV90" s="23" t="e">
        <f>IF((INDEX($F$50:$BD$50,AV50))&lt;((INDEX($F$50:$BD$50,$P$50)+(INDEX($F$50:$BD$50,#REF!)))),$O$79*((#REF!-Option_10!AK50)/((#REF!*(#REF!+1))/2)),0)</f>
        <v>#REF!</v>
      </c>
      <c r="AW90" s="23" t="e">
        <f>IF((INDEX($F$50:$BD$50,AW50))&lt;((INDEX($F$50:$BD$50,$P$50)+(INDEX($F$50:$BD$50,#REF!)))),$O$79*((#REF!-Option_10!AL50)/((#REF!*(#REF!+1))/2)),0)</f>
        <v>#REF!</v>
      </c>
      <c r="AX90" s="23" t="e">
        <f>IF((INDEX($F$50:$BD$50,AX50))&lt;((INDEX($F$50:$BD$50,$P$50)+(INDEX($F$50:$BD$50,#REF!)))),$O$79*((#REF!-Option_10!AM50)/((#REF!*(#REF!+1))/2)),0)</f>
        <v>#REF!</v>
      </c>
      <c r="AY90" s="23" t="e">
        <f>IF((INDEX($F$50:$BD$50,AY50))&lt;((INDEX($F$50:$BD$50,$P$50)+(INDEX($F$50:$BD$50,#REF!)))),$O$79*((#REF!-Option_10!AN50)/((#REF!*(#REF!+1))/2)),0)</f>
        <v>#REF!</v>
      </c>
      <c r="AZ90" s="23" t="e">
        <f>IF((INDEX($F$50:$BD$50,AZ50))&lt;((INDEX($F$50:$BD$50,$P$50)+(INDEX($F$50:$BD$50,#REF!)))),$O$79*((#REF!-Option_10!AO50)/((#REF!*(#REF!+1))/2)),0)</f>
        <v>#REF!</v>
      </c>
      <c r="BA90" s="23" t="e">
        <f>IF((INDEX($F$50:$BD$50,BA50))&lt;((INDEX($F$50:$BD$50,$P$50)+(INDEX($F$50:$BD$50,#REF!)))),$O$79*((#REF!-Option_10!AP50)/((#REF!*(#REF!+1))/2)),0)</f>
        <v>#REF!</v>
      </c>
      <c r="BB90" s="23" t="e">
        <f>IF((INDEX($F$50:$BD$50,BB50))&lt;((INDEX($F$50:$BD$50,$P$50)+(INDEX($F$50:$BD$50,#REF!)))),$O$79*((#REF!-Option_10!AQ50)/((#REF!*(#REF!+1))/2)),0)</f>
        <v>#REF!</v>
      </c>
      <c r="BC90" s="23" t="e">
        <f>IF((INDEX($F$50:$BD$50,BC50))&lt;((INDEX($F$50:$BD$50,$P$50)+(INDEX($F$50:$BD$50,#REF!)))),$O$79*((#REF!-Option_10!AR50)/((#REF!*(#REF!+1))/2)),0)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IF((INDEX($F$50:$BD$50,Q50))&lt;((INDEX($F$50:$BD$50,$Q$50)+(INDEX($F$50:$BD$50,#REF!)))),$P$79*((#REF!-Option_10!E50)/((#REF!*(#REF!+1))/2)),0)</f>
        <v>#REF!</v>
      </c>
      <c r="R91" s="23" t="e">
        <f>IF((INDEX($F$50:$BD$50,R50))&lt;((INDEX($F$50:$BD$50,$Q$50)+(INDEX($F$50:$BD$50,#REF!)))),$P$79*((#REF!-Option_10!F50)/((#REF!*(#REF!+1))/2)),0)</f>
        <v>#REF!</v>
      </c>
      <c r="S91" s="23" t="e">
        <f>IF((INDEX($F$50:$BD$50,S50))&lt;((INDEX($F$50:$BD$50,$Q$50)+(INDEX($F$50:$BD$50,#REF!)))),$P$79*((#REF!-Option_10!G50)/((#REF!*(#REF!+1))/2)),0)</f>
        <v>#REF!</v>
      </c>
      <c r="T91" s="23" t="e">
        <f>IF((INDEX($F$50:$BD$50,T50))&lt;((INDEX($F$50:$BD$50,$Q$50)+(INDEX($F$50:$BD$50,#REF!)))),$P$79*((#REF!-Option_10!H50)/((#REF!*(#REF!+1))/2)),0)</f>
        <v>#REF!</v>
      </c>
      <c r="U91" s="23" t="e">
        <f>IF((INDEX($F$50:$BD$50,U50))&lt;((INDEX($F$50:$BD$50,$Q$50)+(INDEX($F$50:$BD$50,#REF!)))),$P$79*((#REF!-Option_10!I50)/((#REF!*(#REF!+1))/2)),0)</f>
        <v>#REF!</v>
      </c>
      <c r="V91" s="23" t="e">
        <f>IF((INDEX($F$50:$BD$50,V50))&lt;((INDEX($F$50:$BD$50,$Q$50)+(INDEX($F$50:$BD$50,#REF!)))),$P$79*((#REF!-Option_10!J50)/((#REF!*(#REF!+1))/2)),0)</f>
        <v>#REF!</v>
      </c>
      <c r="W91" s="23" t="e">
        <f>IF((INDEX($F$50:$BD$50,W50))&lt;((INDEX($F$50:$BD$50,$Q$50)+(INDEX($F$50:$BD$50,#REF!)))),$P$79*((#REF!-Option_10!K50)/((#REF!*(#REF!+1))/2)),0)</f>
        <v>#REF!</v>
      </c>
      <c r="X91" s="23" t="e">
        <f>IF((INDEX($F$50:$BD$50,X50))&lt;((INDEX($F$50:$BD$50,$Q$50)+(INDEX($F$50:$BD$50,#REF!)))),$P$79*((#REF!-Option_10!L50)/((#REF!*(#REF!+1))/2)),0)</f>
        <v>#REF!</v>
      </c>
      <c r="Y91" s="23" t="e">
        <f>IF((INDEX($F$50:$BD$50,Y50))&lt;((INDEX($F$50:$BD$50,$Q$50)+(INDEX($F$50:$BD$50,#REF!)))),$P$79*((#REF!-Option_10!M50)/((#REF!*(#REF!+1))/2)),0)</f>
        <v>#REF!</v>
      </c>
      <c r="Z91" s="23" t="e">
        <f>IF((INDEX($F$50:$BD$50,Z50))&lt;((INDEX($F$50:$BD$50,$Q$50)+(INDEX($F$50:$BD$50,#REF!)))),$P$79*((#REF!-Option_10!N50)/((#REF!*(#REF!+1))/2)),0)</f>
        <v>#REF!</v>
      </c>
      <c r="AA91" s="23" t="e">
        <f>IF((INDEX($F$50:$BD$50,AA50))&lt;((INDEX($F$50:$BD$50,$Q$50)+(INDEX($F$50:$BD$50,#REF!)))),$P$79*((#REF!-Option_10!O50)/((#REF!*(#REF!+1))/2)),0)</f>
        <v>#REF!</v>
      </c>
      <c r="AB91" s="23" t="e">
        <f>IF((INDEX($F$50:$BD$50,AB50))&lt;((INDEX($F$50:$BD$50,$Q$50)+(INDEX($F$50:$BD$50,#REF!)))),$P$79*((#REF!-Option_10!P50)/((#REF!*(#REF!+1))/2)),0)</f>
        <v>#REF!</v>
      </c>
      <c r="AC91" s="23" t="e">
        <f>IF((INDEX($F$50:$BD$50,AC50))&lt;((INDEX($F$50:$BD$50,$Q$50)+(INDEX($F$50:$BD$50,#REF!)))),$P$79*((#REF!-Option_10!Q50)/((#REF!*(#REF!+1))/2)),0)</f>
        <v>#REF!</v>
      </c>
      <c r="AD91" s="23" t="e">
        <f>IF((INDEX($F$50:$BD$50,AD50))&lt;((INDEX($F$50:$BD$50,$Q$50)+(INDEX($F$50:$BD$50,#REF!)))),$P$79*((#REF!-Option_10!R50)/((#REF!*(#REF!+1))/2)),0)</f>
        <v>#REF!</v>
      </c>
      <c r="AE91" s="23" t="e">
        <f>IF((INDEX($F$50:$BD$50,AE50))&lt;((INDEX($F$50:$BD$50,$Q$50)+(INDEX($F$50:$BD$50,#REF!)))),$P$79*((#REF!-Option_10!S50)/((#REF!*(#REF!+1))/2)),0)</f>
        <v>#REF!</v>
      </c>
      <c r="AF91" s="23" t="e">
        <f>IF((INDEX($F$50:$BD$50,AF50))&lt;((INDEX($F$50:$BD$50,$Q$50)+(INDEX($F$50:$BD$50,#REF!)))),$P$79*((#REF!-Option_10!T50)/((#REF!*(#REF!+1))/2)),0)</f>
        <v>#REF!</v>
      </c>
      <c r="AG91" s="23" t="e">
        <f>IF((INDEX($F$50:$BD$50,AG50))&lt;((INDEX($F$50:$BD$50,$Q$50)+(INDEX($F$50:$BD$50,#REF!)))),$P$79*((#REF!-Option_10!U50)/((#REF!*(#REF!+1))/2)),0)</f>
        <v>#REF!</v>
      </c>
      <c r="AH91" s="23" t="e">
        <f>IF((INDEX($F$50:$BD$50,AH50))&lt;((INDEX($F$50:$BD$50,$Q$50)+(INDEX($F$50:$BD$50,#REF!)))),$P$79*((#REF!-Option_10!V50)/((#REF!*(#REF!+1))/2)),0)</f>
        <v>#REF!</v>
      </c>
      <c r="AI91" s="23" t="e">
        <f>IF((INDEX($F$50:$BD$50,AI50))&lt;((INDEX($F$50:$BD$50,$Q$50)+(INDEX($F$50:$BD$50,#REF!)))),$P$79*((#REF!-Option_10!W50)/((#REF!*(#REF!+1))/2)),0)</f>
        <v>#REF!</v>
      </c>
      <c r="AJ91" s="23" t="e">
        <f>IF((INDEX($F$50:$BD$50,AJ50))&lt;((INDEX($F$50:$BD$50,$Q$50)+(INDEX($F$50:$BD$50,#REF!)))),$P$79*((#REF!-Option_10!X50)/((#REF!*(#REF!+1))/2)),0)</f>
        <v>#REF!</v>
      </c>
      <c r="AK91" s="23" t="e">
        <f>IF((INDEX($F$50:$BD$50,AK50))&lt;((INDEX($F$50:$BD$50,$Q$50)+(INDEX($F$50:$BD$50,#REF!)))),$P$79*((#REF!-Option_10!Y50)/((#REF!*(#REF!+1))/2)),0)</f>
        <v>#REF!</v>
      </c>
      <c r="AL91" s="23" t="e">
        <f>IF((INDEX($F$50:$BD$50,AL50))&lt;((INDEX($F$50:$BD$50,$Q$50)+(INDEX($F$50:$BD$50,#REF!)))),$P$79*((#REF!-Option_10!Z50)/((#REF!*(#REF!+1))/2)),0)</f>
        <v>#REF!</v>
      </c>
      <c r="AM91" s="23" t="e">
        <f>IF((INDEX($F$50:$BD$50,AM50))&lt;((INDEX($F$50:$BD$50,$Q$50)+(INDEX($F$50:$BD$50,#REF!)))),$P$79*((#REF!-Option_10!AA50)/((#REF!*(#REF!+1))/2)),0)</f>
        <v>#REF!</v>
      </c>
      <c r="AN91" s="23" t="e">
        <f>IF((INDEX($F$50:$BD$50,AN50))&lt;((INDEX($F$50:$BD$50,$Q$50)+(INDEX($F$50:$BD$50,#REF!)))),$P$79*((#REF!-Option_10!AB50)/((#REF!*(#REF!+1))/2)),0)</f>
        <v>#REF!</v>
      </c>
      <c r="AO91" s="23" t="e">
        <f>IF((INDEX($F$50:$BD$50,AO50))&lt;((INDEX($F$50:$BD$50,$Q$50)+(INDEX($F$50:$BD$50,#REF!)))),$P$79*((#REF!-Option_10!AC50)/((#REF!*(#REF!+1))/2)),0)</f>
        <v>#REF!</v>
      </c>
      <c r="AP91" s="23" t="e">
        <f>IF((INDEX($F$50:$BD$50,AP50))&lt;((INDEX($F$50:$BD$50,$Q$50)+(INDEX($F$50:$BD$50,#REF!)))),$P$79*((#REF!-Option_10!AD50)/((#REF!*(#REF!+1))/2)),0)</f>
        <v>#REF!</v>
      </c>
      <c r="AQ91" s="23" t="e">
        <f>IF((INDEX($F$50:$BD$50,AQ50))&lt;((INDEX($F$50:$BD$50,$Q$50)+(INDEX($F$50:$BD$50,#REF!)))),$P$79*((#REF!-Option_10!AE50)/((#REF!*(#REF!+1))/2)),0)</f>
        <v>#REF!</v>
      </c>
      <c r="AR91" s="23" t="e">
        <f>IF((INDEX($F$50:$BD$50,AR50))&lt;((INDEX($F$50:$BD$50,$Q$50)+(INDEX($F$50:$BD$50,#REF!)))),$P$79*((#REF!-Option_10!AF50)/((#REF!*(#REF!+1))/2)),0)</f>
        <v>#REF!</v>
      </c>
      <c r="AS91" s="23" t="e">
        <f>IF((INDEX($F$50:$BD$50,AS50))&lt;((INDEX($F$50:$BD$50,$Q$50)+(INDEX($F$50:$BD$50,#REF!)))),$P$79*((#REF!-Option_10!AG50)/((#REF!*(#REF!+1))/2)),0)</f>
        <v>#REF!</v>
      </c>
      <c r="AT91" s="23" t="e">
        <f>IF((INDEX($F$50:$BD$50,AT50))&lt;((INDEX($F$50:$BD$50,$Q$50)+(INDEX($F$50:$BD$50,#REF!)))),$P$79*((#REF!-Option_10!AH50)/((#REF!*(#REF!+1))/2)),0)</f>
        <v>#REF!</v>
      </c>
      <c r="AU91" s="23" t="e">
        <f>IF((INDEX($F$50:$BD$50,AU50))&lt;((INDEX($F$50:$BD$50,$Q$50)+(INDEX($F$50:$BD$50,#REF!)))),$P$79*((#REF!-Option_10!AI50)/((#REF!*(#REF!+1))/2)),0)</f>
        <v>#REF!</v>
      </c>
      <c r="AV91" s="23" t="e">
        <f>IF((INDEX($F$50:$BD$50,AV50))&lt;((INDEX($F$50:$BD$50,$Q$50)+(INDEX($F$50:$BD$50,#REF!)))),$P$79*((#REF!-Option_10!AJ50)/((#REF!*(#REF!+1))/2)),0)</f>
        <v>#REF!</v>
      </c>
      <c r="AW91" s="23" t="e">
        <f>IF((INDEX($F$50:$BD$50,AW50))&lt;((INDEX($F$50:$BD$50,$Q$50)+(INDEX($F$50:$BD$50,#REF!)))),$P$79*((#REF!-Option_10!AK50)/((#REF!*(#REF!+1))/2)),0)</f>
        <v>#REF!</v>
      </c>
      <c r="AX91" s="23" t="e">
        <f>IF((INDEX($F$50:$BD$50,AX50))&lt;((INDEX($F$50:$BD$50,$Q$50)+(INDEX($F$50:$BD$50,#REF!)))),$P$79*((#REF!-Option_10!AL50)/((#REF!*(#REF!+1))/2)),0)</f>
        <v>#REF!</v>
      </c>
      <c r="AY91" s="23" t="e">
        <f>IF((INDEX($F$50:$BD$50,AY50))&lt;((INDEX($F$50:$BD$50,$Q$50)+(INDEX($F$50:$BD$50,#REF!)))),$P$79*((#REF!-Option_10!AM50)/((#REF!*(#REF!+1))/2)),0)</f>
        <v>#REF!</v>
      </c>
      <c r="AZ91" s="23" t="e">
        <f>IF((INDEX($F$50:$BD$50,AZ50))&lt;((INDEX($F$50:$BD$50,$Q$50)+(INDEX($F$50:$BD$50,#REF!)))),$P$79*((#REF!-Option_10!AN50)/((#REF!*(#REF!+1))/2)),0)</f>
        <v>#REF!</v>
      </c>
      <c r="BA91" s="23" t="e">
        <f>IF((INDEX($F$50:$BD$50,BA50))&lt;((INDEX($F$50:$BD$50,$Q$50)+(INDEX($F$50:$BD$50,#REF!)))),$P$79*((#REF!-Option_10!AO50)/((#REF!*(#REF!+1))/2)),0)</f>
        <v>#REF!</v>
      </c>
      <c r="BB91" s="23" t="e">
        <f>IF((INDEX($F$50:$BD$50,BB50))&lt;((INDEX($F$50:$BD$50,$Q$50)+(INDEX($F$50:$BD$50,#REF!)))),$P$79*((#REF!-Option_10!AP50)/((#REF!*(#REF!+1))/2)),0)</f>
        <v>#REF!</v>
      </c>
      <c r="BC91" s="23" t="e">
        <f>IF((INDEX($F$50:$BD$50,BC50))&lt;((INDEX($F$50:$BD$50,$Q$50)+(INDEX($F$50:$BD$50,#REF!)))),$P$79*((#REF!-Option_10!AQ50)/((#REF!*(#REF!+1))/2)),0)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IF((INDEX($F$50:$BD$50,R50))&lt;((INDEX($F$50:$BD$50,$R$50)+(INDEX($F$50:$BD$50,#REF!)))),$Q$79*((#REF!-Option_10!E50)/((#REF!*(#REF!+1))/2)),0)</f>
        <v>#REF!</v>
      </c>
      <c r="S92" s="23" t="e">
        <f>IF((INDEX($F$50:$BD$50,S50))&lt;((INDEX($F$50:$BD$50,$R$50)+(INDEX($F$50:$BD$50,#REF!)))),$Q$79*((#REF!-Option_10!F50)/((#REF!*(#REF!+1))/2)),0)</f>
        <v>#REF!</v>
      </c>
      <c r="T92" s="23" t="e">
        <f>IF((INDEX($F$50:$BD$50,T50))&lt;((INDEX($F$50:$BD$50,$R$50)+(INDEX($F$50:$BD$50,#REF!)))),$Q$79*((#REF!-Option_10!G50)/((#REF!*(#REF!+1))/2)),0)</f>
        <v>#REF!</v>
      </c>
      <c r="U92" s="23" t="e">
        <f>IF((INDEX($F$50:$BD$50,U50))&lt;((INDEX($F$50:$BD$50,$R$50)+(INDEX($F$50:$BD$50,#REF!)))),$Q$79*((#REF!-Option_10!H50)/((#REF!*(#REF!+1))/2)),0)</f>
        <v>#REF!</v>
      </c>
      <c r="V92" s="23" t="e">
        <f>IF((INDEX($F$50:$BD$50,V50))&lt;((INDEX($F$50:$BD$50,$R$50)+(INDEX($F$50:$BD$50,#REF!)))),$Q$79*((#REF!-Option_10!I50)/((#REF!*(#REF!+1))/2)),0)</f>
        <v>#REF!</v>
      </c>
      <c r="W92" s="23" t="e">
        <f>IF((INDEX($F$50:$BD$50,W50))&lt;((INDEX($F$50:$BD$50,$R$50)+(INDEX($F$50:$BD$50,#REF!)))),$Q$79*((#REF!-Option_10!J50)/((#REF!*(#REF!+1))/2)),0)</f>
        <v>#REF!</v>
      </c>
      <c r="X92" s="23" t="e">
        <f>IF((INDEX($F$50:$BD$50,X50))&lt;((INDEX($F$50:$BD$50,$R$50)+(INDEX($F$50:$BD$50,#REF!)))),$Q$79*((#REF!-Option_10!K50)/((#REF!*(#REF!+1))/2)),0)</f>
        <v>#REF!</v>
      </c>
      <c r="Y92" s="23" t="e">
        <f>IF((INDEX($F$50:$BD$50,Y50))&lt;((INDEX($F$50:$BD$50,$R$50)+(INDEX($F$50:$BD$50,#REF!)))),$Q$79*((#REF!-Option_10!L50)/((#REF!*(#REF!+1))/2)),0)</f>
        <v>#REF!</v>
      </c>
      <c r="Z92" s="23" t="e">
        <f>IF((INDEX($F$50:$BD$50,Z50))&lt;((INDEX($F$50:$BD$50,$R$50)+(INDEX($F$50:$BD$50,#REF!)))),$Q$79*((#REF!-Option_10!M50)/((#REF!*(#REF!+1))/2)),0)</f>
        <v>#REF!</v>
      </c>
      <c r="AA92" s="23" t="e">
        <f>IF((INDEX($F$50:$BD$50,AA50))&lt;((INDEX($F$50:$BD$50,$R$50)+(INDEX($F$50:$BD$50,#REF!)))),$Q$79*((#REF!-Option_10!N50)/((#REF!*(#REF!+1))/2)),0)</f>
        <v>#REF!</v>
      </c>
      <c r="AB92" s="23" t="e">
        <f>IF((INDEX($F$50:$BD$50,AB50))&lt;((INDEX($F$50:$BD$50,$R$50)+(INDEX($F$50:$BD$50,#REF!)))),$Q$79*((#REF!-Option_10!O50)/((#REF!*(#REF!+1))/2)),0)</f>
        <v>#REF!</v>
      </c>
      <c r="AC92" s="23" t="e">
        <f>IF((INDEX($F$50:$BD$50,AC50))&lt;((INDEX($F$50:$BD$50,$R$50)+(INDEX($F$50:$BD$50,#REF!)))),$Q$79*((#REF!-Option_10!P50)/((#REF!*(#REF!+1))/2)),0)</f>
        <v>#REF!</v>
      </c>
      <c r="AD92" s="23" t="e">
        <f>IF((INDEX($F$50:$BD$50,AD50))&lt;((INDEX($F$50:$BD$50,$R$50)+(INDEX($F$50:$BD$50,#REF!)))),$Q$79*((#REF!-Option_10!Q50)/((#REF!*(#REF!+1))/2)),0)</f>
        <v>#REF!</v>
      </c>
      <c r="AE92" s="23" t="e">
        <f>IF((INDEX($F$50:$BD$50,AE50))&lt;((INDEX($F$50:$BD$50,$R$50)+(INDEX($F$50:$BD$50,#REF!)))),$Q$79*((#REF!-Option_10!R50)/((#REF!*(#REF!+1))/2)),0)</f>
        <v>#REF!</v>
      </c>
      <c r="AF92" s="23" t="e">
        <f>IF((INDEX($F$50:$BD$50,AF50))&lt;((INDEX($F$50:$BD$50,$R$50)+(INDEX($F$50:$BD$50,#REF!)))),$Q$79*((#REF!-Option_10!S50)/((#REF!*(#REF!+1))/2)),0)</f>
        <v>#REF!</v>
      </c>
      <c r="AG92" s="23" t="e">
        <f>IF((INDEX($F$50:$BD$50,AG50))&lt;((INDEX($F$50:$BD$50,$R$50)+(INDEX($F$50:$BD$50,#REF!)))),$Q$79*((#REF!-Option_10!T50)/((#REF!*(#REF!+1))/2)),0)</f>
        <v>#REF!</v>
      </c>
      <c r="AH92" s="23" t="e">
        <f>IF((INDEX($F$50:$BD$50,AH50))&lt;((INDEX($F$50:$BD$50,$R$50)+(INDEX($F$50:$BD$50,#REF!)))),$Q$79*((#REF!-Option_10!U50)/((#REF!*(#REF!+1))/2)),0)</f>
        <v>#REF!</v>
      </c>
      <c r="AI92" s="23" t="e">
        <f>IF((INDEX($F$50:$BD$50,AI50))&lt;((INDEX($F$50:$BD$50,$R$50)+(INDEX($F$50:$BD$50,#REF!)))),$Q$79*((#REF!-Option_10!V50)/((#REF!*(#REF!+1))/2)),0)</f>
        <v>#REF!</v>
      </c>
      <c r="AJ92" s="23" t="e">
        <f>IF((INDEX($F$50:$BD$50,AJ50))&lt;((INDEX($F$50:$BD$50,$R$50)+(INDEX($F$50:$BD$50,#REF!)))),$Q$79*((#REF!-Option_10!W50)/((#REF!*(#REF!+1))/2)),0)</f>
        <v>#REF!</v>
      </c>
      <c r="AK92" s="23" t="e">
        <f>IF((INDEX($F$50:$BD$50,AK50))&lt;((INDEX($F$50:$BD$50,$R$50)+(INDEX($F$50:$BD$50,#REF!)))),$Q$79*((#REF!-Option_10!X50)/((#REF!*(#REF!+1))/2)),0)</f>
        <v>#REF!</v>
      </c>
      <c r="AL92" s="23" t="e">
        <f>IF((INDEX($F$50:$BD$50,AL50))&lt;((INDEX($F$50:$BD$50,$R$50)+(INDEX($F$50:$BD$50,#REF!)))),$Q$79*((#REF!-Option_10!Y50)/((#REF!*(#REF!+1))/2)),0)</f>
        <v>#REF!</v>
      </c>
      <c r="AM92" s="23" t="e">
        <f>IF((INDEX($F$50:$BD$50,AM50))&lt;((INDEX($F$50:$BD$50,$R$50)+(INDEX($F$50:$BD$50,#REF!)))),$Q$79*((#REF!-Option_10!Z50)/((#REF!*(#REF!+1))/2)),0)</f>
        <v>#REF!</v>
      </c>
      <c r="AN92" s="23" t="e">
        <f>IF((INDEX($F$50:$BD$50,AN50))&lt;((INDEX($F$50:$BD$50,$R$50)+(INDEX($F$50:$BD$50,#REF!)))),$Q$79*((#REF!-Option_10!AA50)/((#REF!*(#REF!+1))/2)),0)</f>
        <v>#REF!</v>
      </c>
      <c r="AO92" s="23" t="e">
        <f>IF((INDEX($F$50:$BD$50,AO50))&lt;((INDEX($F$50:$BD$50,$R$50)+(INDEX($F$50:$BD$50,#REF!)))),$Q$79*((#REF!-Option_10!AB50)/((#REF!*(#REF!+1))/2)),0)</f>
        <v>#REF!</v>
      </c>
      <c r="AP92" s="23" t="e">
        <f>IF((INDEX($F$50:$BD$50,AP50))&lt;((INDEX($F$50:$BD$50,$R$50)+(INDEX($F$50:$BD$50,#REF!)))),$Q$79*((#REF!-Option_10!AC50)/((#REF!*(#REF!+1))/2)),0)</f>
        <v>#REF!</v>
      </c>
      <c r="AQ92" s="23" t="e">
        <f>IF((INDEX($F$50:$BD$50,AQ50))&lt;((INDEX($F$50:$BD$50,$R$50)+(INDEX($F$50:$BD$50,#REF!)))),$Q$79*((#REF!-Option_10!AD50)/((#REF!*(#REF!+1))/2)),0)</f>
        <v>#REF!</v>
      </c>
      <c r="AR92" s="23" t="e">
        <f>IF((INDEX($F$50:$BD$50,AR50))&lt;((INDEX($F$50:$BD$50,$R$50)+(INDEX($F$50:$BD$50,#REF!)))),$Q$79*((#REF!-Option_10!AE50)/((#REF!*(#REF!+1))/2)),0)</f>
        <v>#REF!</v>
      </c>
      <c r="AS92" s="23" t="e">
        <f>IF((INDEX($F$50:$BD$50,AS50))&lt;((INDEX($F$50:$BD$50,$R$50)+(INDEX($F$50:$BD$50,#REF!)))),$Q$79*((#REF!-Option_10!AF50)/((#REF!*(#REF!+1))/2)),0)</f>
        <v>#REF!</v>
      </c>
      <c r="AT92" s="23" t="e">
        <f>IF((INDEX($F$50:$BD$50,AT50))&lt;((INDEX($F$50:$BD$50,$R$50)+(INDEX($F$50:$BD$50,#REF!)))),$Q$79*((#REF!-Option_10!AG50)/((#REF!*(#REF!+1))/2)),0)</f>
        <v>#REF!</v>
      </c>
      <c r="AU92" s="23" t="e">
        <f>IF((INDEX($F$50:$BD$50,AU50))&lt;((INDEX($F$50:$BD$50,$R$50)+(INDEX($F$50:$BD$50,#REF!)))),$Q$79*((#REF!-Option_10!AH50)/((#REF!*(#REF!+1))/2)),0)</f>
        <v>#REF!</v>
      </c>
      <c r="AV92" s="23" t="e">
        <f>IF((INDEX($F$50:$BD$50,AV50))&lt;((INDEX($F$50:$BD$50,$R$50)+(INDEX($F$50:$BD$50,#REF!)))),$Q$79*((#REF!-Option_10!AI50)/((#REF!*(#REF!+1))/2)),0)</f>
        <v>#REF!</v>
      </c>
      <c r="AW92" s="23" t="e">
        <f>IF((INDEX($F$50:$BD$50,AW50))&lt;((INDEX($F$50:$BD$50,$R$50)+(INDEX($F$50:$BD$50,#REF!)))),$Q$79*((#REF!-Option_10!AJ50)/((#REF!*(#REF!+1))/2)),0)</f>
        <v>#REF!</v>
      </c>
      <c r="AX92" s="23" t="e">
        <f>IF((INDEX($F$50:$BD$50,AX50))&lt;((INDEX($F$50:$BD$50,$R$50)+(INDEX($F$50:$BD$50,#REF!)))),$Q$79*((#REF!-Option_10!AK50)/((#REF!*(#REF!+1))/2)),0)</f>
        <v>#REF!</v>
      </c>
      <c r="AY92" s="23" t="e">
        <f>IF((INDEX($F$50:$BD$50,AY50))&lt;((INDEX($F$50:$BD$50,$R$50)+(INDEX($F$50:$BD$50,#REF!)))),$Q$79*((#REF!-Option_10!AL50)/((#REF!*(#REF!+1))/2)),0)</f>
        <v>#REF!</v>
      </c>
      <c r="AZ92" s="23" t="e">
        <f>IF((INDEX($F$50:$BD$50,AZ50))&lt;((INDEX($F$50:$BD$50,$R$50)+(INDEX($F$50:$BD$50,#REF!)))),$Q$79*((#REF!-Option_10!AM50)/((#REF!*(#REF!+1))/2)),0)</f>
        <v>#REF!</v>
      </c>
      <c r="BA92" s="23" t="e">
        <f>IF((INDEX($F$50:$BD$50,BA50))&lt;((INDEX($F$50:$BD$50,$R$50)+(INDEX($F$50:$BD$50,#REF!)))),$Q$79*((#REF!-Option_10!AN50)/((#REF!*(#REF!+1))/2)),0)</f>
        <v>#REF!</v>
      </c>
      <c r="BB92" s="23" t="e">
        <f>IF((INDEX($F$50:$BD$50,BB50))&lt;((INDEX($F$50:$BD$50,$R$50)+(INDEX($F$50:$BD$50,#REF!)))),$Q$79*((#REF!-Option_10!AO50)/((#REF!*(#REF!+1))/2)),0)</f>
        <v>#REF!</v>
      </c>
      <c r="BC92" s="23" t="e">
        <f>IF((INDEX($F$50:$BD$50,BC50))&lt;((INDEX($F$50:$BD$50,$R$50)+(INDEX($F$50:$BD$50,#REF!)))),$Q$79*((#REF!-Option_10!AP50)/((#REF!*(#REF!+1))/2)),0)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IF((INDEX($F$50:$BD$50,S50))&lt;((INDEX($F$50:$BD$50,$S$50)+(INDEX($F$50:$BD$50,#REF!)))),$R$79*((#REF!-Option_10!E50)/((#REF!*(#REF!+1))/2)),0)</f>
        <v>#REF!</v>
      </c>
      <c r="T93" s="23" t="e">
        <f>IF((INDEX($F$50:$BD$50,T50))&lt;((INDEX($F$50:$BD$50,$S$50)+(INDEX($F$50:$BD$50,#REF!)))),$R$79*((#REF!-Option_10!F50)/((#REF!*(#REF!+1))/2)),0)</f>
        <v>#REF!</v>
      </c>
      <c r="U93" s="23" t="e">
        <f>IF((INDEX($F$50:$BD$50,U50))&lt;((INDEX($F$50:$BD$50,$S$50)+(INDEX($F$50:$BD$50,#REF!)))),$R$79*((#REF!-Option_10!G50)/((#REF!*(#REF!+1))/2)),0)</f>
        <v>#REF!</v>
      </c>
      <c r="V93" s="23" t="e">
        <f>IF((INDEX($F$50:$BD$50,V50))&lt;((INDEX($F$50:$BD$50,$S$50)+(INDEX($F$50:$BD$50,#REF!)))),$R$79*((#REF!-Option_10!H50)/((#REF!*(#REF!+1))/2)),0)</f>
        <v>#REF!</v>
      </c>
      <c r="W93" s="23" t="e">
        <f>IF((INDEX($F$50:$BD$50,W50))&lt;((INDEX($F$50:$BD$50,$S$50)+(INDEX($F$50:$BD$50,#REF!)))),$R$79*((#REF!-Option_10!I50)/((#REF!*(#REF!+1))/2)),0)</f>
        <v>#REF!</v>
      </c>
      <c r="X93" s="23" t="e">
        <f>IF((INDEX($F$50:$BD$50,X50))&lt;((INDEX($F$50:$BD$50,$S$50)+(INDEX($F$50:$BD$50,#REF!)))),$R$79*((#REF!-Option_10!J50)/((#REF!*(#REF!+1))/2)),0)</f>
        <v>#REF!</v>
      </c>
      <c r="Y93" s="23" t="e">
        <f>IF((INDEX($F$50:$BD$50,Y50))&lt;((INDEX($F$50:$BD$50,$S$50)+(INDEX($F$50:$BD$50,#REF!)))),$R$79*((#REF!-Option_10!K50)/((#REF!*(#REF!+1))/2)),0)</f>
        <v>#REF!</v>
      </c>
      <c r="Z93" s="23" t="e">
        <f>IF((INDEX($F$50:$BD$50,Z50))&lt;((INDEX($F$50:$BD$50,$S$50)+(INDEX($F$50:$BD$50,#REF!)))),$R$79*((#REF!-Option_10!L50)/((#REF!*(#REF!+1))/2)),0)</f>
        <v>#REF!</v>
      </c>
      <c r="AA93" s="23" t="e">
        <f>IF((INDEX($F$50:$BD$50,AA50))&lt;((INDEX($F$50:$BD$50,$S$50)+(INDEX($F$50:$BD$50,#REF!)))),$R$79*((#REF!-Option_10!M50)/((#REF!*(#REF!+1))/2)),0)</f>
        <v>#REF!</v>
      </c>
      <c r="AB93" s="23" t="e">
        <f>IF((INDEX($F$50:$BD$50,AB50))&lt;((INDEX($F$50:$BD$50,$S$50)+(INDEX($F$50:$BD$50,#REF!)))),$R$79*((#REF!-Option_10!N50)/((#REF!*(#REF!+1))/2)),0)</f>
        <v>#REF!</v>
      </c>
      <c r="AC93" s="23" t="e">
        <f>IF((INDEX($F$50:$BD$50,AC50))&lt;((INDEX($F$50:$BD$50,$S$50)+(INDEX($F$50:$BD$50,#REF!)))),$R$79*((#REF!-Option_10!O50)/((#REF!*(#REF!+1))/2)),0)</f>
        <v>#REF!</v>
      </c>
      <c r="AD93" s="23" t="e">
        <f>IF((INDEX($F$50:$BD$50,AD50))&lt;((INDEX($F$50:$BD$50,$S$50)+(INDEX($F$50:$BD$50,#REF!)))),$R$79*((#REF!-Option_10!P50)/((#REF!*(#REF!+1))/2)),0)</f>
        <v>#REF!</v>
      </c>
      <c r="AE93" s="23" t="e">
        <f>IF((INDEX($F$50:$BD$50,AE50))&lt;((INDEX($F$50:$BD$50,$S$50)+(INDEX($F$50:$BD$50,#REF!)))),$R$79*((#REF!-Option_10!Q50)/((#REF!*(#REF!+1))/2)),0)</f>
        <v>#REF!</v>
      </c>
      <c r="AF93" s="23" t="e">
        <f>IF((INDEX($F$50:$BD$50,AF50))&lt;((INDEX($F$50:$BD$50,$S$50)+(INDEX($F$50:$BD$50,#REF!)))),$R$79*((#REF!-Option_10!R50)/((#REF!*(#REF!+1))/2)),0)</f>
        <v>#REF!</v>
      </c>
      <c r="AG93" s="23" t="e">
        <f>IF((INDEX($F$50:$BD$50,AG50))&lt;((INDEX($F$50:$BD$50,$S$50)+(INDEX($F$50:$BD$50,#REF!)))),$R$79*((#REF!-Option_10!S50)/((#REF!*(#REF!+1))/2)),0)</f>
        <v>#REF!</v>
      </c>
      <c r="AH93" s="23" t="e">
        <f>IF((INDEX($F$50:$BD$50,AH50))&lt;((INDEX($F$50:$BD$50,$S$50)+(INDEX($F$50:$BD$50,#REF!)))),$R$79*((#REF!-Option_10!T50)/((#REF!*(#REF!+1))/2)),0)</f>
        <v>#REF!</v>
      </c>
      <c r="AI93" s="23" t="e">
        <f>IF((INDEX($F$50:$BD$50,AI50))&lt;((INDEX($F$50:$BD$50,$S$50)+(INDEX($F$50:$BD$50,#REF!)))),$R$79*((#REF!-Option_10!U50)/((#REF!*(#REF!+1))/2)),0)</f>
        <v>#REF!</v>
      </c>
      <c r="AJ93" s="23" t="e">
        <f>IF((INDEX($F$50:$BD$50,AJ50))&lt;((INDEX($F$50:$BD$50,$S$50)+(INDEX($F$50:$BD$50,#REF!)))),$R$79*((#REF!-Option_10!V50)/((#REF!*(#REF!+1))/2)),0)</f>
        <v>#REF!</v>
      </c>
      <c r="AK93" s="23" t="e">
        <f>IF((INDEX($F$50:$BD$50,AK50))&lt;((INDEX($F$50:$BD$50,$S$50)+(INDEX($F$50:$BD$50,#REF!)))),$R$79*((#REF!-Option_10!W50)/((#REF!*(#REF!+1))/2)),0)</f>
        <v>#REF!</v>
      </c>
      <c r="AL93" s="23" t="e">
        <f>IF((INDEX($F$50:$BD$50,AL50))&lt;((INDEX($F$50:$BD$50,$S$50)+(INDEX($F$50:$BD$50,#REF!)))),$R$79*((#REF!-Option_10!X50)/((#REF!*(#REF!+1))/2)),0)</f>
        <v>#REF!</v>
      </c>
      <c r="AM93" s="23" t="e">
        <f>IF((INDEX($F$50:$BD$50,AM50))&lt;((INDEX($F$50:$BD$50,$S$50)+(INDEX($F$50:$BD$50,#REF!)))),$R$79*((#REF!-Option_10!Y50)/((#REF!*(#REF!+1))/2)),0)</f>
        <v>#REF!</v>
      </c>
      <c r="AN93" s="23" t="e">
        <f>IF((INDEX($F$50:$BD$50,AN50))&lt;((INDEX($F$50:$BD$50,$S$50)+(INDEX($F$50:$BD$50,#REF!)))),$R$79*((#REF!-Option_10!Z50)/((#REF!*(#REF!+1))/2)),0)</f>
        <v>#REF!</v>
      </c>
      <c r="AO93" s="23" t="e">
        <f>IF((INDEX($F$50:$BD$50,AO50))&lt;((INDEX($F$50:$BD$50,$S$50)+(INDEX($F$50:$BD$50,#REF!)))),$R$79*((#REF!-Option_10!AA50)/((#REF!*(#REF!+1))/2)),0)</f>
        <v>#REF!</v>
      </c>
      <c r="AP93" s="23" t="e">
        <f>IF((INDEX($F$50:$BD$50,AP50))&lt;((INDEX($F$50:$BD$50,$S$50)+(INDEX($F$50:$BD$50,#REF!)))),$R$79*((#REF!-Option_10!AB50)/((#REF!*(#REF!+1))/2)),0)</f>
        <v>#REF!</v>
      </c>
      <c r="AQ93" s="23" t="e">
        <f>IF((INDEX($F$50:$BD$50,AQ50))&lt;((INDEX($F$50:$BD$50,$S$50)+(INDEX($F$50:$BD$50,#REF!)))),$R$79*((#REF!-Option_10!AC50)/((#REF!*(#REF!+1))/2)),0)</f>
        <v>#REF!</v>
      </c>
      <c r="AR93" s="23" t="e">
        <f>IF((INDEX($F$50:$BD$50,AR50))&lt;((INDEX($F$50:$BD$50,$S$50)+(INDEX($F$50:$BD$50,#REF!)))),$R$79*((#REF!-Option_10!AD50)/((#REF!*(#REF!+1))/2)),0)</f>
        <v>#REF!</v>
      </c>
      <c r="AS93" s="23" t="e">
        <f>IF((INDEX($F$50:$BD$50,AS50))&lt;((INDEX($F$50:$BD$50,$S$50)+(INDEX($F$50:$BD$50,#REF!)))),$R$79*((#REF!-Option_10!AE50)/((#REF!*(#REF!+1))/2)),0)</f>
        <v>#REF!</v>
      </c>
      <c r="AT93" s="23" t="e">
        <f>IF((INDEX($F$50:$BD$50,AT50))&lt;((INDEX($F$50:$BD$50,$S$50)+(INDEX($F$50:$BD$50,#REF!)))),$R$79*((#REF!-Option_10!AF50)/((#REF!*(#REF!+1))/2)),0)</f>
        <v>#REF!</v>
      </c>
      <c r="AU93" s="23" t="e">
        <f>IF((INDEX($F$50:$BD$50,AU50))&lt;((INDEX($F$50:$BD$50,$S$50)+(INDEX($F$50:$BD$50,#REF!)))),$R$79*((#REF!-Option_10!AG50)/((#REF!*(#REF!+1))/2)),0)</f>
        <v>#REF!</v>
      </c>
      <c r="AV93" s="23" t="e">
        <f>IF((INDEX($F$50:$BD$50,AV50))&lt;((INDEX($F$50:$BD$50,$S$50)+(INDEX($F$50:$BD$50,#REF!)))),$R$79*((#REF!-Option_10!AH50)/((#REF!*(#REF!+1))/2)),0)</f>
        <v>#REF!</v>
      </c>
      <c r="AW93" s="23" t="e">
        <f>IF((INDEX($F$50:$BD$50,AW50))&lt;((INDEX($F$50:$BD$50,$S$50)+(INDEX($F$50:$BD$50,#REF!)))),$R$79*((#REF!-Option_10!AI50)/((#REF!*(#REF!+1))/2)),0)</f>
        <v>#REF!</v>
      </c>
      <c r="AX93" s="23" t="e">
        <f>IF((INDEX($F$50:$BD$50,AX50))&lt;((INDEX($F$50:$BD$50,$S$50)+(INDEX($F$50:$BD$50,#REF!)))),$R$79*((#REF!-Option_10!AJ50)/((#REF!*(#REF!+1))/2)),0)</f>
        <v>#REF!</v>
      </c>
      <c r="AY93" s="23" t="e">
        <f>IF((INDEX($F$50:$BD$50,AY50))&lt;((INDEX($F$50:$BD$50,$S$50)+(INDEX($F$50:$BD$50,#REF!)))),$R$79*((#REF!-Option_10!AK50)/((#REF!*(#REF!+1))/2)),0)</f>
        <v>#REF!</v>
      </c>
      <c r="AZ93" s="23" t="e">
        <f>IF((INDEX($F$50:$BD$50,AZ50))&lt;((INDEX($F$50:$BD$50,$S$50)+(INDEX($F$50:$BD$50,#REF!)))),$R$79*((#REF!-Option_10!AL50)/((#REF!*(#REF!+1))/2)),0)</f>
        <v>#REF!</v>
      </c>
      <c r="BA93" s="23" t="e">
        <f>IF((INDEX($F$50:$BD$50,BA50))&lt;((INDEX($F$50:$BD$50,$S$50)+(INDEX($F$50:$BD$50,#REF!)))),$R$79*((#REF!-Option_10!AM50)/((#REF!*(#REF!+1))/2)),0)</f>
        <v>#REF!</v>
      </c>
      <c r="BB93" s="23" t="e">
        <f>IF((INDEX($F$50:$BD$50,BB50))&lt;((INDEX($F$50:$BD$50,$S$50)+(INDEX($F$50:$BD$50,#REF!)))),$R$79*((#REF!-Option_10!AN50)/((#REF!*(#REF!+1))/2)),0)</f>
        <v>#REF!</v>
      </c>
      <c r="BC93" s="23" t="e">
        <f>IF((INDEX($F$50:$BD$50,BC50))&lt;((INDEX($F$50:$BD$50,$S$50)+(INDEX($F$50:$BD$50,#REF!)))),$R$79*((#REF!-Option_10!AO50)/((#REF!*(#REF!+1))/2)),0)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IF((INDEX($F$50:$BD$50,T50))&lt;((INDEX($F$50:$BD$50,$T$50)+(INDEX($F$50:$BD$50,#REF!)))),$S$79*((#REF!-Option_10!E50)/((#REF!*(#REF!+1))/2)),0)</f>
        <v>#REF!</v>
      </c>
      <c r="U94" s="23" t="e">
        <f>IF((INDEX($F$50:$BD$50,U50))&lt;((INDEX($F$50:$BD$50,$T$50)+(INDEX($F$50:$BD$50,#REF!)))),$S$79*((#REF!-Option_10!F50)/((#REF!*(#REF!+1))/2)),0)</f>
        <v>#REF!</v>
      </c>
      <c r="V94" s="23" t="e">
        <f>IF((INDEX($F$50:$BD$50,V50))&lt;((INDEX($F$50:$BD$50,$T$50)+(INDEX($F$50:$BD$50,#REF!)))),$S$79*((#REF!-Option_10!G50)/((#REF!*(#REF!+1))/2)),0)</f>
        <v>#REF!</v>
      </c>
      <c r="W94" s="23" t="e">
        <f>IF((INDEX($F$50:$BD$50,W50))&lt;((INDEX($F$50:$BD$50,$T$50)+(INDEX($F$50:$BD$50,#REF!)))),$S$79*((#REF!-Option_10!H50)/((#REF!*(#REF!+1))/2)),0)</f>
        <v>#REF!</v>
      </c>
      <c r="X94" s="23" t="e">
        <f>IF((INDEX($F$50:$BD$50,X50))&lt;((INDEX($F$50:$BD$50,$T$50)+(INDEX($F$50:$BD$50,#REF!)))),$S$79*((#REF!-Option_10!I50)/((#REF!*(#REF!+1))/2)),0)</f>
        <v>#REF!</v>
      </c>
      <c r="Y94" s="23" t="e">
        <f>IF((INDEX($F$50:$BD$50,Y50))&lt;((INDEX($F$50:$BD$50,$T$50)+(INDEX($F$50:$BD$50,#REF!)))),$S$79*((#REF!-Option_10!J50)/((#REF!*(#REF!+1))/2)),0)</f>
        <v>#REF!</v>
      </c>
      <c r="Z94" s="23" t="e">
        <f>IF((INDEX($F$50:$BD$50,Z50))&lt;((INDEX($F$50:$BD$50,$T$50)+(INDEX($F$50:$BD$50,#REF!)))),$S$79*((#REF!-Option_10!K50)/((#REF!*(#REF!+1))/2)),0)</f>
        <v>#REF!</v>
      </c>
      <c r="AA94" s="23" t="e">
        <f>IF((INDEX($F$50:$BD$50,AA50))&lt;((INDEX($F$50:$BD$50,$T$50)+(INDEX($F$50:$BD$50,#REF!)))),$S$79*((#REF!-Option_10!L50)/((#REF!*(#REF!+1))/2)),0)</f>
        <v>#REF!</v>
      </c>
      <c r="AB94" s="23" t="e">
        <f>IF((INDEX($F$50:$BD$50,AB50))&lt;((INDEX($F$50:$BD$50,$T$50)+(INDEX($F$50:$BD$50,#REF!)))),$S$79*((#REF!-Option_10!M50)/((#REF!*(#REF!+1))/2)),0)</f>
        <v>#REF!</v>
      </c>
      <c r="AC94" s="23" t="e">
        <f>IF((INDEX($F$50:$BD$50,AC50))&lt;((INDEX($F$50:$BD$50,$T$50)+(INDEX($F$50:$BD$50,#REF!)))),$S$79*((#REF!-Option_10!N50)/((#REF!*(#REF!+1))/2)),0)</f>
        <v>#REF!</v>
      </c>
      <c r="AD94" s="23" t="e">
        <f>IF((INDEX($F$50:$BD$50,AD50))&lt;((INDEX($F$50:$BD$50,$T$50)+(INDEX($F$50:$BD$50,#REF!)))),$S$79*((#REF!-Option_10!O50)/((#REF!*(#REF!+1))/2)),0)</f>
        <v>#REF!</v>
      </c>
      <c r="AE94" s="23" t="e">
        <f>IF((INDEX($F$50:$BD$50,AE50))&lt;((INDEX($F$50:$BD$50,$T$50)+(INDEX($F$50:$BD$50,#REF!)))),$S$79*((#REF!-Option_10!P50)/((#REF!*(#REF!+1))/2)),0)</f>
        <v>#REF!</v>
      </c>
      <c r="AF94" s="23" t="e">
        <f>IF((INDEX($F$50:$BD$50,AF50))&lt;((INDEX($F$50:$BD$50,$T$50)+(INDEX($F$50:$BD$50,#REF!)))),$S$79*((#REF!-Option_10!Q50)/((#REF!*(#REF!+1))/2)),0)</f>
        <v>#REF!</v>
      </c>
      <c r="AG94" s="23" t="e">
        <f>IF((INDEX($F$50:$BD$50,AG50))&lt;((INDEX($F$50:$BD$50,$T$50)+(INDEX($F$50:$BD$50,#REF!)))),$S$79*((#REF!-Option_10!R50)/((#REF!*(#REF!+1))/2)),0)</f>
        <v>#REF!</v>
      </c>
      <c r="AH94" s="23" t="e">
        <f>IF((INDEX($F$50:$BD$50,AH50))&lt;((INDEX($F$50:$BD$50,$T$50)+(INDEX($F$50:$BD$50,#REF!)))),$S$79*((#REF!-Option_10!S50)/((#REF!*(#REF!+1))/2)),0)</f>
        <v>#REF!</v>
      </c>
      <c r="AI94" s="23" t="e">
        <f>IF((INDEX($F$50:$BD$50,AI50))&lt;((INDEX($F$50:$BD$50,$T$50)+(INDEX($F$50:$BD$50,#REF!)))),$S$79*((#REF!-Option_10!T50)/((#REF!*(#REF!+1))/2)),0)</f>
        <v>#REF!</v>
      </c>
      <c r="AJ94" s="23" t="e">
        <f>IF((INDEX($F$50:$BD$50,AJ50))&lt;((INDEX($F$50:$BD$50,$T$50)+(INDEX($F$50:$BD$50,#REF!)))),$S$79*((#REF!-Option_10!U50)/((#REF!*(#REF!+1))/2)),0)</f>
        <v>#REF!</v>
      </c>
      <c r="AK94" s="23" t="e">
        <f>IF((INDEX($F$50:$BD$50,AK50))&lt;((INDEX($F$50:$BD$50,$T$50)+(INDEX($F$50:$BD$50,#REF!)))),$S$79*((#REF!-Option_10!V50)/((#REF!*(#REF!+1))/2)),0)</f>
        <v>#REF!</v>
      </c>
      <c r="AL94" s="23" t="e">
        <f>IF((INDEX($F$50:$BD$50,AL50))&lt;((INDEX($F$50:$BD$50,$T$50)+(INDEX($F$50:$BD$50,#REF!)))),$S$79*((#REF!-Option_10!W50)/((#REF!*(#REF!+1))/2)),0)</f>
        <v>#REF!</v>
      </c>
      <c r="AM94" s="23" t="e">
        <f>IF((INDEX($F$50:$BD$50,AM50))&lt;((INDEX($F$50:$BD$50,$T$50)+(INDEX($F$50:$BD$50,#REF!)))),$S$79*((#REF!-Option_10!X50)/((#REF!*(#REF!+1))/2)),0)</f>
        <v>#REF!</v>
      </c>
      <c r="AN94" s="23" t="e">
        <f>IF((INDEX($F$50:$BD$50,AN50))&lt;((INDEX($F$50:$BD$50,$T$50)+(INDEX($F$50:$BD$50,#REF!)))),$S$79*((#REF!-Option_10!Y50)/((#REF!*(#REF!+1))/2)),0)</f>
        <v>#REF!</v>
      </c>
      <c r="AO94" s="23" t="e">
        <f>IF((INDEX($F$50:$BD$50,AO50))&lt;((INDEX($F$50:$BD$50,$T$50)+(INDEX($F$50:$BD$50,#REF!)))),$S$79*((#REF!-Option_10!Z50)/((#REF!*(#REF!+1))/2)),0)</f>
        <v>#REF!</v>
      </c>
      <c r="AP94" s="23" t="e">
        <f>IF((INDEX($F$50:$BD$50,AP50))&lt;((INDEX($F$50:$BD$50,$T$50)+(INDEX($F$50:$BD$50,#REF!)))),$S$79*((#REF!-Option_10!AA50)/((#REF!*(#REF!+1))/2)),0)</f>
        <v>#REF!</v>
      </c>
      <c r="AQ94" s="23" t="e">
        <f>IF((INDEX($F$50:$BD$50,AQ50))&lt;((INDEX($F$50:$BD$50,$T$50)+(INDEX($F$50:$BD$50,#REF!)))),$S$79*((#REF!-Option_10!AB50)/((#REF!*(#REF!+1))/2)),0)</f>
        <v>#REF!</v>
      </c>
      <c r="AR94" s="23" t="e">
        <f>IF((INDEX($F$50:$BD$50,AR50))&lt;((INDEX($F$50:$BD$50,$T$50)+(INDEX($F$50:$BD$50,#REF!)))),$S$79*((#REF!-Option_10!AC50)/((#REF!*(#REF!+1))/2)),0)</f>
        <v>#REF!</v>
      </c>
      <c r="AS94" s="23" t="e">
        <f>IF((INDEX($F$50:$BD$50,AS50))&lt;((INDEX($F$50:$BD$50,$T$50)+(INDEX($F$50:$BD$50,#REF!)))),$S$79*((#REF!-Option_10!AD50)/((#REF!*(#REF!+1))/2)),0)</f>
        <v>#REF!</v>
      </c>
      <c r="AT94" s="23" t="e">
        <f>IF((INDEX($F$50:$BD$50,AT50))&lt;((INDEX($F$50:$BD$50,$T$50)+(INDEX($F$50:$BD$50,#REF!)))),$S$79*((#REF!-Option_10!AE50)/((#REF!*(#REF!+1))/2)),0)</f>
        <v>#REF!</v>
      </c>
      <c r="AU94" s="23" t="e">
        <f>IF((INDEX($F$50:$BD$50,AU50))&lt;((INDEX($F$50:$BD$50,$T$50)+(INDEX($F$50:$BD$50,#REF!)))),$S$79*((#REF!-Option_10!AF50)/((#REF!*(#REF!+1))/2)),0)</f>
        <v>#REF!</v>
      </c>
      <c r="AV94" s="23" t="e">
        <f>IF((INDEX($F$50:$BD$50,AV50))&lt;((INDEX($F$50:$BD$50,$T$50)+(INDEX($F$50:$BD$50,#REF!)))),$S$79*((#REF!-Option_10!AG50)/((#REF!*(#REF!+1))/2)),0)</f>
        <v>#REF!</v>
      </c>
      <c r="AW94" s="23" t="e">
        <f>IF((INDEX($F$50:$BD$50,AW50))&lt;((INDEX($F$50:$BD$50,$T$50)+(INDEX($F$50:$BD$50,#REF!)))),$S$79*((#REF!-Option_10!AH50)/((#REF!*(#REF!+1))/2)),0)</f>
        <v>#REF!</v>
      </c>
      <c r="AX94" s="23" t="e">
        <f>IF((INDEX($F$50:$BD$50,AX50))&lt;((INDEX($F$50:$BD$50,$T$50)+(INDEX($F$50:$BD$50,#REF!)))),$S$79*((#REF!-Option_10!AI50)/((#REF!*(#REF!+1))/2)),0)</f>
        <v>#REF!</v>
      </c>
      <c r="AY94" s="23" t="e">
        <f>IF((INDEX($F$50:$BD$50,AY50))&lt;((INDEX($F$50:$BD$50,$T$50)+(INDEX($F$50:$BD$50,#REF!)))),$S$79*((#REF!-Option_10!AJ50)/((#REF!*(#REF!+1))/2)),0)</f>
        <v>#REF!</v>
      </c>
      <c r="AZ94" s="23" t="e">
        <f>IF((INDEX($F$50:$BD$50,AZ50))&lt;((INDEX($F$50:$BD$50,$T$50)+(INDEX($F$50:$BD$50,#REF!)))),$S$79*((#REF!-Option_10!AK50)/((#REF!*(#REF!+1))/2)),0)</f>
        <v>#REF!</v>
      </c>
      <c r="BA94" s="23" t="e">
        <f>IF((INDEX($F$50:$BD$50,BA50))&lt;((INDEX($F$50:$BD$50,$T$50)+(INDEX($F$50:$BD$50,#REF!)))),$S$79*((#REF!-Option_10!AL50)/((#REF!*(#REF!+1))/2)),0)</f>
        <v>#REF!</v>
      </c>
      <c r="BB94" s="23" t="e">
        <f>IF((INDEX($F$50:$BD$50,BB50))&lt;((INDEX($F$50:$BD$50,$T$50)+(INDEX($F$50:$BD$50,#REF!)))),$S$79*((#REF!-Option_10!AM50)/((#REF!*(#REF!+1))/2)),0)</f>
        <v>#REF!</v>
      </c>
      <c r="BC94" s="23" t="e">
        <f>IF((INDEX($F$50:$BD$50,BC50))&lt;((INDEX($F$50:$BD$50,$T$50)+(INDEX($F$50:$BD$50,#REF!)))),$S$79*((#REF!-Option_10!AN50)/((#REF!*(#REF!+1))/2)),0)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IF((INDEX($F$50:$BD$50,U50))&lt;((INDEX($F$50:$BD$50,$U$50)+(INDEX($F$50:$BD$50,#REF!)))),$T$79*((#REF!-Option_10!E50)/((#REF!*(#REF!+1))/2)),0)</f>
        <v>#REF!</v>
      </c>
      <c r="V95" s="23" t="e">
        <f>IF((INDEX($F$50:$BD$50,V50))&lt;((INDEX($F$50:$BD$50,$U$50)+(INDEX($F$50:$BD$50,#REF!)))),$T$79*((#REF!-Option_10!F50)/((#REF!*(#REF!+1))/2)),0)</f>
        <v>#REF!</v>
      </c>
      <c r="W95" s="23" t="e">
        <f>IF((INDEX($F$50:$BD$50,W50))&lt;((INDEX($F$50:$BD$50,$U$50)+(INDEX($F$50:$BD$50,#REF!)))),$T$79*((#REF!-Option_10!G50)/((#REF!*(#REF!+1))/2)),0)</f>
        <v>#REF!</v>
      </c>
      <c r="X95" s="23" t="e">
        <f>IF((INDEX($F$50:$BD$50,X50))&lt;((INDEX($F$50:$BD$50,$U$50)+(INDEX($F$50:$BD$50,#REF!)))),$T$79*((#REF!-Option_10!H50)/((#REF!*(#REF!+1))/2)),0)</f>
        <v>#REF!</v>
      </c>
      <c r="Y95" s="23" t="e">
        <f>IF((INDEX($F$50:$BD$50,Y50))&lt;((INDEX($F$50:$BD$50,$U$50)+(INDEX($F$50:$BD$50,#REF!)))),$T$79*((#REF!-Option_10!I50)/((#REF!*(#REF!+1))/2)),0)</f>
        <v>#REF!</v>
      </c>
      <c r="Z95" s="23" t="e">
        <f>IF((INDEX($F$50:$BD$50,Z50))&lt;((INDEX($F$50:$BD$50,$U$50)+(INDEX($F$50:$BD$50,#REF!)))),$T$79*((#REF!-Option_10!J50)/((#REF!*(#REF!+1))/2)),0)</f>
        <v>#REF!</v>
      </c>
      <c r="AA95" s="23" t="e">
        <f>IF((INDEX($F$50:$BD$50,AA50))&lt;((INDEX($F$50:$BD$50,$U$50)+(INDEX($F$50:$BD$50,#REF!)))),$T$79*((#REF!-Option_10!K50)/((#REF!*(#REF!+1))/2)),0)</f>
        <v>#REF!</v>
      </c>
      <c r="AB95" s="23" t="e">
        <f>IF((INDEX($F$50:$BD$50,AB50))&lt;((INDEX($F$50:$BD$50,$U$50)+(INDEX($F$50:$BD$50,#REF!)))),$T$79*((#REF!-Option_10!L50)/((#REF!*(#REF!+1))/2)),0)</f>
        <v>#REF!</v>
      </c>
      <c r="AC95" s="23" t="e">
        <f>IF((INDEX($F$50:$BD$50,AC50))&lt;((INDEX($F$50:$BD$50,$U$50)+(INDEX($F$50:$BD$50,#REF!)))),$T$79*((#REF!-Option_10!M50)/((#REF!*(#REF!+1))/2)),0)</f>
        <v>#REF!</v>
      </c>
      <c r="AD95" s="23" t="e">
        <f>IF((INDEX($F$50:$BD$50,AD50))&lt;((INDEX($F$50:$BD$50,$U$50)+(INDEX($F$50:$BD$50,#REF!)))),$T$79*((#REF!-Option_10!N50)/((#REF!*(#REF!+1))/2)),0)</f>
        <v>#REF!</v>
      </c>
      <c r="AE95" s="23" t="e">
        <f>IF((INDEX($F$50:$BD$50,AE50))&lt;((INDEX($F$50:$BD$50,$U$50)+(INDEX($F$50:$BD$50,#REF!)))),$T$79*((#REF!-Option_10!O50)/((#REF!*(#REF!+1))/2)),0)</f>
        <v>#REF!</v>
      </c>
      <c r="AF95" s="23" t="e">
        <f>IF((INDEX($F$50:$BD$50,AF50))&lt;((INDEX($F$50:$BD$50,$U$50)+(INDEX($F$50:$BD$50,#REF!)))),$T$79*((#REF!-Option_10!P50)/((#REF!*(#REF!+1))/2)),0)</f>
        <v>#REF!</v>
      </c>
      <c r="AG95" s="23" t="e">
        <f>IF((INDEX($F$50:$BD$50,AG50))&lt;((INDEX($F$50:$BD$50,$U$50)+(INDEX($F$50:$BD$50,#REF!)))),$T$79*((#REF!-Option_10!Q50)/((#REF!*(#REF!+1))/2)),0)</f>
        <v>#REF!</v>
      </c>
      <c r="AH95" s="23" t="e">
        <f>IF((INDEX($F$50:$BD$50,AH50))&lt;((INDEX($F$50:$BD$50,$U$50)+(INDEX($F$50:$BD$50,#REF!)))),$T$79*((#REF!-Option_10!R50)/((#REF!*(#REF!+1))/2)),0)</f>
        <v>#REF!</v>
      </c>
      <c r="AI95" s="23" t="e">
        <f>IF((INDEX($F$50:$BD$50,AI50))&lt;((INDEX($F$50:$BD$50,$U$50)+(INDEX($F$50:$BD$50,#REF!)))),$T$79*((#REF!-Option_10!S50)/((#REF!*(#REF!+1))/2)),0)</f>
        <v>#REF!</v>
      </c>
      <c r="AJ95" s="23" t="e">
        <f>IF((INDEX($F$50:$BD$50,AJ50))&lt;((INDEX($F$50:$BD$50,$U$50)+(INDEX($F$50:$BD$50,#REF!)))),$T$79*((#REF!-Option_10!T50)/((#REF!*(#REF!+1))/2)),0)</f>
        <v>#REF!</v>
      </c>
      <c r="AK95" s="23" t="e">
        <f>IF((INDEX($F$50:$BD$50,AK50))&lt;((INDEX($F$50:$BD$50,$U$50)+(INDEX($F$50:$BD$50,#REF!)))),$T$79*((#REF!-Option_10!U50)/((#REF!*(#REF!+1))/2)),0)</f>
        <v>#REF!</v>
      </c>
      <c r="AL95" s="23" t="e">
        <f>IF((INDEX($F$50:$BD$50,AL50))&lt;((INDEX($F$50:$BD$50,$U$50)+(INDEX($F$50:$BD$50,#REF!)))),$T$79*((#REF!-Option_10!V50)/((#REF!*(#REF!+1))/2)),0)</f>
        <v>#REF!</v>
      </c>
      <c r="AM95" s="23" t="e">
        <f>IF((INDEX($F$50:$BD$50,AM50))&lt;((INDEX($F$50:$BD$50,$U$50)+(INDEX($F$50:$BD$50,#REF!)))),$T$79*((#REF!-Option_10!W50)/((#REF!*(#REF!+1))/2)),0)</f>
        <v>#REF!</v>
      </c>
      <c r="AN95" s="23" t="e">
        <f>IF((INDEX($F$50:$BD$50,AN50))&lt;((INDEX($F$50:$BD$50,$U$50)+(INDEX($F$50:$BD$50,#REF!)))),$T$79*((#REF!-Option_10!X50)/((#REF!*(#REF!+1))/2)),0)</f>
        <v>#REF!</v>
      </c>
      <c r="AO95" s="23" t="e">
        <f>IF((INDEX($F$50:$BD$50,AO50))&lt;((INDEX($F$50:$BD$50,$U$50)+(INDEX($F$50:$BD$50,#REF!)))),$T$79*((#REF!-Option_10!Y50)/((#REF!*(#REF!+1))/2)),0)</f>
        <v>#REF!</v>
      </c>
      <c r="AP95" s="23" t="e">
        <f>IF((INDEX($F$50:$BD$50,AP50))&lt;((INDEX($F$50:$BD$50,$U$50)+(INDEX($F$50:$BD$50,#REF!)))),$T$79*((#REF!-Option_10!Z50)/((#REF!*(#REF!+1))/2)),0)</f>
        <v>#REF!</v>
      </c>
      <c r="AQ95" s="23" t="e">
        <f>IF((INDEX($F$50:$BD$50,AQ50))&lt;((INDEX($F$50:$BD$50,$U$50)+(INDEX($F$50:$BD$50,#REF!)))),$T$79*((#REF!-Option_10!AA50)/((#REF!*(#REF!+1))/2)),0)</f>
        <v>#REF!</v>
      </c>
      <c r="AR95" s="23" t="e">
        <f>IF((INDEX($F$50:$BD$50,AR50))&lt;((INDEX($F$50:$BD$50,$U$50)+(INDEX($F$50:$BD$50,#REF!)))),$T$79*((#REF!-Option_10!AB50)/((#REF!*(#REF!+1))/2)),0)</f>
        <v>#REF!</v>
      </c>
      <c r="AS95" s="23" t="e">
        <f>IF((INDEX($F$50:$BD$50,AS50))&lt;((INDEX($F$50:$BD$50,$U$50)+(INDEX($F$50:$BD$50,#REF!)))),$T$79*((#REF!-Option_10!AC50)/((#REF!*(#REF!+1))/2)),0)</f>
        <v>#REF!</v>
      </c>
      <c r="AT95" s="23" t="e">
        <f>IF((INDEX($F$50:$BD$50,AT50))&lt;((INDEX($F$50:$BD$50,$U$50)+(INDEX($F$50:$BD$50,#REF!)))),$T$79*((#REF!-Option_10!AD50)/((#REF!*(#REF!+1))/2)),0)</f>
        <v>#REF!</v>
      </c>
      <c r="AU95" s="23" t="e">
        <f>IF((INDEX($F$50:$BD$50,AU50))&lt;((INDEX($F$50:$BD$50,$U$50)+(INDEX($F$50:$BD$50,#REF!)))),$T$79*((#REF!-Option_10!AE50)/((#REF!*(#REF!+1))/2)),0)</f>
        <v>#REF!</v>
      </c>
      <c r="AV95" s="23" t="e">
        <f>IF((INDEX($F$50:$BD$50,AV50))&lt;((INDEX($F$50:$BD$50,$U$50)+(INDEX($F$50:$BD$50,#REF!)))),$T$79*((#REF!-Option_10!AF50)/((#REF!*(#REF!+1))/2)),0)</f>
        <v>#REF!</v>
      </c>
      <c r="AW95" s="23" t="e">
        <f>IF((INDEX($F$50:$BD$50,AW50))&lt;((INDEX($F$50:$BD$50,$U$50)+(INDEX($F$50:$BD$50,#REF!)))),$T$79*((#REF!-Option_10!AG50)/((#REF!*(#REF!+1))/2)),0)</f>
        <v>#REF!</v>
      </c>
      <c r="AX95" s="23" t="e">
        <f>IF((INDEX($F$50:$BD$50,AX50))&lt;((INDEX($F$50:$BD$50,$U$50)+(INDEX($F$50:$BD$50,#REF!)))),$T$79*((#REF!-Option_10!AH50)/((#REF!*(#REF!+1))/2)),0)</f>
        <v>#REF!</v>
      </c>
      <c r="AY95" s="23" t="e">
        <f>IF((INDEX($F$50:$BD$50,AY50))&lt;((INDEX($F$50:$BD$50,$U$50)+(INDEX($F$50:$BD$50,#REF!)))),$T$79*((#REF!-Option_10!AI50)/((#REF!*(#REF!+1))/2)),0)</f>
        <v>#REF!</v>
      </c>
      <c r="AZ95" s="23" t="e">
        <f>IF((INDEX($F$50:$BD$50,AZ50))&lt;((INDEX($F$50:$BD$50,$U$50)+(INDEX($F$50:$BD$50,#REF!)))),$T$79*((#REF!-Option_10!AJ50)/((#REF!*(#REF!+1))/2)),0)</f>
        <v>#REF!</v>
      </c>
      <c r="BA95" s="23" t="e">
        <f>IF((INDEX($F$50:$BD$50,BA50))&lt;((INDEX($F$50:$BD$50,$U$50)+(INDEX($F$50:$BD$50,#REF!)))),$T$79*((#REF!-Option_10!AK50)/((#REF!*(#REF!+1))/2)),0)</f>
        <v>#REF!</v>
      </c>
      <c r="BB95" s="23" t="e">
        <f>IF((INDEX($F$50:$BD$50,BB50))&lt;((INDEX($F$50:$BD$50,$U$50)+(INDEX($F$50:$BD$50,#REF!)))),$T$79*((#REF!-Option_10!AL50)/((#REF!*(#REF!+1))/2)),0)</f>
        <v>#REF!</v>
      </c>
      <c r="BC95" s="23" t="e">
        <f>IF((INDEX($F$50:$BD$50,BC50))&lt;((INDEX($F$50:$BD$50,$U$50)+(INDEX($F$50:$BD$50,#REF!)))),$T$79*((#REF!-Option_10!AM50)/((#REF!*(#REF!+1))/2)),0)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IF((INDEX($F$50:$BD$50,V50))&lt;((INDEX($F$50:$BD$50,$V$50)+(INDEX($F$50:$BD$50,#REF!)))),$U$79*((#REF!-Option_10!E50)/((#REF!*(#REF!+1))/2)),0)</f>
        <v>#REF!</v>
      </c>
      <c r="W96" s="23" t="e">
        <f>IF((INDEX($F$50:$BD$50,W50))&lt;((INDEX($F$50:$BD$50,$V$50)+(INDEX($F$50:$BD$50,#REF!)))),$U$79*((#REF!-Option_10!F50)/((#REF!*(#REF!+1))/2)),0)</f>
        <v>#REF!</v>
      </c>
      <c r="X96" s="23" t="e">
        <f>IF((INDEX($F$50:$BD$50,X50))&lt;((INDEX($F$50:$BD$50,$V$50)+(INDEX($F$50:$BD$50,#REF!)))),$U$79*((#REF!-Option_10!G50)/((#REF!*(#REF!+1))/2)),0)</f>
        <v>#REF!</v>
      </c>
      <c r="Y96" s="23" t="e">
        <f>IF((INDEX($F$50:$BD$50,Y50))&lt;((INDEX($F$50:$BD$50,$V$50)+(INDEX($F$50:$BD$50,#REF!)))),$U$79*((#REF!-Option_10!H50)/((#REF!*(#REF!+1))/2)),0)</f>
        <v>#REF!</v>
      </c>
      <c r="Z96" s="23" t="e">
        <f>IF((INDEX($F$50:$BD$50,Z50))&lt;((INDEX($F$50:$BD$50,$V$50)+(INDEX($F$50:$BD$50,#REF!)))),$U$79*((#REF!-Option_10!I50)/((#REF!*(#REF!+1))/2)),0)</f>
        <v>#REF!</v>
      </c>
      <c r="AA96" s="23" t="e">
        <f>IF((INDEX($F$50:$BD$50,AA50))&lt;((INDEX($F$50:$BD$50,$V$50)+(INDEX($F$50:$BD$50,#REF!)))),$U$79*((#REF!-Option_10!J50)/((#REF!*(#REF!+1))/2)),0)</f>
        <v>#REF!</v>
      </c>
      <c r="AB96" s="23" t="e">
        <f>IF((INDEX($F$50:$BD$50,AB50))&lt;((INDEX($F$50:$BD$50,$V$50)+(INDEX($F$50:$BD$50,#REF!)))),$U$79*((#REF!-Option_10!K50)/((#REF!*(#REF!+1))/2)),0)</f>
        <v>#REF!</v>
      </c>
      <c r="AC96" s="23" t="e">
        <f>IF((INDEX($F$50:$BD$50,AC50))&lt;((INDEX($F$50:$BD$50,$V$50)+(INDEX($F$50:$BD$50,#REF!)))),$U$79*((#REF!-Option_10!L50)/((#REF!*(#REF!+1))/2)),0)</f>
        <v>#REF!</v>
      </c>
      <c r="AD96" s="23" t="e">
        <f>IF((INDEX($F$50:$BD$50,AD50))&lt;((INDEX($F$50:$BD$50,$V$50)+(INDEX($F$50:$BD$50,#REF!)))),$U$79*((#REF!-Option_10!M50)/((#REF!*(#REF!+1))/2)),0)</f>
        <v>#REF!</v>
      </c>
      <c r="AE96" s="23" t="e">
        <f>IF((INDEX($F$50:$BD$50,AE50))&lt;((INDEX($F$50:$BD$50,$V$50)+(INDEX($F$50:$BD$50,#REF!)))),$U$79*((#REF!-Option_10!N50)/((#REF!*(#REF!+1))/2)),0)</f>
        <v>#REF!</v>
      </c>
      <c r="AF96" s="23" t="e">
        <f>IF((INDEX($F$50:$BD$50,AF50))&lt;((INDEX($F$50:$BD$50,$V$50)+(INDEX($F$50:$BD$50,#REF!)))),$U$79*((#REF!-Option_10!O50)/((#REF!*(#REF!+1))/2)),0)</f>
        <v>#REF!</v>
      </c>
      <c r="AG96" s="23" t="e">
        <f>IF((INDEX($F$50:$BD$50,AG50))&lt;((INDEX($F$50:$BD$50,$V$50)+(INDEX($F$50:$BD$50,#REF!)))),$U$79*((#REF!-Option_10!P50)/((#REF!*(#REF!+1))/2)),0)</f>
        <v>#REF!</v>
      </c>
      <c r="AH96" s="23" t="e">
        <f>IF((INDEX($F$50:$BD$50,AH50))&lt;((INDEX($F$50:$BD$50,$V$50)+(INDEX($F$50:$BD$50,#REF!)))),$U$79*((#REF!-Option_10!Q50)/((#REF!*(#REF!+1))/2)),0)</f>
        <v>#REF!</v>
      </c>
      <c r="AI96" s="23" t="e">
        <f>IF((INDEX($F$50:$BD$50,AI50))&lt;((INDEX($F$50:$BD$50,$V$50)+(INDEX($F$50:$BD$50,#REF!)))),$U$79*((#REF!-Option_10!R50)/((#REF!*(#REF!+1))/2)),0)</f>
        <v>#REF!</v>
      </c>
      <c r="AJ96" s="23" t="e">
        <f>IF((INDEX($F$50:$BD$50,AJ50))&lt;((INDEX($F$50:$BD$50,$V$50)+(INDEX($F$50:$BD$50,#REF!)))),$U$79*((#REF!-Option_10!S50)/((#REF!*(#REF!+1))/2)),0)</f>
        <v>#REF!</v>
      </c>
      <c r="AK96" s="23" t="e">
        <f>IF((INDEX($F$50:$BD$50,AK50))&lt;((INDEX($F$50:$BD$50,$V$50)+(INDEX($F$50:$BD$50,#REF!)))),$U$79*((#REF!-Option_10!T50)/((#REF!*(#REF!+1))/2)),0)</f>
        <v>#REF!</v>
      </c>
      <c r="AL96" s="23" t="e">
        <f>IF((INDEX($F$50:$BD$50,AL50))&lt;((INDEX($F$50:$BD$50,$V$50)+(INDEX($F$50:$BD$50,#REF!)))),$U$79*((#REF!-Option_10!U50)/((#REF!*(#REF!+1))/2)),0)</f>
        <v>#REF!</v>
      </c>
      <c r="AM96" s="23" t="e">
        <f>IF((INDEX($F$50:$BD$50,AM50))&lt;((INDEX($F$50:$BD$50,$V$50)+(INDEX($F$50:$BD$50,#REF!)))),$U$79*((#REF!-Option_10!V50)/((#REF!*(#REF!+1))/2)),0)</f>
        <v>#REF!</v>
      </c>
      <c r="AN96" s="23" t="e">
        <f>IF((INDEX($F$50:$BD$50,AN50))&lt;((INDEX($F$50:$BD$50,$V$50)+(INDEX($F$50:$BD$50,#REF!)))),$U$79*((#REF!-Option_10!W50)/((#REF!*(#REF!+1))/2)),0)</f>
        <v>#REF!</v>
      </c>
      <c r="AO96" s="23" t="e">
        <f>IF((INDEX($F$50:$BD$50,AO50))&lt;((INDEX($F$50:$BD$50,$V$50)+(INDEX($F$50:$BD$50,#REF!)))),$U$79*((#REF!-Option_10!X50)/((#REF!*(#REF!+1))/2)),0)</f>
        <v>#REF!</v>
      </c>
      <c r="AP96" s="23" t="e">
        <f>IF((INDEX($F$50:$BD$50,AP50))&lt;((INDEX($F$50:$BD$50,$V$50)+(INDEX($F$50:$BD$50,#REF!)))),$U$79*((#REF!-Option_10!Y50)/((#REF!*(#REF!+1))/2)),0)</f>
        <v>#REF!</v>
      </c>
      <c r="AQ96" s="23" t="e">
        <f>IF((INDEX($F$50:$BD$50,AQ50))&lt;((INDEX($F$50:$BD$50,$V$50)+(INDEX($F$50:$BD$50,#REF!)))),$U$79*((#REF!-Option_10!Z50)/((#REF!*(#REF!+1))/2)),0)</f>
        <v>#REF!</v>
      </c>
      <c r="AR96" s="23" t="e">
        <f>IF((INDEX($F$50:$BD$50,AR50))&lt;((INDEX($F$50:$BD$50,$V$50)+(INDEX($F$50:$BD$50,#REF!)))),$U$79*((#REF!-Option_10!AA50)/((#REF!*(#REF!+1))/2)),0)</f>
        <v>#REF!</v>
      </c>
      <c r="AS96" s="23" t="e">
        <f>IF((INDEX($F$50:$BD$50,AS50))&lt;((INDEX($F$50:$BD$50,$V$50)+(INDEX($F$50:$BD$50,#REF!)))),$U$79*((#REF!-Option_10!AB50)/((#REF!*(#REF!+1))/2)),0)</f>
        <v>#REF!</v>
      </c>
      <c r="AT96" s="23" t="e">
        <f>IF((INDEX($F$50:$BD$50,AT50))&lt;((INDEX($F$50:$BD$50,$V$50)+(INDEX($F$50:$BD$50,#REF!)))),$U$79*((#REF!-Option_10!AC50)/((#REF!*(#REF!+1))/2)),0)</f>
        <v>#REF!</v>
      </c>
      <c r="AU96" s="23" t="e">
        <f>IF((INDEX($F$50:$BD$50,AU50))&lt;((INDEX($F$50:$BD$50,$V$50)+(INDEX($F$50:$BD$50,#REF!)))),$U$79*((#REF!-Option_10!AD50)/((#REF!*(#REF!+1))/2)),0)</f>
        <v>#REF!</v>
      </c>
      <c r="AV96" s="23" t="e">
        <f>IF((INDEX($F$50:$BD$50,AV50))&lt;((INDEX($F$50:$BD$50,$V$50)+(INDEX($F$50:$BD$50,#REF!)))),$U$79*((#REF!-Option_10!AE50)/((#REF!*(#REF!+1))/2)),0)</f>
        <v>#REF!</v>
      </c>
      <c r="AW96" s="23" t="e">
        <f>IF((INDEX($F$50:$BD$50,AW50))&lt;((INDEX($F$50:$BD$50,$V$50)+(INDEX($F$50:$BD$50,#REF!)))),$U$79*((#REF!-Option_10!AF50)/((#REF!*(#REF!+1))/2)),0)</f>
        <v>#REF!</v>
      </c>
      <c r="AX96" s="23" t="e">
        <f>IF((INDEX($F$50:$BD$50,AX50))&lt;((INDEX($F$50:$BD$50,$V$50)+(INDEX($F$50:$BD$50,#REF!)))),$U$79*((#REF!-Option_10!AG50)/((#REF!*(#REF!+1))/2)),0)</f>
        <v>#REF!</v>
      </c>
      <c r="AY96" s="23" t="e">
        <f>IF((INDEX($F$50:$BD$50,AY50))&lt;((INDEX($F$50:$BD$50,$V$50)+(INDEX($F$50:$BD$50,#REF!)))),$U$79*((#REF!-Option_10!AH50)/((#REF!*(#REF!+1))/2)),0)</f>
        <v>#REF!</v>
      </c>
      <c r="AZ96" s="23" t="e">
        <f>IF((INDEX($F$50:$BD$50,AZ50))&lt;((INDEX($F$50:$BD$50,$V$50)+(INDEX($F$50:$BD$50,#REF!)))),$U$79*((#REF!-Option_10!AI50)/((#REF!*(#REF!+1))/2)),0)</f>
        <v>#REF!</v>
      </c>
      <c r="BA96" s="23" t="e">
        <f>IF((INDEX($F$50:$BD$50,BA50))&lt;((INDEX($F$50:$BD$50,$V$50)+(INDEX($F$50:$BD$50,#REF!)))),$U$79*((#REF!-Option_10!AJ50)/((#REF!*(#REF!+1))/2)),0)</f>
        <v>#REF!</v>
      </c>
      <c r="BB96" s="23" t="e">
        <f>IF((INDEX($F$50:$BD$50,BB50))&lt;((INDEX($F$50:$BD$50,$V$50)+(INDEX($F$50:$BD$50,#REF!)))),$U$79*((#REF!-Option_10!AK50)/((#REF!*(#REF!+1))/2)),0)</f>
        <v>#REF!</v>
      </c>
      <c r="BC96" s="23" t="e">
        <f>IF((INDEX($F$50:$BD$50,BC50))&lt;((INDEX($F$50:$BD$50,$V$50)+(INDEX($F$50:$BD$50,#REF!)))),$U$79*((#REF!-Option_10!AL50)/((#REF!*(#REF!+1))/2)),0)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IF((INDEX($F$50:$BD$50,W50))&lt;((INDEX($F$50:$BD$50,$W$50)+(INDEX($F$50:$BD$50,#REF!)))),$V$79*((#REF!-Option_10!E50)/((#REF!*(#REF!+1))/2)),0)</f>
        <v>#REF!</v>
      </c>
      <c r="X97" s="23" t="e">
        <f>IF((INDEX($F$50:$BD$50,X50))&lt;((INDEX($F$50:$BD$50,$W$50)+(INDEX($F$50:$BD$50,#REF!)))),$V$79*((#REF!-Option_10!F50)/((#REF!*(#REF!+1))/2)),0)</f>
        <v>#REF!</v>
      </c>
      <c r="Y97" s="23" t="e">
        <f>IF((INDEX($F$50:$BD$50,Y50))&lt;((INDEX($F$50:$BD$50,$W$50)+(INDEX($F$50:$BD$50,#REF!)))),$V$79*((#REF!-Option_10!G50)/((#REF!*(#REF!+1))/2)),0)</f>
        <v>#REF!</v>
      </c>
      <c r="Z97" s="23" t="e">
        <f>IF((INDEX($F$50:$BD$50,Z50))&lt;((INDEX($F$50:$BD$50,$W$50)+(INDEX($F$50:$BD$50,#REF!)))),$V$79*((#REF!-Option_10!H50)/((#REF!*(#REF!+1))/2)),0)</f>
        <v>#REF!</v>
      </c>
      <c r="AA97" s="23" t="e">
        <f>IF((INDEX($F$50:$BD$50,AA50))&lt;((INDEX($F$50:$BD$50,$W$50)+(INDEX($F$50:$BD$50,#REF!)))),$V$79*((#REF!-Option_10!I50)/((#REF!*(#REF!+1))/2)),0)</f>
        <v>#REF!</v>
      </c>
      <c r="AB97" s="23" t="e">
        <f>IF((INDEX($F$50:$BD$50,AB50))&lt;((INDEX($F$50:$BD$50,$W$50)+(INDEX($F$50:$BD$50,#REF!)))),$V$79*((#REF!-Option_10!J50)/((#REF!*(#REF!+1))/2)),0)</f>
        <v>#REF!</v>
      </c>
      <c r="AC97" s="23" t="e">
        <f>IF((INDEX($F$50:$BD$50,AC50))&lt;((INDEX($F$50:$BD$50,$W$50)+(INDEX($F$50:$BD$50,#REF!)))),$V$79*((#REF!-Option_10!K50)/((#REF!*(#REF!+1))/2)),0)</f>
        <v>#REF!</v>
      </c>
      <c r="AD97" s="23" t="e">
        <f>IF((INDEX($F$50:$BD$50,AD50))&lt;((INDEX($F$50:$BD$50,$W$50)+(INDEX($F$50:$BD$50,#REF!)))),$V$79*((#REF!-Option_10!L50)/((#REF!*(#REF!+1))/2)),0)</f>
        <v>#REF!</v>
      </c>
      <c r="AE97" s="23" t="e">
        <f>IF((INDEX($F$50:$BD$50,AE50))&lt;((INDEX($F$50:$BD$50,$W$50)+(INDEX($F$50:$BD$50,#REF!)))),$V$79*((#REF!-Option_10!M50)/((#REF!*(#REF!+1))/2)),0)</f>
        <v>#REF!</v>
      </c>
      <c r="AF97" s="23" t="e">
        <f>IF((INDEX($F$50:$BD$50,AF50))&lt;((INDEX($F$50:$BD$50,$W$50)+(INDEX($F$50:$BD$50,#REF!)))),$V$79*((#REF!-Option_10!N50)/((#REF!*(#REF!+1))/2)),0)</f>
        <v>#REF!</v>
      </c>
      <c r="AG97" s="23" t="e">
        <f>IF((INDEX($F$50:$BD$50,AG50))&lt;((INDEX($F$50:$BD$50,$W$50)+(INDEX($F$50:$BD$50,#REF!)))),$V$79*((#REF!-Option_10!O50)/((#REF!*(#REF!+1))/2)),0)</f>
        <v>#REF!</v>
      </c>
      <c r="AH97" s="23" t="e">
        <f>IF((INDEX($F$50:$BD$50,AH50))&lt;((INDEX($F$50:$BD$50,$W$50)+(INDEX($F$50:$BD$50,#REF!)))),$V$79*((#REF!-Option_10!P50)/((#REF!*(#REF!+1))/2)),0)</f>
        <v>#REF!</v>
      </c>
      <c r="AI97" s="23" t="e">
        <f>IF((INDEX($F$50:$BD$50,AI50))&lt;((INDEX($F$50:$BD$50,$W$50)+(INDEX($F$50:$BD$50,#REF!)))),$V$79*((#REF!-Option_10!Q50)/((#REF!*(#REF!+1))/2)),0)</f>
        <v>#REF!</v>
      </c>
      <c r="AJ97" s="23" t="e">
        <f>IF((INDEX($F$50:$BD$50,AJ50))&lt;((INDEX($F$50:$BD$50,$W$50)+(INDEX($F$50:$BD$50,#REF!)))),$V$79*((#REF!-Option_10!R50)/((#REF!*(#REF!+1))/2)),0)</f>
        <v>#REF!</v>
      </c>
      <c r="AK97" s="23" t="e">
        <f>IF((INDEX($F$50:$BD$50,AK50))&lt;((INDEX($F$50:$BD$50,$W$50)+(INDEX($F$50:$BD$50,#REF!)))),$V$79*((#REF!-Option_10!S50)/((#REF!*(#REF!+1))/2)),0)</f>
        <v>#REF!</v>
      </c>
      <c r="AL97" s="23" t="e">
        <f>IF((INDEX($F$50:$BD$50,AL50))&lt;((INDEX($F$50:$BD$50,$W$50)+(INDEX($F$50:$BD$50,#REF!)))),$V$79*((#REF!-Option_10!T50)/((#REF!*(#REF!+1))/2)),0)</f>
        <v>#REF!</v>
      </c>
      <c r="AM97" s="23" t="e">
        <f>IF((INDEX($F$50:$BD$50,AM50))&lt;((INDEX($F$50:$BD$50,$W$50)+(INDEX($F$50:$BD$50,#REF!)))),$V$79*((#REF!-Option_10!U50)/((#REF!*(#REF!+1))/2)),0)</f>
        <v>#REF!</v>
      </c>
      <c r="AN97" s="23" t="e">
        <f>IF((INDEX($F$50:$BD$50,AN50))&lt;((INDEX($F$50:$BD$50,$W$50)+(INDEX($F$50:$BD$50,#REF!)))),$V$79*((#REF!-Option_10!V50)/((#REF!*(#REF!+1))/2)),0)</f>
        <v>#REF!</v>
      </c>
      <c r="AO97" s="23" t="e">
        <f>IF((INDEX($F$50:$BD$50,AO50))&lt;((INDEX($F$50:$BD$50,$W$50)+(INDEX($F$50:$BD$50,#REF!)))),$V$79*((#REF!-Option_10!W50)/((#REF!*(#REF!+1))/2)),0)</f>
        <v>#REF!</v>
      </c>
      <c r="AP97" s="23" t="e">
        <f>IF((INDEX($F$50:$BD$50,AP50))&lt;((INDEX($F$50:$BD$50,$W$50)+(INDEX($F$50:$BD$50,#REF!)))),$V$79*((#REF!-Option_10!X50)/((#REF!*(#REF!+1))/2)),0)</f>
        <v>#REF!</v>
      </c>
      <c r="AQ97" s="23" t="e">
        <f>IF((INDEX($F$50:$BD$50,AQ50))&lt;((INDEX($F$50:$BD$50,$W$50)+(INDEX($F$50:$BD$50,#REF!)))),$V$79*((#REF!-Option_10!Y50)/((#REF!*(#REF!+1))/2)),0)</f>
        <v>#REF!</v>
      </c>
      <c r="AR97" s="23" t="e">
        <f>IF((INDEX($F$50:$BD$50,AR50))&lt;((INDEX($F$50:$BD$50,$W$50)+(INDEX($F$50:$BD$50,#REF!)))),$V$79*((#REF!-Option_10!Z50)/((#REF!*(#REF!+1))/2)),0)</f>
        <v>#REF!</v>
      </c>
      <c r="AS97" s="23" t="e">
        <f>IF((INDEX($F$50:$BD$50,AS50))&lt;((INDEX($F$50:$BD$50,$W$50)+(INDEX($F$50:$BD$50,#REF!)))),$V$79*((#REF!-Option_10!AA50)/((#REF!*(#REF!+1))/2)),0)</f>
        <v>#REF!</v>
      </c>
      <c r="AT97" s="23" t="e">
        <f>IF((INDEX($F$50:$BD$50,AT50))&lt;((INDEX($F$50:$BD$50,$W$50)+(INDEX($F$50:$BD$50,#REF!)))),$V$79*((#REF!-Option_10!AB50)/((#REF!*(#REF!+1))/2)),0)</f>
        <v>#REF!</v>
      </c>
      <c r="AU97" s="23" t="e">
        <f>IF((INDEX($F$50:$BD$50,AU50))&lt;((INDEX($F$50:$BD$50,$W$50)+(INDEX($F$50:$BD$50,#REF!)))),$V$79*((#REF!-Option_10!AC50)/((#REF!*(#REF!+1))/2)),0)</f>
        <v>#REF!</v>
      </c>
      <c r="AV97" s="23" t="e">
        <f>IF((INDEX($F$50:$BD$50,AV50))&lt;((INDEX($F$50:$BD$50,$W$50)+(INDEX($F$50:$BD$50,#REF!)))),$V$79*((#REF!-Option_10!AD50)/((#REF!*(#REF!+1))/2)),0)</f>
        <v>#REF!</v>
      </c>
      <c r="AW97" s="23" t="e">
        <f>IF((INDEX($F$50:$BD$50,AW50))&lt;((INDEX($F$50:$BD$50,$W$50)+(INDEX($F$50:$BD$50,#REF!)))),$V$79*((#REF!-Option_10!AE50)/((#REF!*(#REF!+1))/2)),0)</f>
        <v>#REF!</v>
      </c>
      <c r="AX97" s="23" t="e">
        <f>IF((INDEX($F$50:$BD$50,AX50))&lt;((INDEX($F$50:$BD$50,$W$50)+(INDEX($F$50:$BD$50,#REF!)))),$V$79*((#REF!-Option_10!AF50)/((#REF!*(#REF!+1))/2)),0)</f>
        <v>#REF!</v>
      </c>
      <c r="AY97" s="23" t="e">
        <f>IF((INDEX($F$50:$BD$50,AY50))&lt;((INDEX($F$50:$BD$50,$W$50)+(INDEX($F$50:$BD$50,#REF!)))),$V$79*((#REF!-Option_10!AG50)/((#REF!*(#REF!+1))/2)),0)</f>
        <v>#REF!</v>
      </c>
      <c r="AZ97" s="23" t="e">
        <f>IF((INDEX($F$50:$BD$50,AZ50))&lt;((INDEX($F$50:$BD$50,$W$50)+(INDEX($F$50:$BD$50,#REF!)))),$V$79*((#REF!-Option_10!AH50)/((#REF!*(#REF!+1))/2)),0)</f>
        <v>#REF!</v>
      </c>
      <c r="BA97" s="23" t="e">
        <f>IF((INDEX($F$50:$BD$50,BA50))&lt;((INDEX($F$50:$BD$50,$W$50)+(INDEX($F$50:$BD$50,#REF!)))),$V$79*((#REF!-Option_10!AI50)/((#REF!*(#REF!+1))/2)),0)</f>
        <v>#REF!</v>
      </c>
      <c r="BB97" s="23" t="e">
        <f>IF((INDEX($F$50:$BD$50,BB50))&lt;((INDEX($F$50:$BD$50,$W$50)+(INDEX($F$50:$BD$50,#REF!)))),$V$79*((#REF!-Option_10!AJ50)/((#REF!*(#REF!+1))/2)),0)</f>
        <v>#REF!</v>
      </c>
      <c r="BC97" s="23" t="e">
        <f>IF((INDEX($F$50:$BD$50,BC50))&lt;((INDEX($F$50:$BD$50,$W$50)+(INDEX($F$50:$BD$50,#REF!)))),$V$79*((#REF!-Option_10!AK50)/((#REF!*(#REF!+1))/2)),0)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IF((INDEX($F$50:$BD$50,X50))&lt;((INDEX($F$50:$BD$50,$X$50)+(INDEX($F$50:$BD$50,#REF!)))),$W$79*((#REF!-Option_10!E50)/((#REF!*(#REF!+1))/2)),0)</f>
        <v>#REF!</v>
      </c>
      <c r="Y98" s="23" t="e">
        <f>IF((INDEX($F$50:$BD$50,Y50))&lt;((INDEX($F$50:$BD$50,$X$50)+(INDEX($F$50:$BD$50,#REF!)))),$W$79*((#REF!-Option_10!F50)/((#REF!*(#REF!+1))/2)),0)</f>
        <v>#REF!</v>
      </c>
      <c r="Z98" s="23" t="e">
        <f>IF((INDEX($F$50:$BD$50,Z50))&lt;((INDEX($F$50:$BD$50,$X$50)+(INDEX($F$50:$BD$50,#REF!)))),$W$79*((#REF!-Option_10!G50)/((#REF!*(#REF!+1))/2)),0)</f>
        <v>#REF!</v>
      </c>
      <c r="AA98" s="23" t="e">
        <f>IF((INDEX($F$50:$BD$50,AA50))&lt;((INDEX($F$50:$BD$50,$X$50)+(INDEX($F$50:$BD$50,#REF!)))),$W$79*((#REF!-Option_10!H50)/((#REF!*(#REF!+1))/2)),0)</f>
        <v>#REF!</v>
      </c>
      <c r="AB98" s="23" t="e">
        <f>IF((INDEX($F$50:$BD$50,AB50))&lt;((INDEX($F$50:$BD$50,$X$50)+(INDEX($F$50:$BD$50,#REF!)))),$W$79*((#REF!-Option_10!I50)/((#REF!*(#REF!+1))/2)),0)</f>
        <v>#REF!</v>
      </c>
      <c r="AC98" s="23" t="e">
        <f>IF((INDEX($F$50:$BD$50,AC50))&lt;((INDEX($F$50:$BD$50,$X$50)+(INDEX($F$50:$BD$50,#REF!)))),$W$79*((#REF!-Option_10!J50)/((#REF!*(#REF!+1))/2)),0)</f>
        <v>#REF!</v>
      </c>
      <c r="AD98" s="23" t="e">
        <f>IF((INDEX($F$50:$BD$50,AD50))&lt;((INDEX($F$50:$BD$50,$X$50)+(INDEX($F$50:$BD$50,#REF!)))),$W$79*((#REF!-Option_10!K50)/((#REF!*(#REF!+1))/2)),0)</f>
        <v>#REF!</v>
      </c>
      <c r="AE98" s="23" t="e">
        <f>IF((INDEX($F$50:$BD$50,AE50))&lt;((INDEX($F$50:$BD$50,$X$50)+(INDEX($F$50:$BD$50,#REF!)))),$W$79*((#REF!-Option_10!L50)/((#REF!*(#REF!+1))/2)),0)</f>
        <v>#REF!</v>
      </c>
      <c r="AF98" s="23" t="e">
        <f>IF((INDEX($F$50:$BD$50,AF50))&lt;((INDEX($F$50:$BD$50,$X$50)+(INDEX($F$50:$BD$50,#REF!)))),$W$79*((#REF!-Option_10!M50)/((#REF!*(#REF!+1))/2)),0)</f>
        <v>#REF!</v>
      </c>
      <c r="AG98" s="23" t="e">
        <f>IF((INDEX($F$50:$BD$50,AG50))&lt;((INDEX($F$50:$BD$50,$X$50)+(INDEX($F$50:$BD$50,#REF!)))),$W$79*((#REF!-Option_10!N50)/((#REF!*(#REF!+1))/2)),0)</f>
        <v>#REF!</v>
      </c>
      <c r="AH98" s="23" t="e">
        <f>IF((INDEX($F$50:$BD$50,AH50))&lt;((INDEX($F$50:$BD$50,$X$50)+(INDEX($F$50:$BD$50,#REF!)))),$W$79*((#REF!-Option_10!O50)/((#REF!*(#REF!+1))/2)),0)</f>
        <v>#REF!</v>
      </c>
      <c r="AI98" s="23" t="e">
        <f>IF((INDEX($F$50:$BD$50,AI50))&lt;((INDEX($F$50:$BD$50,$X$50)+(INDEX($F$50:$BD$50,#REF!)))),$W$79*((#REF!-Option_10!P50)/((#REF!*(#REF!+1))/2)),0)</f>
        <v>#REF!</v>
      </c>
      <c r="AJ98" s="23" t="e">
        <f>IF((INDEX($F$50:$BD$50,AJ50))&lt;((INDEX($F$50:$BD$50,$X$50)+(INDEX($F$50:$BD$50,#REF!)))),$W$79*((#REF!-Option_10!Q50)/((#REF!*(#REF!+1))/2)),0)</f>
        <v>#REF!</v>
      </c>
      <c r="AK98" s="23" t="e">
        <f>IF((INDEX($F$50:$BD$50,AK50))&lt;((INDEX($F$50:$BD$50,$X$50)+(INDEX($F$50:$BD$50,#REF!)))),$W$79*((#REF!-Option_10!R50)/((#REF!*(#REF!+1))/2)),0)</f>
        <v>#REF!</v>
      </c>
      <c r="AL98" s="23" t="e">
        <f>IF((INDEX($F$50:$BD$50,AL50))&lt;((INDEX($F$50:$BD$50,$X$50)+(INDEX($F$50:$BD$50,#REF!)))),$W$79*((#REF!-Option_10!S50)/((#REF!*(#REF!+1))/2)),0)</f>
        <v>#REF!</v>
      </c>
      <c r="AM98" s="23" t="e">
        <f>IF((INDEX($F$50:$BD$50,AM50))&lt;((INDEX($F$50:$BD$50,$X$50)+(INDEX($F$50:$BD$50,#REF!)))),$W$79*((#REF!-Option_10!T50)/((#REF!*(#REF!+1))/2)),0)</f>
        <v>#REF!</v>
      </c>
      <c r="AN98" s="23" t="e">
        <f>IF((INDEX($F$50:$BD$50,AN50))&lt;((INDEX($F$50:$BD$50,$X$50)+(INDEX($F$50:$BD$50,#REF!)))),$W$79*((#REF!-Option_10!U50)/((#REF!*(#REF!+1))/2)),0)</f>
        <v>#REF!</v>
      </c>
      <c r="AO98" s="23" t="e">
        <f>IF((INDEX($F$50:$BD$50,AO50))&lt;((INDEX($F$50:$BD$50,$X$50)+(INDEX($F$50:$BD$50,#REF!)))),$W$79*((#REF!-Option_10!V50)/((#REF!*(#REF!+1))/2)),0)</f>
        <v>#REF!</v>
      </c>
      <c r="AP98" s="23" t="e">
        <f>IF((INDEX($F$50:$BD$50,AP50))&lt;((INDEX($F$50:$BD$50,$X$50)+(INDEX($F$50:$BD$50,#REF!)))),$W$79*((#REF!-Option_10!W50)/((#REF!*(#REF!+1))/2)),0)</f>
        <v>#REF!</v>
      </c>
      <c r="AQ98" s="23" t="e">
        <f>IF((INDEX($F$50:$BD$50,AQ50))&lt;((INDEX($F$50:$BD$50,$X$50)+(INDEX($F$50:$BD$50,#REF!)))),$W$79*((#REF!-Option_10!X50)/((#REF!*(#REF!+1))/2)),0)</f>
        <v>#REF!</v>
      </c>
      <c r="AR98" s="23" t="e">
        <f>IF((INDEX($F$50:$BD$50,AR50))&lt;((INDEX($F$50:$BD$50,$X$50)+(INDEX($F$50:$BD$50,#REF!)))),$W$79*((#REF!-Option_10!Y50)/((#REF!*(#REF!+1))/2)),0)</f>
        <v>#REF!</v>
      </c>
      <c r="AS98" s="23" t="e">
        <f>IF((INDEX($F$50:$BD$50,AS50))&lt;((INDEX($F$50:$BD$50,$X$50)+(INDEX($F$50:$BD$50,#REF!)))),$W$79*((#REF!-Option_10!Z50)/((#REF!*(#REF!+1))/2)),0)</f>
        <v>#REF!</v>
      </c>
      <c r="AT98" s="23" t="e">
        <f>IF((INDEX($F$50:$BD$50,AT50))&lt;((INDEX($F$50:$BD$50,$X$50)+(INDEX($F$50:$BD$50,#REF!)))),$W$79*((#REF!-Option_10!AA50)/((#REF!*(#REF!+1))/2)),0)</f>
        <v>#REF!</v>
      </c>
      <c r="AU98" s="23" t="e">
        <f>IF((INDEX($F$50:$BD$50,AU50))&lt;((INDEX($F$50:$BD$50,$X$50)+(INDEX($F$50:$BD$50,#REF!)))),$W$79*((#REF!-Option_10!AB50)/((#REF!*(#REF!+1))/2)),0)</f>
        <v>#REF!</v>
      </c>
      <c r="AV98" s="23" t="e">
        <f>IF((INDEX($F$50:$BD$50,AV50))&lt;((INDEX($F$50:$BD$50,$X$50)+(INDEX($F$50:$BD$50,#REF!)))),$W$79*((#REF!-Option_10!AC50)/((#REF!*(#REF!+1))/2)),0)</f>
        <v>#REF!</v>
      </c>
      <c r="AW98" s="23" t="e">
        <f>IF((INDEX($F$50:$BD$50,AW50))&lt;((INDEX($F$50:$BD$50,$X$50)+(INDEX($F$50:$BD$50,#REF!)))),$W$79*((#REF!-Option_10!AD50)/((#REF!*(#REF!+1))/2)),0)</f>
        <v>#REF!</v>
      </c>
      <c r="AX98" s="23" t="e">
        <f>IF((INDEX($F$50:$BD$50,AX50))&lt;((INDEX($F$50:$BD$50,$X$50)+(INDEX($F$50:$BD$50,#REF!)))),$W$79*((#REF!-Option_10!AE50)/((#REF!*(#REF!+1))/2)),0)</f>
        <v>#REF!</v>
      </c>
      <c r="AY98" s="23" t="e">
        <f>IF((INDEX($F$50:$BD$50,AY50))&lt;((INDEX($F$50:$BD$50,$X$50)+(INDEX($F$50:$BD$50,#REF!)))),$W$79*((#REF!-Option_10!AF50)/((#REF!*(#REF!+1))/2)),0)</f>
        <v>#REF!</v>
      </c>
      <c r="AZ98" s="23" t="e">
        <f>IF((INDEX($F$50:$BD$50,AZ50))&lt;((INDEX($F$50:$BD$50,$X$50)+(INDEX($F$50:$BD$50,#REF!)))),$W$79*((#REF!-Option_10!AG50)/((#REF!*(#REF!+1))/2)),0)</f>
        <v>#REF!</v>
      </c>
      <c r="BA98" s="23" t="e">
        <f>IF((INDEX($F$50:$BD$50,BA50))&lt;((INDEX($F$50:$BD$50,$X$50)+(INDEX($F$50:$BD$50,#REF!)))),$W$79*((#REF!-Option_10!AH50)/((#REF!*(#REF!+1))/2)),0)</f>
        <v>#REF!</v>
      </c>
      <c r="BB98" s="23" t="e">
        <f>IF((INDEX($F$50:$BD$50,BB50))&lt;((INDEX($F$50:$BD$50,$X$50)+(INDEX($F$50:$BD$50,#REF!)))),$W$79*((#REF!-Option_10!AI50)/((#REF!*(#REF!+1))/2)),0)</f>
        <v>#REF!</v>
      </c>
      <c r="BC98" s="23" t="e">
        <f>IF((INDEX($F$50:$BD$50,BC50))&lt;((INDEX($F$50:$BD$50,$X$50)+(INDEX($F$50:$BD$50,#REF!)))),$W$79*((#REF!-Option_10!AJ50)/((#REF!*(#REF!+1))/2)),0)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IF((INDEX($F$50:$BD$50,Y50))&lt;((INDEX($F$50:$BD$50,$Y$50)+(INDEX($F$50:$BD$50,#REF!)))),$X$79*((#REF!-Option_10!E50)/((#REF!*(#REF!+1))/2)),0)</f>
        <v>#REF!</v>
      </c>
      <c r="Z99" s="23" t="e">
        <f>IF((INDEX($F$50:$BD$50,Z50))&lt;((INDEX($F$50:$BD$50,$Y$50)+(INDEX($F$50:$BD$50,#REF!)))),$X$79*((#REF!-Option_10!F50)/((#REF!*(#REF!+1))/2)),0)</f>
        <v>#REF!</v>
      </c>
      <c r="AA99" s="23" t="e">
        <f>IF((INDEX($F$50:$BD$50,AA50))&lt;((INDEX($F$50:$BD$50,$Y$50)+(INDEX($F$50:$BD$50,#REF!)))),$X$79*((#REF!-Option_10!G50)/((#REF!*(#REF!+1))/2)),0)</f>
        <v>#REF!</v>
      </c>
      <c r="AB99" s="23" t="e">
        <f>IF((INDEX($F$50:$BD$50,AB50))&lt;((INDEX($F$50:$BD$50,$Y$50)+(INDEX($F$50:$BD$50,#REF!)))),$X$79*((#REF!-Option_10!H50)/((#REF!*(#REF!+1))/2)),0)</f>
        <v>#REF!</v>
      </c>
      <c r="AC99" s="23" t="e">
        <f>IF((INDEX($F$50:$BD$50,AC50))&lt;((INDEX($F$50:$BD$50,$Y$50)+(INDEX($F$50:$BD$50,#REF!)))),$X$79*((#REF!-Option_10!I50)/((#REF!*(#REF!+1))/2)),0)</f>
        <v>#REF!</v>
      </c>
      <c r="AD99" s="23" t="e">
        <f>IF((INDEX($F$50:$BD$50,AD50))&lt;((INDEX($F$50:$BD$50,$Y$50)+(INDEX($F$50:$BD$50,#REF!)))),$X$79*((#REF!-Option_10!J50)/((#REF!*(#REF!+1))/2)),0)</f>
        <v>#REF!</v>
      </c>
      <c r="AE99" s="23" t="e">
        <f>IF((INDEX($F$50:$BD$50,AE50))&lt;((INDEX($F$50:$BD$50,$Y$50)+(INDEX($F$50:$BD$50,#REF!)))),$X$79*((#REF!-Option_10!K50)/((#REF!*(#REF!+1))/2)),0)</f>
        <v>#REF!</v>
      </c>
      <c r="AF99" s="23" t="e">
        <f>IF((INDEX($F$50:$BD$50,AF50))&lt;((INDEX($F$50:$BD$50,$Y$50)+(INDEX($F$50:$BD$50,#REF!)))),$X$79*((#REF!-Option_10!L50)/((#REF!*(#REF!+1))/2)),0)</f>
        <v>#REF!</v>
      </c>
      <c r="AG99" s="23" t="e">
        <f>IF((INDEX($F$50:$BD$50,AG50))&lt;((INDEX($F$50:$BD$50,$Y$50)+(INDEX($F$50:$BD$50,#REF!)))),$X$79*((#REF!-Option_10!M50)/((#REF!*(#REF!+1))/2)),0)</f>
        <v>#REF!</v>
      </c>
      <c r="AH99" s="23" t="e">
        <f>IF((INDEX($F$50:$BD$50,AH50))&lt;((INDEX($F$50:$BD$50,$Y$50)+(INDEX($F$50:$BD$50,#REF!)))),$X$79*((#REF!-Option_10!N50)/((#REF!*(#REF!+1))/2)),0)</f>
        <v>#REF!</v>
      </c>
      <c r="AI99" s="23" t="e">
        <f>IF((INDEX($F$50:$BD$50,AI50))&lt;((INDEX($F$50:$BD$50,$Y$50)+(INDEX($F$50:$BD$50,#REF!)))),$X$79*((#REF!-Option_10!O50)/((#REF!*(#REF!+1))/2)),0)</f>
        <v>#REF!</v>
      </c>
      <c r="AJ99" s="23" t="e">
        <f>IF((INDEX($F$50:$BD$50,AJ50))&lt;((INDEX($F$50:$BD$50,$Y$50)+(INDEX($F$50:$BD$50,#REF!)))),$X$79*((#REF!-Option_10!P50)/((#REF!*(#REF!+1))/2)),0)</f>
        <v>#REF!</v>
      </c>
      <c r="AK99" s="23" t="e">
        <f>IF((INDEX($F$50:$BD$50,AK50))&lt;((INDEX($F$50:$BD$50,$Y$50)+(INDEX($F$50:$BD$50,#REF!)))),$X$79*((#REF!-Option_10!Q50)/((#REF!*(#REF!+1))/2)),0)</f>
        <v>#REF!</v>
      </c>
      <c r="AL99" s="23" t="e">
        <f>IF((INDEX($F$50:$BD$50,AL50))&lt;((INDEX($F$50:$BD$50,$Y$50)+(INDEX($F$50:$BD$50,#REF!)))),$X$79*((#REF!-Option_10!R50)/((#REF!*(#REF!+1))/2)),0)</f>
        <v>#REF!</v>
      </c>
      <c r="AM99" s="23" t="e">
        <f>IF((INDEX($F$50:$BD$50,AM50))&lt;((INDEX($F$50:$BD$50,$Y$50)+(INDEX($F$50:$BD$50,#REF!)))),$X$79*((#REF!-Option_10!S50)/((#REF!*(#REF!+1))/2)),0)</f>
        <v>#REF!</v>
      </c>
      <c r="AN99" s="23" t="e">
        <f>IF((INDEX($F$50:$BD$50,AN50))&lt;((INDEX($F$50:$BD$50,$Y$50)+(INDEX($F$50:$BD$50,#REF!)))),$X$79*((#REF!-Option_10!T50)/((#REF!*(#REF!+1))/2)),0)</f>
        <v>#REF!</v>
      </c>
      <c r="AO99" s="23" t="e">
        <f>IF((INDEX($F$50:$BD$50,AO50))&lt;((INDEX($F$50:$BD$50,$Y$50)+(INDEX($F$50:$BD$50,#REF!)))),$X$79*((#REF!-Option_10!U50)/((#REF!*(#REF!+1))/2)),0)</f>
        <v>#REF!</v>
      </c>
      <c r="AP99" s="23" t="e">
        <f>IF((INDEX($F$50:$BD$50,AP50))&lt;((INDEX($F$50:$BD$50,$Y$50)+(INDEX($F$50:$BD$50,#REF!)))),$X$79*((#REF!-Option_10!V50)/((#REF!*(#REF!+1))/2)),0)</f>
        <v>#REF!</v>
      </c>
      <c r="AQ99" s="23" t="e">
        <f>IF((INDEX($F$50:$BD$50,AQ50))&lt;((INDEX($F$50:$BD$50,$Y$50)+(INDEX($F$50:$BD$50,#REF!)))),$X$79*((#REF!-Option_10!W50)/((#REF!*(#REF!+1))/2)),0)</f>
        <v>#REF!</v>
      </c>
      <c r="AR99" s="23" t="e">
        <f>IF((INDEX($F$50:$BD$50,AR50))&lt;((INDEX($F$50:$BD$50,$Y$50)+(INDEX($F$50:$BD$50,#REF!)))),$X$79*((#REF!-Option_10!X50)/((#REF!*(#REF!+1))/2)),0)</f>
        <v>#REF!</v>
      </c>
      <c r="AS99" s="23" t="e">
        <f>IF((INDEX($F$50:$BD$50,AS50))&lt;((INDEX($F$50:$BD$50,$Y$50)+(INDEX($F$50:$BD$50,#REF!)))),$X$79*((#REF!-Option_10!Y50)/((#REF!*(#REF!+1))/2)),0)</f>
        <v>#REF!</v>
      </c>
      <c r="AT99" s="23" t="e">
        <f>IF((INDEX($F$50:$BD$50,AT50))&lt;((INDEX($F$50:$BD$50,$Y$50)+(INDEX($F$50:$BD$50,#REF!)))),$X$79*((#REF!-Option_10!Z50)/((#REF!*(#REF!+1))/2)),0)</f>
        <v>#REF!</v>
      </c>
      <c r="AU99" s="23" t="e">
        <f>IF((INDEX($F$50:$BD$50,AU50))&lt;((INDEX($F$50:$BD$50,$Y$50)+(INDEX($F$50:$BD$50,#REF!)))),$X$79*((#REF!-Option_10!AA50)/((#REF!*(#REF!+1))/2)),0)</f>
        <v>#REF!</v>
      </c>
      <c r="AV99" s="23" t="e">
        <f>IF((INDEX($F$50:$BD$50,AV50))&lt;((INDEX($F$50:$BD$50,$Y$50)+(INDEX($F$50:$BD$50,#REF!)))),$X$79*((#REF!-Option_10!AB50)/((#REF!*(#REF!+1))/2)),0)</f>
        <v>#REF!</v>
      </c>
      <c r="AW99" s="23" t="e">
        <f>IF((INDEX($F$50:$BD$50,AW50))&lt;((INDEX($F$50:$BD$50,$Y$50)+(INDEX($F$50:$BD$50,#REF!)))),$X$79*((#REF!-Option_10!AC50)/((#REF!*(#REF!+1))/2)),0)</f>
        <v>#REF!</v>
      </c>
      <c r="AX99" s="23" t="e">
        <f>IF((INDEX($F$50:$BD$50,AX50))&lt;((INDEX($F$50:$BD$50,$Y$50)+(INDEX($F$50:$BD$50,#REF!)))),$X$79*((#REF!-Option_10!AD50)/((#REF!*(#REF!+1))/2)),0)</f>
        <v>#REF!</v>
      </c>
      <c r="AY99" s="23" t="e">
        <f>IF((INDEX($F$50:$BD$50,AY50))&lt;((INDEX($F$50:$BD$50,$Y$50)+(INDEX($F$50:$BD$50,#REF!)))),$X$79*((#REF!-Option_10!AE50)/((#REF!*(#REF!+1))/2)),0)</f>
        <v>#REF!</v>
      </c>
      <c r="AZ99" s="23" t="e">
        <f>IF((INDEX($F$50:$BD$50,AZ50))&lt;((INDEX($F$50:$BD$50,$Y$50)+(INDEX($F$50:$BD$50,#REF!)))),$X$79*((#REF!-Option_10!AF50)/((#REF!*(#REF!+1))/2)),0)</f>
        <v>#REF!</v>
      </c>
      <c r="BA99" s="23" t="e">
        <f>IF((INDEX($F$50:$BD$50,BA50))&lt;((INDEX($F$50:$BD$50,$Y$50)+(INDEX($F$50:$BD$50,#REF!)))),$X$79*((#REF!-Option_10!AG50)/((#REF!*(#REF!+1))/2)),0)</f>
        <v>#REF!</v>
      </c>
      <c r="BB99" s="23" t="e">
        <f>IF((INDEX($F$50:$BD$50,BB50))&lt;((INDEX($F$50:$BD$50,$Y$50)+(INDEX($F$50:$BD$50,#REF!)))),$X$79*((#REF!-Option_10!AH50)/((#REF!*(#REF!+1))/2)),0)</f>
        <v>#REF!</v>
      </c>
      <c r="BC99" s="23" t="e">
        <f>IF((INDEX($F$50:$BD$50,BC50))&lt;((INDEX($F$50:$BD$50,$Y$50)+(INDEX($F$50:$BD$50,#REF!)))),$X$79*((#REF!-Option_10!AI50)/((#REF!*(#REF!+1))/2)),0)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IF((INDEX($F$50:$BD$50,Z50))&lt;((INDEX($F$50:$BD$50,$Z$50)+(INDEX($F$50:$BD$50,#REF!)))),$Y$79*((#REF!-Option_10!E50)/((#REF!*(#REF!+1))/2)),0)</f>
        <v>#REF!</v>
      </c>
      <c r="AA100" s="23" t="e">
        <f>IF((INDEX($F$50:$BD$50,AA50))&lt;((INDEX($F$50:$BD$50,$Z$50)+(INDEX($F$50:$BD$50,#REF!)))),$Y$79*((#REF!-Option_10!F50)/((#REF!*(#REF!+1))/2)),0)</f>
        <v>#REF!</v>
      </c>
      <c r="AB100" s="23" t="e">
        <f>IF((INDEX($F$50:$BD$50,AB50))&lt;((INDEX($F$50:$BD$50,$Z$50)+(INDEX($F$50:$BD$50,#REF!)))),$Y$79*((#REF!-Option_10!G50)/((#REF!*(#REF!+1))/2)),0)</f>
        <v>#REF!</v>
      </c>
      <c r="AC100" s="23" t="e">
        <f>IF((INDEX($F$50:$BD$50,AC50))&lt;((INDEX($F$50:$BD$50,$Z$50)+(INDEX($F$50:$BD$50,#REF!)))),$Y$79*((#REF!-Option_10!H50)/((#REF!*(#REF!+1))/2)),0)</f>
        <v>#REF!</v>
      </c>
      <c r="AD100" s="23" t="e">
        <f>IF((INDEX($F$50:$BD$50,AD50))&lt;((INDEX($F$50:$BD$50,$Z$50)+(INDEX($F$50:$BD$50,#REF!)))),$Y$79*((#REF!-Option_10!I50)/((#REF!*(#REF!+1))/2)),0)</f>
        <v>#REF!</v>
      </c>
      <c r="AE100" s="23" t="e">
        <f>IF((INDEX($F$50:$BD$50,AE50))&lt;((INDEX($F$50:$BD$50,$Z$50)+(INDEX($F$50:$BD$50,#REF!)))),$Y$79*((#REF!-Option_10!J50)/((#REF!*(#REF!+1))/2)),0)</f>
        <v>#REF!</v>
      </c>
      <c r="AF100" s="23" t="e">
        <f>IF((INDEX($F$50:$BD$50,AF50))&lt;((INDEX($F$50:$BD$50,$Z$50)+(INDEX($F$50:$BD$50,#REF!)))),$Y$79*((#REF!-Option_10!K50)/((#REF!*(#REF!+1))/2)),0)</f>
        <v>#REF!</v>
      </c>
      <c r="AG100" s="23" t="e">
        <f>IF((INDEX($F$50:$BD$50,AG50))&lt;((INDEX($F$50:$BD$50,$Z$50)+(INDEX($F$50:$BD$50,#REF!)))),$Y$79*((#REF!-Option_10!L50)/((#REF!*(#REF!+1))/2)),0)</f>
        <v>#REF!</v>
      </c>
      <c r="AH100" s="23" t="e">
        <f>IF((INDEX($F$50:$BD$50,AH50))&lt;((INDEX($F$50:$BD$50,$Z$50)+(INDEX($F$50:$BD$50,#REF!)))),$Y$79*((#REF!-Option_10!M50)/((#REF!*(#REF!+1))/2)),0)</f>
        <v>#REF!</v>
      </c>
      <c r="AI100" s="23" t="e">
        <f>IF((INDEX($F$50:$BD$50,AI50))&lt;((INDEX($F$50:$BD$50,$Z$50)+(INDEX($F$50:$BD$50,#REF!)))),$Y$79*((#REF!-Option_10!N50)/((#REF!*(#REF!+1))/2)),0)</f>
        <v>#REF!</v>
      </c>
      <c r="AJ100" s="23" t="e">
        <f>IF((INDEX($F$50:$BD$50,AJ50))&lt;((INDEX($F$50:$BD$50,$Z$50)+(INDEX($F$50:$BD$50,#REF!)))),$Y$79*((#REF!-Option_10!O50)/((#REF!*(#REF!+1))/2)),0)</f>
        <v>#REF!</v>
      </c>
      <c r="AK100" s="23" t="e">
        <f>IF((INDEX($F$50:$BD$50,AK50))&lt;((INDEX($F$50:$BD$50,$Z$50)+(INDEX($F$50:$BD$50,#REF!)))),$Y$79*((#REF!-Option_10!P50)/((#REF!*(#REF!+1))/2)),0)</f>
        <v>#REF!</v>
      </c>
      <c r="AL100" s="23" t="e">
        <f>IF((INDEX($F$50:$BD$50,AL50))&lt;((INDEX($F$50:$BD$50,$Z$50)+(INDEX($F$50:$BD$50,#REF!)))),$Y$79*((#REF!-Option_10!Q50)/((#REF!*(#REF!+1))/2)),0)</f>
        <v>#REF!</v>
      </c>
      <c r="AM100" s="23" t="e">
        <f>IF((INDEX($F$50:$BD$50,AM50))&lt;((INDEX($F$50:$BD$50,$Z$50)+(INDEX($F$50:$BD$50,#REF!)))),$Y$79*((#REF!-Option_10!R50)/((#REF!*(#REF!+1))/2)),0)</f>
        <v>#REF!</v>
      </c>
      <c r="AN100" s="23" t="e">
        <f>IF((INDEX($F$50:$BD$50,AN50))&lt;((INDEX($F$50:$BD$50,$Z$50)+(INDEX($F$50:$BD$50,#REF!)))),$Y$79*((#REF!-Option_10!S50)/((#REF!*(#REF!+1))/2)),0)</f>
        <v>#REF!</v>
      </c>
      <c r="AO100" s="23" t="e">
        <f>IF((INDEX($F$50:$BD$50,AO50))&lt;((INDEX($F$50:$BD$50,$Z$50)+(INDEX($F$50:$BD$50,#REF!)))),$Y$79*((#REF!-Option_10!T50)/((#REF!*(#REF!+1))/2)),0)</f>
        <v>#REF!</v>
      </c>
      <c r="AP100" s="23" t="e">
        <f>IF((INDEX($F$50:$BD$50,AP50))&lt;((INDEX($F$50:$BD$50,$Z$50)+(INDEX($F$50:$BD$50,#REF!)))),$Y$79*((#REF!-Option_10!U50)/((#REF!*(#REF!+1))/2)),0)</f>
        <v>#REF!</v>
      </c>
      <c r="AQ100" s="23" t="e">
        <f>IF((INDEX($F$50:$BD$50,AQ50))&lt;((INDEX($F$50:$BD$50,$Z$50)+(INDEX($F$50:$BD$50,#REF!)))),$Y$79*((#REF!-Option_10!V50)/((#REF!*(#REF!+1))/2)),0)</f>
        <v>#REF!</v>
      </c>
      <c r="AR100" s="23" t="e">
        <f>IF((INDEX($F$50:$BD$50,AR50))&lt;((INDEX($F$50:$BD$50,$Z$50)+(INDEX($F$50:$BD$50,#REF!)))),$Y$79*((#REF!-Option_10!W50)/((#REF!*(#REF!+1))/2)),0)</f>
        <v>#REF!</v>
      </c>
      <c r="AS100" s="23" t="e">
        <f>IF((INDEX($F$50:$BD$50,AS50))&lt;((INDEX($F$50:$BD$50,$Z$50)+(INDEX($F$50:$BD$50,#REF!)))),$Y$79*((#REF!-Option_10!X50)/((#REF!*(#REF!+1))/2)),0)</f>
        <v>#REF!</v>
      </c>
      <c r="AT100" s="23" t="e">
        <f>IF((INDEX($F$50:$BD$50,AT50))&lt;((INDEX($F$50:$BD$50,$Z$50)+(INDEX($F$50:$BD$50,#REF!)))),$Y$79*((#REF!-Option_10!Y50)/((#REF!*(#REF!+1))/2)),0)</f>
        <v>#REF!</v>
      </c>
      <c r="AU100" s="23" t="e">
        <f>IF((INDEX($F$50:$BD$50,AU50))&lt;((INDEX($F$50:$BD$50,$Z$50)+(INDEX($F$50:$BD$50,#REF!)))),$Y$79*((#REF!-Option_10!Z50)/((#REF!*(#REF!+1))/2)),0)</f>
        <v>#REF!</v>
      </c>
      <c r="AV100" s="23" t="e">
        <f>IF((INDEX($F$50:$BD$50,AV50))&lt;((INDEX($F$50:$BD$50,$Z$50)+(INDEX($F$50:$BD$50,#REF!)))),$Y$79*((#REF!-Option_10!AA50)/((#REF!*(#REF!+1))/2)),0)</f>
        <v>#REF!</v>
      </c>
      <c r="AW100" s="23" t="e">
        <f>IF((INDEX($F$50:$BD$50,AW50))&lt;((INDEX($F$50:$BD$50,$Z$50)+(INDEX($F$50:$BD$50,#REF!)))),$Y$79*((#REF!-Option_10!AB50)/((#REF!*(#REF!+1))/2)),0)</f>
        <v>#REF!</v>
      </c>
      <c r="AX100" s="23" t="e">
        <f>IF((INDEX($F$50:$BD$50,AX50))&lt;((INDEX($F$50:$BD$50,$Z$50)+(INDEX($F$50:$BD$50,#REF!)))),$Y$79*((#REF!-Option_10!AC50)/((#REF!*(#REF!+1))/2)),0)</f>
        <v>#REF!</v>
      </c>
      <c r="AY100" s="23" t="e">
        <f>IF((INDEX($F$50:$BD$50,AY50))&lt;((INDEX($F$50:$BD$50,$Z$50)+(INDEX($F$50:$BD$50,#REF!)))),$Y$79*((#REF!-Option_10!AD50)/((#REF!*(#REF!+1))/2)),0)</f>
        <v>#REF!</v>
      </c>
      <c r="AZ100" s="23" t="e">
        <f>IF((INDEX($F$50:$BD$50,AZ50))&lt;((INDEX($F$50:$BD$50,$Z$50)+(INDEX($F$50:$BD$50,#REF!)))),$Y$79*((#REF!-Option_10!AE50)/((#REF!*(#REF!+1))/2)),0)</f>
        <v>#REF!</v>
      </c>
      <c r="BA100" s="23" t="e">
        <f>IF((INDEX($F$50:$BD$50,BA50))&lt;((INDEX($F$50:$BD$50,$Z$50)+(INDEX($F$50:$BD$50,#REF!)))),$Y$79*((#REF!-Option_10!AF50)/((#REF!*(#REF!+1))/2)),0)</f>
        <v>#REF!</v>
      </c>
      <c r="BB100" s="23" t="e">
        <f>IF((INDEX($F$50:$BD$50,BB50))&lt;((INDEX($F$50:$BD$50,$Z$50)+(INDEX($F$50:$BD$50,#REF!)))),$Y$79*((#REF!-Option_10!AG50)/((#REF!*(#REF!+1))/2)),0)</f>
        <v>#REF!</v>
      </c>
      <c r="BC100" s="23" t="e">
        <f>IF((INDEX($F$50:$BD$50,BC50))&lt;((INDEX($F$50:$BD$50,$Z$50)+(INDEX($F$50:$BD$50,#REF!)))),$Y$79*((#REF!-Option_10!AH50)/((#REF!*(#REF!+1))/2)),0)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IF((INDEX($F$50:$BD$50,AA50))&lt;((INDEX($F$50:$BD$50,$AA$50)+(INDEX($F$50:$BD$50,#REF!)))),$Z$79*((#REF!-Option_10!E50)/((#REF!*(#REF!+1))/2)),0)</f>
        <v>#REF!</v>
      </c>
      <c r="AB101" s="23" t="e">
        <f>IF((INDEX($F$50:$BD$50,AB50))&lt;((INDEX($F$50:$BD$50,$AA$50)+(INDEX($F$50:$BD$50,#REF!)))),$Z$79*((#REF!-Option_10!F50)/((#REF!*(#REF!+1))/2)),0)</f>
        <v>#REF!</v>
      </c>
      <c r="AC101" s="23" t="e">
        <f>IF((INDEX($F$50:$BD$50,AC50))&lt;((INDEX($F$50:$BD$50,$AA$50)+(INDEX($F$50:$BD$50,#REF!)))),$Z$79*((#REF!-Option_10!G50)/((#REF!*(#REF!+1))/2)),0)</f>
        <v>#REF!</v>
      </c>
      <c r="AD101" s="23" t="e">
        <f>IF((INDEX($F$50:$BD$50,AD50))&lt;((INDEX($F$50:$BD$50,$AA$50)+(INDEX($F$50:$BD$50,#REF!)))),$Z$79*((#REF!-Option_10!H50)/((#REF!*(#REF!+1))/2)),0)</f>
        <v>#REF!</v>
      </c>
      <c r="AE101" s="23" t="e">
        <f>IF((INDEX($F$50:$BD$50,AE50))&lt;((INDEX($F$50:$BD$50,$AA$50)+(INDEX($F$50:$BD$50,#REF!)))),$Z$79*((#REF!-Option_10!I50)/((#REF!*(#REF!+1))/2)),0)</f>
        <v>#REF!</v>
      </c>
      <c r="AF101" s="23" t="e">
        <f>IF((INDEX($F$50:$BD$50,AF50))&lt;((INDEX($F$50:$BD$50,$AA$50)+(INDEX($F$50:$BD$50,#REF!)))),$Z$79*((#REF!-Option_10!J50)/((#REF!*(#REF!+1))/2)),0)</f>
        <v>#REF!</v>
      </c>
      <c r="AG101" s="23" t="e">
        <f>IF((INDEX($F$50:$BD$50,AG50))&lt;((INDEX($F$50:$BD$50,$AA$50)+(INDEX($F$50:$BD$50,#REF!)))),$Z$79*((#REF!-Option_10!K50)/((#REF!*(#REF!+1))/2)),0)</f>
        <v>#REF!</v>
      </c>
      <c r="AH101" s="23" t="e">
        <f>IF((INDEX($F$50:$BD$50,AH50))&lt;((INDEX($F$50:$BD$50,$AA$50)+(INDEX($F$50:$BD$50,#REF!)))),$Z$79*((#REF!-Option_10!L50)/((#REF!*(#REF!+1))/2)),0)</f>
        <v>#REF!</v>
      </c>
      <c r="AI101" s="23" t="e">
        <f>IF((INDEX($F$50:$BD$50,AI50))&lt;((INDEX($F$50:$BD$50,$AA$50)+(INDEX($F$50:$BD$50,#REF!)))),$Z$79*((#REF!-Option_10!M50)/((#REF!*(#REF!+1))/2)),0)</f>
        <v>#REF!</v>
      </c>
      <c r="AJ101" s="23" t="e">
        <f>IF((INDEX($F$50:$BD$50,AJ50))&lt;((INDEX($F$50:$BD$50,$AA$50)+(INDEX($F$50:$BD$50,#REF!)))),$Z$79*((#REF!-Option_10!N50)/((#REF!*(#REF!+1))/2)),0)</f>
        <v>#REF!</v>
      </c>
      <c r="AK101" s="23" t="e">
        <f>IF((INDEX($F$50:$BD$50,AK50))&lt;((INDEX($F$50:$BD$50,$AA$50)+(INDEX($F$50:$BD$50,#REF!)))),$Z$79*((#REF!-Option_10!O50)/((#REF!*(#REF!+1))/2)),0)</f>
        <v>#REF!</v>
      </c>
      <c r="AL101" s="23" t="e">
        <f>IF((INDEX($F$50:$BD$50,AL50))&lt;((INDEX($F$50:$BD$50,$AA$50)+(INDEX($F$50:$BD$50,#REF!)))),$Z$79*((#REF!-Option_10!P50)/((#REF!*(#REF!+1))/2)),0)</f>
        <v>#REF!</v>
      </c>
      <c r="AM101" s="23" t="e">
        <f>IF((INDEX($F$50:$BD$50,AM50))&lt;((INDEX($F$50:$BD$50,$AA$50)+(INDEX($F$50:$BD$50,#REF!)))),$Z$79*((#REF!-Option_10!Q50)/((#REF!*(#REF!+1))/2)),0)</f>
        <v>#REF!</v>
      </c>
      <c r="AN101" s="23" t="e">
        <f>IF((INDEX($F$50:$BD$50,AN50))&lt;((INDEX($F$50:$BD$50,$AA$50)+(INDEX($F$50:$BD$50,#REF!)))),$Z$79*((#REF!-Option_10!R50)/((#REF!*(#REF!+1))/2)),0)</f>
        <v>#REF!</v>
      </c>
      <c r="AO101" s="23" t="e">
        <f>IF((INDEX($F$50:$BD$50,AO50))&lt;((INDEX($F$50:$BD$50,$AA$50)+(INDEX($F$50:$BD$50,#REF!)))),$Z$79*((#REF!-Option_10!S50)/((#REF!*(#REF!+1))/2)),0)</f>
        <v>#REF!</v>
      </c>
      <c r="AP101" s="23" t="e">
        <f>IF((INDEX($F$50:$BD$50,AP50))&lt;((INDEX($F$50:$BD$50,$AA$50)+(INDEX($F$50:$BD$50,#REF!)))),$Z$79*((#REF!-Option_10!T50)/((#REF!*(#REF!+1))/2)),0)</f>
        <v>#REF!</v>
      </c>
      <c r="AQ101" s="23" t="e">
        <f>IF((INDEX($F$50:$BD$50,AQ50))&lt;((INDEX($F$50:$BD$50,$AA$50)+(INDEX($F$50:$BD$50,#REF!)))),$Z$79*((#REF!-Option_10!U50)/((#REF!*(#REF!+1))/2)),0)</f>
        <v>#REF!</v>
      </c>
      <c r="AR101" s="23" t="e">
        <f>IF((INDEX($F$50:$BD$50,AR50))&lt;((INDEX($F$50:$BD$50,$AA$50)+(INDEX($F$50:$BD$50,#REF!)))),$Z$79*((#REF!-Option_10!V50)/((#REF!*(#REF!+1))/2)),0)</f>
        <v>#REF!</v>
      </c>
      <c r="AS101" s="23" t="e">
        <f>IF((INDEX($F$50:$BD$50,AS50))&lt;((INDEX($F$50:$BD$50,$AA$50)+(INDEX($F$50:$BD$50,#REF!)))),$Z$79*((#REF!-Option_10!W50)/((#REF!*(#REF!+1))/2)),0)</f>
        <v>#REF!</v>
      </c>
      <c r="AT101" s="23" t="e">
        <f>IF((INDEX($F$50:$BD$50,AT50))&lt;((INDEX($F$50:$BD$50,$AA$50)+(INDEX($F$50:$BD$50,#REF!)))),$Z$79*((#REF!-Option_10!X50)/((#REF!*(#REF!+1))/2)),0)</f>
        <v>#REF!</v>
      </c>
      <c r="AU101" s="23" t="e">
        <f>IF((INDEX($F$50:$BD$50,AU50))&lt;((INDEX($F$50:$BD$50,$AA$50)+(INDEX($F$50:$BD$50,#REF!)))),$Z$79*((#REF!-Option_10!Y50)/((#REF!*(#REF!+1))/2)),0)</f>
        <v>#REF!</v>
      </c>
      <c r="AV101" s="23" t="e">
        <f>IF((INDEX($F$50:$BD$50,AV50))&lt;((INDEX($F$50:$BD$50,$AA$50)+(INDEX($F$50:$BD$50,#REF!)))),$Z$79*((#REF!-Option_10!Z50)/((#REF!*(#REF!+1))/2)),0)</f>
        <v>#REF!</v>
      </c>
      <c r="AW101" s="23" t="e">
        <f>IF((INDEX($F$50:$BD$50,AW50))&lt;((INDEX($F$50:$BD$50,$AA$50)+(INDEX($F$50:$BD$50,#REF!)))),$Z$79*((#REF!-Option_10!AA50)/((#REF!*(#REF!+1))/2)),0)</f>
        <v>#REF!</v>
      </c>
      <c r="AX101" s="23" t="e">
        <f>IF((INDEX($F$50:$BD$50,AX50))&lt;((INDEX($F$50:$BD$50,$AA$50)+(INDEX($F$50:$BD$50,#REF!)))),$Z$79*((#REF!-Option_10!AB50)/((#REF!*(#REF!+1))/2)),0)</f>
        <v>#REF!</v>
      </c>
      <c r="AY101" s="23" t="e">
        <f>IF((INDEX($F$50:$BD$50,AY50))&lt;((INDEX($F$50:$BD$50,$AA$50)+(INDEX($F$50:$BD$50,#REF!)))),$Z$79*((#REF!-Option_10!AC50)/((#REF!*(#REF!+1))/2)),0)</f>
        <v>#REF!</v>
      </c>
      <c r="AZ101" s="23" t="e">
        <f>IF((INDEX($F$50:$BD$50,AZ50))&lt;((INDEX($F$50:$BD$50,$AA$50)+(INDEX($F$50:$BD$50,#REF!)))),$Z$79*((#REF!-Option_10!AD50)/((#REF!*(#REF!+1))/2)),0)</f>
        <v>#REF!</v>
      </c>
      <c r="BA101" s="23" t="e">
        <f>IF((INDEX($F$50:$BD$50,BA50))&lt;((INDEX($F$50:$BD$50,$AA$50)+(INDEX($F$50:$BD$50,#REF!)))),$Z$79*((#REF!-Option_10!AE50)/((#REF!*(#REF!+1))/2)),0)</f>
        <v>#REF!</v>
      </c>
      <c r="BB101" s="23" t="e">
        <f>IF((INDEX($F$50:$BD$50,BB50))&lt;((INDEX($F$50:$BD$50,$AA$50)+(INDEX($F$50:$BD$50,#REF!)))),$Z$79*((#REF!-Option_10!AF50)/((#REF!*(#REF!+1))/2)),0)</f>
        <v>#REF!</v>
      </c>
      <c r="BC101" s="23" t="e">
        <f>IF((INDEX($F$50:$BD$50,BC50))&lt;((INDEX($F$50:$BD$50,$AA$50)+(INDEX($F$50:$BD$50,#REF!)))),$Z$79*((#REF!-Option_10!AG50)/((#REF!*(#REF!+1))/2)),0)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IF((INDEX($F$50:$BD$50,AB50))&lt;((INDEX($F$50:$BD$50,$AB$50)+(INDEX($F$50:$BD$50,#REF!)))),$AA$79*((#REF!-Option_10!E50)/((#REF!*(#REF!+1))/2)),0)</f>
        <v>#REF!</v>
      </c>
      <c r="AC102" s="23" t="e">
        <f>IF((INDEX($F$50:$BD$50,AC50))&lt;((INDEX($F$50:$BD$50,$AB$50)+(INDEX($F$50:$BD$50,#REF!)))),$AA$79*((#REF!-Option_10!F50)/((#REF!*(#REF!+1))/2)),0)</f>
        <v>#REF!</v>
      </c>
      <c r="AD102" s="23" t="e">
        <f>IF((INDEX($F$50:$BD$50,AD50))&lt;((INDEX($F$50:$BD$50,$AB$50)+(INDEX($F$50:$BD$50,#REF!)))),$AA$79*((#REF!-Option_10!G50)/((#REF!*(#REF!+1))/2)),0)</f>
        <v>#REF!</v>
      </c>
      <c r="AE102" s="23" t="e">
        <f>IF((INDEX($F$50:$BD$50,AE50))&lt;((INDEX($F$50:$BD$50,$AB$50)+(INDEX($F$50:$BD$50,#REF!)))),$AA$79*((#REF!-Option_10!H50)/((#REF!*(#REF!+1))/2)),0)</f>
        <v>#REF!</v>
      </c>
      <c r="AF102" s="23" t="e">
        <f>IF((INDEX($F$50:$BD$50,AF50))&lt;((INDEX($F$50:$BD$50,$AB$50)+(INDEX($F$50:$BD$50,#REF!)))),$AA$79*((#REF!-Option_10!I50)/((#REF!*(#REF!+1))/2)),0)</f>
        <v>#REF!</v>
      </c>
      <c r="AG102" s="23" t="e">
        <f>IF((INDEX($F$50:$BD$50,AG50))&lt;((INDEX($F$50:$BD$50,$AB$50)+(INDEX($F$50:$BD$50,#REF!)))),$AA$79*((#REF!-Option_10!J50)/((#REF!*(#REF!+1))/2)),0)</f>
        <v>#REF!</v>
      </c>
      <c r="AH102" s="23" t="e">
        <f>IF((INDEX($F$50:$BD$50,AH50))&lt;((INDEX($F$50:$BD$50,$AB$50)+(INDEX($F$50:$BD$50,#REF!)))),$AA$79*((#REF!-Option_10!K50)/((#REF!*(#REF!+1))/2)),0)</f>
        <v>#REF!</v>
      </c>
      <c r="AI102" s="23" t="e">
        <f>IF((INDEX($F$50:$BD$50,AI50))&lt;((INDEX($F$50:$BD$50,$AB$50)+(INDEX($F$50:$BD$50,#REF!)))),$AA$79*((#REF!-Option_10!L50)/((#REF!*(#REF!+1))/2)),0)</f>
        <v>#REF!</v>
      </c>
      <c r="AJ102" s="23" t="e">
        <f>IF((INDEX($F$50:$BD$50,AJ50))&lt;((INDEX($F$50:$BD$50,$AB$50)+(INDEX($F$50:$BD$50,#REF!)))),$AA$79*((#REF!-Option_10!M50)/((#REF!*(#REF!+1))/2)),0)</f>
        <v>#REF!</v>
      </c>
      <c r="AK102" s="23" t="e">
        <f>IF((INDEX($F$50:$BD$50,AK50))&lt;((INDEX($F$50:$BD$50,$AB$50)+(INDEX($F$50:$BD$50,#REF!)))),$AA$79*((#REF!-Option_10!N50)/((#REF!*(#REF!+1))/2)),0)</f>
        <v>#REF!</v>
      </c>
      <c r="AL102" s="23" t="e">
        <f>IF((INDEX($F$50:$BD$50,AL50))&lt;((INDEX($F$50:$BD$50,$AB$50)+(INDEX($F$50:$BD$50,#REF!)))),$AA$79*((#REF!-Option_10!O50)/((#REF!*(#REF!+1))/2)),0)</f>
        <v>#REF!</v>
      </c>
      <c r="AM102" s="23" t="e">
        <f>IF((INDEX($F$50:$BD$50,AM50))&lt;((INDEX($F$50:$BD$50,$AB$50)+(INDEX($F$50:$BD$50,#REF!)))),$AA$79*((#REF!-Option_10!P50)/((#REF!*(#REF!+1))/2)),0)</f>
        <v>#REF!</v>
      </c>
      <c r="AN102" s="23" t="e">
        <f>IF((INDEX($F$50:$BD$50,AN50))&lt;((INDEX($F$50:$BD$50,$AB$50)+(INDEX($F$50:$BD$50,#REF!)))),$AA$79*((#REF!-Option_10!Q50)/((#REF!*(#REF!+1))/2)),0)</f>
        <v>#REF!</v>
      </c>
      <c r="AO102" s="23" t="e">
        <f>IF((INDEX($F$50:$BD$50,AO50))&lt;((INDEX($F$50:$BD$50,$AB$50)+(INDEX($F$50:$BD$50,#REF!)))),$AA$79*((#REF!-Option_10!R50)/((#REF!*(#REF!+1))/2)),0)</f>
        <v>#REF!</v>
      </c>
      <c r="AP102" s="23" t="e">
        <f>IF((INDEX($F$50:$BD$50,AP50))&lt;((INDEX($F$50:$BD$50,$AB$50)+(INDEX($F$50:$BD$50,#REF!)))),$AA$79*((#REF!-Option_10!S50)/((#REF!*(#REF!+1))/2)),0)</f>
        <v>#REF!</v>
      </c>
      <c r="AQ102" s="23" t="e">
        <f>IF((INDEX($F$50:$BD$50,AQ50))&lt;((INDEX($F$50:$BD$50,$AB$50)+(INDEX($F$50:$BD$50,#REF!)))),$AA$79*((#REF!-Option_10!T50)/((#REF!*(#REF!+1))/2)),0)</f>
        <v>#REF!</v>
      </c>
      <c r="AR102" s="23" t="e">
        <f>IF((INDEX($F$50:$BD$50,AR50))&lt;((INDEX($F$50:$BD$50,$AB$50)+(INDEX($F$50:$BD$50,#REF!)))),$AA$79*((#REF!-Option_10!U50)/((#REF!*(#REF!+1))/2)),0)</f>
        <v>#REF!</v>
      </c>
      <c r="AS102" s="23" t="e">
        <f>IF((INDEX($F$50:$BD$50,AS50))&lt;((INDEX($F$50:$BD$50,$AB$50)+(INDEX($F$50:$BD$50,#REF!)))),$AA$79*((#REF!-Option_10!V50)/((#REF!*(#REF!+1))/2)),0)</f>
        <v>#REF!</v>
      </c>
      <c r="AT102" s="23" t="e">
        <f>IF((INDEX($F$50:$BD$50,AT50))&lt;((INDEX($F$50:$BD$50,$AB$50)+(INDEX($F$50:$BD$50,#REF!)))),$AA$79*((#REF!-Option_10!W50)/((#REF!*(#REF!+1))/2)),0)</f>
        <v>#REF!</v>
      </c>
      <c r="AU102" s="23" t="e">
        <f>IF((INDEX($F$50:$BD$50,AU50))&lt;((INDEX($F$50:$BD$50,$AB$50)+(INDEX($F$50:$BD$50,#REF!)))),$AA$79*((#REF!-Option_10!X50)/((#REF!*(#REF!+1))/2)),0)</f>
        <v>#REF!</v>
      </c>
      <c r="AV102" s="23" t="e">
        <f>IF((INDEX($F$50:$BD$50,AV50))&lt;((INDEX($F$50:$BD$50,$AB$50)+(INDEX($F$50:$BD$50,#REF!)))),$AA$79*((#REF!-Option_10!Y50)/((#REF!*(#REF!+1))/2)),0)</f>
        <v>#REF!</v>
      </c>
      <c r="AW102" s="23" t="e">
        <f>IF((INDEX($F$50:$BD$50,AW50))&lt;((INDEX($F$50:$BD$50,$AB$50)+(INDEX($F$50:$BD$50,#REF!)))),$AA$79*((#REF!-Option_10!Z50)/((#REF!*(#REF!+1))/2)),0)</f>
        <v>#REF!</v>
      </c>
      <c r="AX102" s="23" t="e">
        <f>IF((INDEX($F$50:$BD$50,AX50))&lt;((INDEX($F$50:$BD$50,$AB$50)+(INDEX($F$50:$BD$50,#REF!)))),$AA$79*((#REF!-Option_10!AA50)/((#REF!*(#REF!+1))/2)),0)</f>
        <v>#REF!</v>
      </c>
      <c r="AY102" s="23" t="e">
        <f>IF((INDEX($F$50:$BD$50,AY50))&lt;((INDEX($F$50:$BD$50,$AB$50)+(INDEX($F$50:$BD$50,#REF!)))),$AA$79*((#REF!-Option_10!AB50)/((#REF!*(#REF!+1))/2)),0)</f>
        <v>#REF!</v>
      </c>
      <c r="AZ102" s="23" t="e">
        <f>IF((INDEX($F$50:$BD$50,AZ50))&lt;((INDEX($F$50:$BD$50,$AB$50)+(INDEX($F$50:$BD$50,#REF!)))),$AA$79*((#REF!-Option_10!AC50)/((#REF!*(#REF!+1))/2)),0)</f>
        <v>#REF!</v>
      </c>
      <c r="BA102" s="23" t="e">
        <f>IF((INDEX($F$50:$BD$50,BA50))&lt;((INDEX($F$50:$BD$50,$AB$50)+(INDEX($F$50:$BD$50,#REF!)))),$AA$79*((#REF!-Option_10!AD50)/((#REF!*(#REF!+1))/2)),0)</f>
        <v>#REF!</v>
      </c>
      <c r="BB102" s="23" t="e">
        <f>IF((INDEX($F$50:$BD$50,BB50))&lt;((INDEX($F$50:$BD$50,$AB$50)+(INDEX($F$50:$BD$50,#REF!)))),$AA$79*((#REF!-Option_10!AE50)/((#REF!*(#REF!+1))/2)),0)</f>
        <v>#REF!</v>
      </c>
      <c r="BC102" s="23" t="e">
        <f>IF((INDEX($F$50:$BD$50,BC50))&lt;((INDEX($F$50:$BD$50,$AB$50)+(INDEX($F$50:$BD$50,#REF!)))),$AA$79*((#REF!-Option_10!AF50)/((#REF!*(#REF!+1))/2)),0)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IF((INDEX($F$50:$BD$50,AC50))&lt;((INDEX($F$50:$BD$50,$AC$50)+(INDEX($F$50:$BD$50,#REF!)))),$AB$79*((#REF!-Option_10!E50)/((#REF!*(#REF!+1))/2)),0)</f>
        <v>#REF!</v>
      </c>
      <c r="AD103" s="23" t="e">
        <f>IF((INDEX($F$50:$BD$50,AD50))&lt;((INDEX($F$50:$BD$50,$AC$50)+(INDEX($F$50:$BD$50,#REF!)))),$AB$79*((#REF!-Option_10!F50)/((#REF!*(#REF!+1))/2)),0)</f>
        <v>#REF!</v>
      </c>
      <c r="AE103" s="23" t="e">
        <f>IF((INDEX($F$50:$BD$50,AE50))&lt;((INDEX($F$50:$BD$50,$AC$50)+(INDEX($F$50:$BD$50,#REF!)))),$AB$79*((#REF!-Option_10!G50)/((#REF!*(#REF!+1))/2)),0)</f>
        <v>#REF!</v>
      </c>
      <c r="AF103" s="23" t="e">
        <f>IF((INDEX($F$50:$BD$50,AF50))&lt;((INDEX($F$50:$BD$50,$AC$50)+(INDEX($F$50:$BD$50,#REF!)))),$AB$79*((#REF!-Option_10!H50)/((#REF!*(#REF!+1))/2)),0)</f>
        <v>#REF!</v>
      </c>
      <c r="AG103" s="23" t="e">
        <f>IF((INDEX($F$50:$BD$50,AG50))&lt;((INDEX($F$50:$BD$50,$AC$50)+(INDEX($F$50:$BD$50,#REF!)))),$AB$79*((#REF!-Option_10!I50)/((#REF!*(#REF!+1))/2)),0)</f>
        <v>#REF!</v>
      </c>
      <c r="AH103" s="23" t="e">
        <f>IF((INDEX($F$50:$BD$50,AH50))&lt;((INDEX($F$50:$BD$50,$AC$50)+(INDEX($F$50:$BD$50,#REF!)))),$AB$79*((#REF!-Option_10!J50)/((#REF!*(#REF!+1))/2)),0)</f>
        <v>#REF!</v>
      </c>
      <c r="AI103" s="23" t="e">
        <f>IF((INDEX($F$50:$BD$50,AI50))&lt;((INDEX($F$50:$BD$50,$AC$50)+(INDEX($F$50:$BD$50,#REF!)))),$AB$79*((#REF!-Option_10!K50)/((#REF!*(#REF!+1))/2)),0)</f>
        <v>#REF!</v>
      </c>
      <c r="AJ103" s="23" t="e">
        <f>IF((INDEX($F$50:$BD$50,AJ50))&lt;((INDEX($F$50:$BD$50,$AC$50)+(INDEX($F$50:$BD$50,#REF!)))),$AB$79*((#REF!-Option_10!L50)/((#REF!*(#REF!+1))/2)),0)</f>
        <v>#REF!</v>
      </c>
      <c r="AK103" s="23" t="e">
        <f>IF((INDEX($F$50:$BD$50,AK50))&lt;((INDEX($F$50:$BD$50,$AC$50)+(INDEX($F$50:$BD$50,#REF!)))),$AB$79*((#REF!-Option_10!M50)/((#REF!*(#REF!+1))/2)),0)</f>
        <v>#REF!</v>
      </c>
      <c r="AL103" s="23" t="e">
        <f>IF((INDEX($F$50:$BD$50,AL50))&lt;((INDEX($F$50:$BD$50,$AC$50)+(INDEX($F$50:$BD$50,#REF!)))),$AB$79*((#REF!-Option_10!N50)/((#REF!*(#REF!+1))/2)),0)</f>
        <v>#REF!</v>
      </c>
      <c r="AM103" s="23" t="e">
        <f>IF((INDEX($F$50:$BD$50,AM50))&lt;((INDEX($F$50:$BD$50,$AC$50)+(INDEX($F$50:$BD$50,#REF!)))),$AB$79*((#REF!-Option_10!O50)/((#REF!*(#REF!+1))/2)),0)</f>
        <v>#REF!</v>
      </c>
      <c r="AN103" s="23" t="e">
        <f>IF((INDEX($F$50:$BD$50,AN50))&lt;((INDEX($F$50:$BD$50,$AC$50)+(INDEX($F$50:$BD$50,#REF!)))),$AB$79*((#REF!-Option_10!P50)/((#REF!*(#REF!+1))/2)),0)</f>
        <v>#REF!</v>
      </c>
      <c r="AO103" s="23" t="e">
        <f>IF((INDEX($F$50:$BD$50,AO50))&lt;((INDEX($F$50:$BD$50,$AC$50)+(INDEX($F$50:$BD$50,#REF!)))),$AB$79*((#REF!-Option_10!Q50)/((#REF!*(#REF!+1))/2)),0)</f>
        <v>#REF!</v>
      </c>
      <c r="AP103" s="23" t="e">
        <f>IF((INDEX($F$50:$BD$50,AP50))&lt;((INDEX($F$50:$BD$50,$AC$50)+(INDEX($F$50:$BD$50,#REF!)))),$AB$79*((#REF!-Option_10!R50)/((#REF!*(#REF!+1))/2)),0)</f>
        <v>#REF!</v>
      </c>
      <c r="AQ103" s="23" t="e">
        <f>IF((INDEX($F$50:$BD$50,AQ50))&lt;((INDEX($F$50:$BD$50,$AC$50)+(INDEX($F$50:$BD$50,#REF!)))),$AB$79*((#REF!-Option_10!S50)/((#REF!*(#REF!+1))/2)),0)</f>
        <v>#REF!</v>
      </c>
      <c r="AR103" s="23" t="e">
        <f>IF((INDEX($F$50:$BD$50,AR50))&lt;((INDEX($F$50:$BD$50,$AC$50)+(INDEX($F$50:$BD$50,#REF!)))),$AB$79*((#REF!-Option_10!T50)/((#REF!*(#REF!+1))/2)),0)</f>
        <v>#REF!</v>
      </c>
      <c r="AS103" s="23" t="e">
        <f>IF((INDEX($F$50:$BD$50,AS50))&lt;((INDEX($F$50:$BD$50,$AC$50)+(INDEX($F$50:$BD$50,#REF!)))),$AB$79*((#REF!-Option_10!U50)/((#REF!*(#REF!+1))/2)),0)</f>
        <v>#REF!</v>
      </c>
      <c r="AT103" s="23" t="e">
        <f>IF((INDEX($F$50:$BD$50,AT50))&lt;((INDEX($F$50:$BD$50,$AC$50)+(INDEX($F$50:$BD$50,#REF!)))),$AB$79*((#REF!-Option_10!V50)/((#REF!*(#REF!+1))/2)),0)</f>
        <v>#REF!</v>
      </c>
      <c r="AU103" s="23" t="e">
        <f>IF((INDEX($F$50:$BD$50,AU50))&lt;((INDEX($F$50:$BD$50,$AC$50)+(INDEX($F$50:$BD$50,#REF!)))),$AB$79*((#REF!-Option_10!W50)/((#REF!*(#REF!+1))/2)),0)</f>
        <v>#REF!</v>
      </c>
      <c r="AV103" s="23" t="e">
        <f>IF((INDEX($F$50:$BD$50,AV50))&lt;((INDEX($F$50:$BD$50,$AC$50)+(INDEX($F$50:$BD$50,#REF!)))),$AB$79*((#REF!-Option_10!X50)/((#REF!*(#REF!+1))/2)),0)</f>
        <v>#REF!</v>
      </c>
      <c r="AW103" s="23" t="e">
        <f>IF((INDEX($F$50:$BD$50,AW50))&lt;((INDEX($F$50:$BD$50,$AC$50)+(INDEX($F$50:$BD$50,#REF!)))),$AB$79*((#REF!-Option_10!Y50)/((#REF!*(#REF!+1))/2)),0)</f>
        <v>#REF!</v>
      </c>
      <c r="AX103" s="23" t="e">
        <f>IF((INDEX($F$50:$BD$50,AX50))&lt;((INDEX($F$50:$BD$50,$AC$50)+(INDEX($F$50:$BD$50,#REF!)))),$AB$79*((#REF!-Option_10!Z50)/((#REF!*(#REF!+1))/2)),0)</f>
        <v>#REF!</v>
      </c>
      <c r="AY103" s="23" t="e">
        <f>IF((INDEX($F$50:$BD$50,AY50))&lt;((INDEX($F$50:$BD$50,$AC$50)+(INDEX($F$50:$BD$50,#REF!)))),$AB$79*((#REF!-Option_10!AA50)/((#REF!*(#REF!+1))/2)),0)</f>
        <v>#REF!</v>
      </c>
      <c r="AZ103" s="23" t="e">
        <f>IF((INDEX($F$50:$BD$50,AZ50))&lt;((INDEX($F$50:$BD$50,$AC$50)+(INDEX($F$50:$BD$50,#REF!)))),$AB$79*((#REF!-Option_10!AB50)/((#REF!*(#REF!+1))/2)),0)</f>
        <v>#REF!</v>
      </c>
      <c r="BA103" s="23" t="e">
        <f>IF((INDEX($F$50:$BD$50,BA50))&lt;((INDEX($F$50:$BD$50,$AC$50)+(INDEX($F$50:$BD$50,#REF!)))),$AB$79*((#REF!-Option_10!AC50)/((#REF!*(#REF!+1))/2)),0)</f>
        <v>#REF!</v>
      </c>
      <c r="BB103" s="23" t="e">
        <f>IF((INDEX($F$50:$BD$50,BB50))&lt;((INDEX($F$50:$BD$50,$AC$50)+(INDEX($F$50:$BD$50,#REF!)))),$AB$79*((#REF!-Option_10!AD50)/((#REF!*(#REF!+1))/2)),0)</f>
        <v>#REF!</v>
      </c>
      <c r="BC103" s="23" t="e">
        <f>IF((INDEX($F$50:$BD$50,BC50))&lt;((INDEX($F$50:$BD$50,$AC$50)+(INDEX($F$50:$BD$50,#REF!)))),$AB$79*((#REF!-Option_10!AE50)/((#REF!*(#REF!+1))/2)),0)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IF((INDEX($F$50:$BD$50,AD50))&lt;((INDEX($F$50:$BD$50,$AD$50)+(INDEX($F$50:$BD$50,#REF!)))),$AC$79*((#REF!-Option_10!E50)/((#REF!*(#REF!+1))/2)),0)</f>
        <v>#REF!</v>
      </c>
      <c r="AE104" s="23" t="e">
        <f>IF((INDEX($F$50:$BD$50,AE50))&lt;((INDEX($F$50:$BD$50,$AD$50)+(INDEX($F$50:$BD$50,#REF!)))),$AC$79*((#REF!-Option_10!F50)/((#REF!*(#REF!+1))/2)),0)</f>
        <v>#REF!</v>
      </c>
      <c r="AF104" s="23" t="e">
        <f>IF((INDEX($F$50:$BD$50,AF50))&lt;((INDEX($F$50:$BD$50,$AD$50)+(INDEX($F$50:$BD$50,#REF!)))),$AC$79*((#REF!-Option_10!G50)/((#REF!*(#REF!+1))/2)),0)</f>
        <v>#REF!</v>
      </c>
      <c r="AG104" s="23" t="e">
        <f>IF((INDEX($F$50:$BD$50,AG50))&lt;((INDEX($F$50:$BD$50,$AD$50)+(INDEX($F$50:$BD$50,#REF!)))),$AC$79*((#REF!-Option_10!H50)/((#REF!*(#REF!+1))/2)),0)</f>
        <v>#REF!</v>
      </c>
      <c r="AH104" s="23" t="e">
        <f>IF((INDEX($F$50:$BD$50,AH50))&lt;((INDEX($F$50:$BD$50,$AD$50)+(INDEX($F$50:$BD$50,#REF!)))),$AC$79*((#REF!-Option_10!I50)/((#REF!*(#REF!+1))/2)),0)</f>
        <v>#REF!</v>
      </c>
      <c r="AI104" s="23" t="e">
        <f>IF((INDEX($F$50:$BD$50,AI50))&lt;((INDEX($F$50:$BD$50,$AD$50)+(INDEX($F$50:$BD$50,#REF!)))),$AC$79*((#REF!-Option_10!J50)/((#REF!*(#REF!+1))/2)),0)</f>
        <v>#REF!</v>
      </c>
      <c r="AJ104" s="23" t="e">
        <f>IF((INDEX($F$50:$BD$50,AJ50))&lt;((INDEX($F$50:$BD$50,$AD$50)+(INDEX($F$50:$BD$50,#REF!)))),$AC$79*((#REF!-Option_10!K50)/((#REF!*(#REF!+1))/2)),0)</f>
        <v>#REF!</v>
      </c>
      <c r="AK104" s="23" t="e">
        <f>IF((INDEX($F$50:$BD$50,AK50))&lt;((INDEX($F$50:$BD$50,$AD$50)+(INDEX($F$50:$BD$50,#REF!)))),$AC$79*((#REF!-Option_10!L50)/((#REF!*(#REF!+1))/2)),0)</f>
        <v>#REF!</v>
      </c>
      <c r="AL104" s="23" t="e">
        <f>IF((INDEX($F$50:$BD$50,AL50))&lt;((INDEX($F$50:$BD$50,$AD$50)+(INDEX($F$50:$BD$50,#REF!)))),$AC$79*((#REF!-Option_10!M50)/((#REF!*(#REF!+1))/2)),0)</f>
        <v>#REF!</v>
      </c>
      <c r="AM104" s="23" t="e">
        <f>IF((INDEX($F$50:$BD$50,AM50))&lt;((INDEX($F$50:$BD$50,$AD$50)+(INDEX($F$50:$BD$50,#REF!)))),$AC$79*((#REF!-Option_10!N50)/((#REF!*(#REF!+1))/2)),0)</f>
        <v>#REF!</v>
      </c>
      <c r="AN104" s="23" t="e">
        <f>IF((INDEX($F$50:$BD$50,AN50))&lt;((INDEX($F$50:$BD$50,$AD$50)+(INDEX($F$50:$BD$50,#REF!)))),$AC$79*((#REF!-Option_10!O50)/((#REF!*(#REF!+1))/2)),0)</f>
        <v>#REF!</v>
      </c>
      <c r="AO104" s="23" t="e">
        <f>IF((INDEX($F$50:$BD$50,AO50))&lt;((INDEX($F$50:$BD$50,$AD$50)+(INDEX($F$50:$BD$50,#REF!)))),$AC$79*((#REF!-Option_10!P50)/((#REF!*(#REF!+1))/2)),0)</f>
        <v>#REF!</v>
      </c>
      <c r="AP104" s="23" t="e">
        <f>IF((INDEX($F$50:$BD$50,AP50))&lt;((INDEX($F$50:$BD$50,$AD$50)+(INDEX($F$50:$BD$50,#REF!)))),$AC$79*((#REF!-Option_10!Q50)/((#REF!*(#REF!+1))/2)),0)</f>
        <v>#REF!</v>
      </c>
      <c r="AQ104" s="23" t="e">
        <f>IF((INDEX($F$50:$BD$50,AQ50))&lt;((INDEX($F$50:$BD$50,$AD$50)+(INDEX($F$50:$BD$50,#REF!)))),$AC$79*((#REF!-Option_10!R50)/((#REF!*(#REF!+1))/2)),0)</f>
        <v>#REF!</v>
      </c>
      <c r="AR104" s="23" t="e">
        <f>IF((INDEX($F$50:$BD$50,AR50))&lt;((INDEX($F$50:$BD$50,$AD$50)+(INDEX($F$50:$BD$50,#REF!)))),$AC$79*((#REF!-Option_10!S50)/((#REF!*(#REF!+1))/2)),0)</f>
        <v>#REF!</v>
      </c>
      <c r="AS104" s="23" t="e">
        <f>IF((INDEX($F$50:$BD$50,AS50))&lt;((INDEX($F$50:$BD$50,$AD$50)+(INDEX($F$50:$BD$50,#REF!)))),$AC$79*((#REF!-Option_10!T50)/((#REF!*(#REF!+1))/2)),0)</f>
        <v>#REF!</v>
      </c>
      <c r="AT104" s="23" t="e">
        <f>IF((INDEX($F$50:$BD$50,AT50))&lt;((INDEX($F$50:$BD$50,$AD$50)+(INDEX($F$50:$BD$50,#REF!)))),$AC$79*((#REF!-Option_10!U50)/((#REF!*(#REF!+1))/2)),0)</f>
        <v>#REF!</v>
      </c>
      <c r="AU104" s="23" t="e">
        <f>IF((INDEX($F$50:$BD$50,AU50))&lt;((INDEX($F$50:$BD$50,$AD$50)+(INDEX($F$50:$BD$50,#REF!)))),$AC$79*((#REF!-Option_10!V50)/((#REF!*(#REF!+1))/2)),0)</f>
        <v>#REF!</v>
      </c>
      <c r="AV104" s="23" t="e">
        <f>IF((INDEX($F$50:$BD$50,AV50))&lt;((INDEX($F$50:$BD$50,$AD$50)+(INDEX($F$50:$BD$50,#REF!)))),$AC$79*((#REF!-Option_10!W50)/((#REF!*(#REF!+1))/2)),0)</f>
        <v>#REF!</v>
      </c>
      <c r="AW104" s="23" t="e">
        <f>IF((INDEX($F$50:$BD$50,AW50))&lt;((INDEX($F$50:$BD$50,$AD$50)+(INDEX($F$50:$BD$50,#REF!)))),$AC$79*((#REF!-Option_10!X50)/((#REF!*(#REF!+1))/2)),0)</f>
        <v>#REF!</v>
      </c>
      <c r="AX104" s="23" t="e">
        <f>IF((INDEX($F$50:$BD$50,AX50))&lt;((INDEX($F$50:$BD$50,$AD$50)+(INDEX($F$50:$BD$50,#REF!)))),$AC$79*((#REF!-Option_10!Y50)/((#REF!*(#REF!+1))/2)),0)</f>
        <v>#REF!</v>
      </c>
      <c r="AY104" s="23" t="e">
        <f>IF((INDEX($F$50:$BD$50,AY50))&lt;((INDEX($F$50:$BD$50,$AD$50)+(INDEX($F$50:$BD$50,#REF!)))),$AC$79*((#REF!-Option_10!Z50)/((#REF!*(#REF!+1))/2)),0)</f>
        <v>#REF!</v>
      </c>
      <c r="AZ104" s="23" t="e">
        <f>IF((INDEX($F$50:$BD$50,AZ50))&lt;((INDEX($F$50:$BD$50,$AD$50)+(INDEX($F$50:$BD$50,#REF!)))),$AC$79*((#REF!-Option_10!AA50)/((#REF!*(#REF!+1))/2)),0)</f>
        <v>#REF!</v>
      </c>
      <c r="BA104" s="23" t="e">
        <f>IF((INDEX($F$50:$BD$50,BA50))&lt;((INDEX($F$50:$BD$50,$AD$50)+(INDEX($F$50:$BD$50,#REF!)))),$AC$79*((#REF!-Option_10!AB50)/((#REF!*(#REF!+1))/2)),0)</f>
        <v>#REF!</v>
      </c>
      <c r="BB104" s="23" t="e">
        <f>IF((INDEX($F$50:$BD$50,BB50))&lt;((INDEX($F$50:$BD$50,$AD$50)+(INDEX($F$50:$BD$50,#REF!)))),$AC$79*((#REF!-Option_10!AC50)/((#REF!*(#REF!+1))/2)),0)</f>
        <v>#REF!</v>
      </c>
      <c r="BC104" s="23" t="e">
        <f>IF((INDEX($F$50:$BD$50,BC50))&lt;((INDEX($F$50:$BD$50,$AD$50)+(INDEX($F$50:$BD$50,#REF!)))),$AC$79*((#REF!-Option_10!AD50)/((#REF!*(#REF!+1))/2)),0)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IF((INDEX($F$50:$BD$50,AE50))&lt;((INDEX($F$50:$BD$50,$AE$50)+(INDEX($F$50:$BD$50,#REF!)))),$AD$79*((#REF!-Option_10!E50)/((#REF!*(#REF!+1))/2)),0)</f>
        <v>#REF!</v>
      </c>
      <c r="AF105" s="23" t="e">
        <f>IF((INDEX($F$50:$BD$50,AF50))&lt;((INDEX($F$50:$BD$50,$AE$50)+(INDEX($F$50:$BD$50,#REF!)))),$AD$79*((#REF!-Option_10!F50)/((#REF!*(#REF!+1))/2)),0)</f>
        <v>#REF!</v>
      </c>
      <c r="AG105" s="23" t="e">
        <f>IF((INDEX($F$50:$BD$50,AG50))&lt;((INDEX($F$50:$BD$50,$AE$50)+(INDEX($F$50:$BD$50,#REF!)))),$AD$79*((#REF!-Option_10!G50)/((#REF!*(#REF!+1))/2)),0)</f>
        <v>#REF!</v>
      </c>
      <c r="AH105" s="23" t="e">
        <f>IF((INDEX($F$50:$BD$50,AH50))&lt;((INDEX($F$50:$BD$50,$AE$50)+(INDEX($F$50:$BD$50,#REF!)))),$AD$79*((#REF!-Option_10!H50)/((#REF!*(#REF!+1))/2)),0)</f>
        <v>#REF!</v>
      </c>
      <c r="AI105" s="23" t="e">
        <f>IF((INDEX($F$50:$BD$50,AI50))&lt;((INDEX($F$50:$BD$50,$AE$50)+(INDEX($F$50:$BD$50,#REF!)))),$AD$79*((#REF!-Option_10!I50)/((#REF!*(#REF!+1))/2)),0)</f>
        <v>#REF!</v>
      </c>
      <c r="AJ105" s="23" t="e">
        <f>IF((INDEX($F$50:$BD$50,AJ50))&lt;((INDEX($F$50:$BD$50,$AE$50)+(INDEX($F$50:$BD$50,#REF!)))),$AD$79*((#REF!-Option_10!J50)/((#REF!*(#REF!+1))/2)),0)</f>
        <v>#REF!</v>
      </c>
      <c r="AK105" s="23" t="e">
        <f>IF((INDEX($F$50:$BD$50,AK50))&lt;((INDEX($F$50:$BD$50,$AE$50)+(INDEX($F$50:$BD$50,#REF!)))),$AD$79*((#REF!-Option_10!K50)/((#REF!*(#REF!+1))/2)),0)</f>
        <v>#REF!</v>
      </c>
      <c r="AL105" s="23" t="e">
        <f>IF((INDEX($F$50:$BD$50,AL50))&lt;((INDEX($F$50:$BD$50,$AE$50)+(INDEX($F$50:$BD$50,#REF!)))),$AD$79*((#REF!-Option_10!L50)/((#REF!*(#REF!+1))/2)),0)</f>
        <v>#REF!</v>
      </c>
      <c r="AM105" s="23" t="e">
        <f>IF((INDEX($F$50:$BD$50,AM50))&lt;((INDEX($F$50:$BD$50,$AE$50)+(INDEX($F$50:$BD$50,#REF!)))),$AD$79*((#REF!-Option_10!M50)/((#REF!*(#REF!+1))/2)),0)</f>
        <v>#REF!</v>
      </c>
      <c r="AN105" s="23" t="e">
        <f>IF((INDEX($F$50:$BD$50,AN50))&lt;((INDEX($F$50:$BD$50,$AE$50)+(INDEX($F$50:$BD$50,#REF!)))),$AD$79*((#REF!-Option_10!N50)/((#REF!*(#REF!+1))/2)),0)</f>
        <v>#REF!</v>
      </c>
      <c r="AO105" s="23" t="e">
        <f>IF((INDEX($F$50:$BD$50,AO50))&lt;((INDEX($F$50:$BD$50,$AE$50)+(INDEX($F$50:$BD$50,#REF!)))),$AD$79*((#REF!-Option_10!O50)/((#REF!*(#REF!+1))/2)),0)</f>
        <v>#REF!</v>
      </c>
      <c r="AP105" s="23" t="e">
        <f>IF((INDEX($F$50:$BD$50,AP50))&lt;((INDEX($F$50:$BD$50,$AE$50)+(INDEX($F$50:$BD$50,#REF!)))),$AD$79*((#REF!-Option_10!P50)/((#REF!*(#REF!+1))/2)),0)</f>
        <v>#REF!</v>
      </c>
      <c r="AQ105" s="23" t="e">
        <f>IF((INDEX($F$50:$BD$50,AQ50))&lt;((INDEX($F$50:$BD$50,$AE$50)+(INDEX($F$50:$BD$50,#REF!)))),$AD$79*((#REF!-Option_10!Q50)/((#REF!*(#REF!+1))/2)),0)</f>
        <v>#REF!</v>
      </c>
      <c r="AR105" s="23" t="e">
        <f>IF((INDEX($F$50:$BD$50,AR50))&lt;((INDEX($F$50:$BD$50,$AE$50)+(INDEX($F$50:$BD$50,#REF!)))),$AD$79*((#REF!-Option_10!R50)/((#REF!*(#REF!+1))/2)),0)</f>
        <v>#REF!</v>
      </c>
      <c r="AS105" s="23" t="e">
        <f>IF((INDEX($F$50:$BD$50,AS50))&lt;((INDEX($F$50:$BD$50,$AE$50)+(INDEX($F$50:$BD$50,#REF!)))),$AD$79*((#REF!-Option_10!S50)/((#REF!*(#REF!+1))/2)),0)</f>
        <v>#REF!</v>
      </c>
      <c r="AT105" s="23" t="e">
        <f>IF((INDEX($F$50:$BD$50,AT50))&lt;((INDEX($F$50:$BD$50,$AE$50)+(INDEX($F$50:$BD$50,#REF!)))),$AD$79*((#REF!-Option_10!T50)/((#REF!*(#REF!+1))/2)),0)</f>
        <v>#REF!</v>
      </c>
      <c r="AU105" s="23" t="e">
        <f>IF((INDEX($F$50:$BD$50,AU50))&lt;((INDEX($F$50:$BD$50,$AE$50)+(INDEX($F$50:$BD$50,#REF!)))),$AD$79*((#REF!-Option_10!U50)/((#REF!*(#REF!+1))/2)),0)</f>
        <v>#REF!</v>
      </c>
      <c r="AV105" s="23" t="e">
        <f>IF((INDEX($F$50:$BD$50,AV50))&lt;((INDEX($F$50:$BD$50,$AE$50)+(INDEX($F$50:$BD$50,#REF!)))),$AD$79*((#REF!-Option_10!V50)/((#REF!*(#REF!+1))/2)),0)</f>
        <v>#REF!</v>
      </c>
      <c r="AW105" s="23" t="e">
        <f>IF((INDEX($F$50:$BD$50,AW50))&lt;((INDEX($F$50:$BD$50,$AE$50)+(INDEX($F$50:$BD$50,#REF!)))),$AD$79*((#REF!-Option_10!W50)/((#REF!*(#REF!+1))/2)),0)</f>
        <v>#REF!</v>
      </c>
      <c r="AX105" s="23" t="e">
        <f>IF((INDEX($F$50:$BD$50,AX50))&lt;((INDEX($F$50:$BD$50,$AE$50)+(INDEX($F$50:$BD$50,#REF!)))),$AD$79*((#REF!-Option_10!X50)/((#REF!*(#REF!+1))/2)),0)</f>
        <v>#REF!</v>
      </c>
      <c r="AY105" s="23" t="e">
        <f>IF((INDEX($F$50:$BD$50,AY50))&lt;((INDEX($F$50:$BD$50,$AE$50)+(INDEX($F$50:$BD$50,#REF!)))),$AD$79*((#REF!-Option_10!Y50)/((#REF!*(#REF!+1))/2)),0)</f>
        <v>#REF!</v>
      </c>
      <c r="AZ105" s="23" t="e">
        <f>IF((INDEX($F$50:$BD$50,AZ50))&lt;((INDEX($F$50:$BD$50,$AE$50)+(INDEX($F$50:$BD$50,#REF!)))),$AD$79*((#REF!-Option_10!Z50)/((#REF!*(#REF!+1))/2)),0)</f>
        <v>#REF!</v>
      </c>
      <c r="BA105" s="23" t="e">
        <f>IF((INDEX($F$50:$BD$50,BA50))&lt;((INDEX($F$50:$BD$50,$AE$50)+(INDEX($F$50:$BD$50,#REF!)))),$AD$79*((#REF!-Option_10!AA50)/((#REF!*(#REF!+1))/2)),0)</f>
        <v>#REF!</v>
      </c>
      <c r="BB105" s="23" t="e">
        <f>IF((INDEX($F$50:$BD$50,BB50))&lt;((INDEX($F$50:$BD$50,$AE$50)+(INDEX($F$50:$BD$50,#REF!)))),$AD$79*((#REF!-Option_10!AB50)/((#REF!*(#REF!+1))/2)),0)</f>
        <v>#REF!</v>
      </c>
      <c r="BC105" s="23" t="e">
        <f>IF((INDEX($F$50:$BD$50,BC50))&lt;((INDEX($F$50:$BD$50,$AE$50)+(INDEX($F$50:$BD$50,#REF!)))),$AD$79*((#REF!-Option_10!AC50)/((#REF!*(#REF!+1))/2)),0)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IF((INDEX($F$50:$BD$50,AF50))&lt;((INDEX($F$50:$BD$50,$AF$50)+(INDEX($F$50:$BD$50,#REF!)))),$AE$79*((#REF!-Option_10!E50)/((#REF!*(#REF!+1))/2)),0)</f>
        <v>#REF!</v>
      </c>
      <c r="AG106" s="23" t="e">
        <f>IF((INDEX($F$50:$BD$50,AG50))&lt;((INDEX($F$50:$BD$50,$AF$50)+(INDEX($F$50:$BD$50,#REF!)))),$AE$79*((#REF!-Option_10!F50)/((#REF!*(#REF!+1))/2)),0)</f>
        <v>#REF!</v>
      </c>
      <c r="AH106" s="23" t="e">
        <f>IF((INDEX($F$50:$BD$50,AH50))&lt;((INDEX($F$50:$BD$50,$AF$50)+(INDEX($F$50:$BD$50,#REF!)))),$AE$79*((#REF!-Option_10!G50)/((#REF!*(#REF!+1))/2)),0)</f>
        <v>#REF!</v>
      </c>
      <c r="AI106" s="23" t="e">
        <f>IF((INDEX($F$50:$BD$50,AI50))&lt;((INDEX($F$50:$BD$50,$AF$50)+(INDEX($F$50:$BD$50,#REF!)))),$AE$79*((#REF!-Option_10!H50)/((#REF!*(#REF!+1))/2)),0)</f>
        <v>#REF!</v>
      </c>
      <c r="AJ106" s="23" t="e">
        <f>IF((INDEX($F$50:$BD$50,AJ50))&lt;((INDEX($F$50:$BD$50,$AF$50)+(INDEX($F$50:$BD$50,#REF!)))),$AE$79*((#REF!-Option_10!I50)/((#REF!*(#REF!+1))/2)),0)</f>
        <v>#REF!</v>
      </c>
      <c r="AK106" s="23" t="e">
        <f>IF((INDEX($F$50:$BD$50,AK50))&lt;((INDEX($F$50:$BD$50,$AF$50)+(INDEX($F$50:$BD$50,#REF!)))),$AE$79*((#REF!-Option_10!J50)/((#REF!*(#REF!+1))/2)),0)</f>
        <v>#REF!</v>
      </c>
      <c r="AL106" s="23" t="e">
        <f>IF((INDEX($F$50:$BD$50,AL50))&lt;((INDEX($F$50:$BD$50,$AF$50)+(INDEX($F$50:$BD$50,#REF!)))),$AE$79*((#REF!-Option_10!K50)/((#REF!*(#REF!+1))/2)),0)</f>
        <v>#REF!</v>
      </c>
      <c r="AM106" s="23" t="e">
        <f>IF((INDEX($F$50:$BD$50,AM50))&lt;((INDEX($F$50:$BD$50,$AF$50)+(INDEX($F$50:$BD$50,#REF!)))),$AE$79*((#REF!-Option_10!L50)/((#REF!*(#REF!+1))/2)),0)</f>
        <v>#REF!</v>
      </c>
      <c r="AN106" s="23" t="e">
        <f>IF((INDEX($F$50:$BD$50,AN50))&lt;((INDEX($F$50:$BD$50,$AF$50)+(INDEX($F$50:$BD$50,#REF!)))),$AE$79*((#REF!-Option_10!M50)/((#REF!*(#REF!+1))/2)),0)</f>
        <v>#REF!</v>
      </c>
      <c r="AO106" s="23" t="e">
        <f>IF((INDEX($F$50:$BD$50,AO50))&lt;((INDEX($F$50:$BD$50,$AF$50)+(INDEX($F$50:$BD$50,#REF!)))),$AE$79*((#REF!-Option_10!N50)/((#REF!*(#REF!+1))/2)),0)</f>
        <v>#REF!</v>
      </c>
      <c r="AP106" s="23" t="e">
        <f>IF((INDEX($F$50:$BD$50,AP50))&lt;((INDEX($F$50:$BD$50,$AF$50)+(INDEX($F$50:$BD$50,#REF!)))),$AE$79*((#REF!-Option_10!O50)/((#REF!*(#REF!+1))/2)),0)</f>
        <v>#REF!</v>
      </c>
      <c r="AQ106" s="23" t="e">
        <f>IF((INDEX($F$50:$BD$50,AQ50))&lt;((INDEX($F$50:$BD$50,$AF$50)+(INDEX($F$50:$BD$50,#REF!)))),$AE$79*((#REF!-Option_10!P50)/((#REF!*(#REF!+1))/2)),0)</f>
        <v>#REF!</v>
      </c>
      <c r="AR106" s="23" t="e">
        <f>IF((INDEX($F$50:$BD$50,AR50))&lt;((INDEX($F$50:$BD$50,$AF$50)+(INDEX($F$50:$BD$50,#REF!)))),$AE$79*((#REF!-Option_10!Q50)/((#REF!*(#REF!+1))/2)),0)</f>
        <v>#REF!</v>
      </c>
      <c r="AS106" s="23" t="e">
        <f>IF((INDEX($F$50:$BD$50,AS50))&lt;((INDEX($F$50:$BD$50,$AF$50)+(INDEX($F$50:$BD$50,#REF!)))),$AE$79*((#REF!-Option_10!R50)/((#REF!*(#REF!+1))/2)),0)</f>
        <v>#REF!</v>
      </c>
      <c r="AT106" s="23" t="e">
        <f>IF((INDEX($F$50:$BD$50,AT50))&lt;((INDEX($F$50:$BD$50,$AF$50)+(INDEX($F$50:$BD$50,#REF!)))),$AE$79*((#REF!-Option_10!S50)/((#REF!*(#REF!+1))/2)),0)</f>
        <v>#REF!</v>
      </c>
      <c r="AU106" s="23" t="e">
        <f>IF((INDEX($F$50:$BD$50,AU50))&lt;((INDEX($F$50:$BD$50,$AF$50)+(INDEX($F$50:$BD$50,#REF!)))),$AE$79*((#REF!-Option_10!T50)/((#REF!*(#REF!+1))/2)),0)</f>
        <v>#REF!</v>
      </c>
      <c r="AV106" s="23" t="e">
        <f>IF((INDEX($F$50:$BD$50,AV50))&lt;((INDEX($F$50:$BD$50,$AF$50)+(INDEX($F$50:$BD$50,#REF!)))),$AE$79*((#REF!-Option_10!U50)/((#REF!*(#REF!+1))/2)),0)</f>
        <v>#REF!</v>
      </c>
      <c r="AW106" s="23" t="e">
        <f>IF((INDEX($F$50:$BD$50,AW50))&lt;((INDEX($F$50:$BD$50,$AF$50)+(INDEX($F$50:$BD$50,#REF!)))),$AE$79*((#REF!-Option_10!V50)/((#REF!*(#REF!+1))/2)),0)</f>
        <v>#REF!</v>
      </c>
      <c r="AX106" s="23" t="e">
        <f>IF((INDEX($F$50:$BD$50,AX50))&lt;((INDEX($F$50:$BD$50,$AF$50)+(INDEX($F$50:$BD$50,#REF!)))),$AE$79*((#REF!-Option_10!W50)/((#REF!*(#REF!+1))/2)),0)</f>
        <v>#REF!</v>
      </c>
      <c r="AY106" s="23" t="e">
        <f>IF((INDEX($F$50:$BD$50,AY50))&lt;((INDEX($F$50:$BD$50,$AF$50)+(INDEX($F$50:$BD$50,#REF!)))),$AE$79*((#REF!-Option_10!X50)/((#REF!*(#REF!+1))/2)),0)</f>
        <v>#REF!</v>
      </c>
      <c r="AZ106" s="23" t="e">
        <f>IF((INDEX($F$50:$BD$50,AZ50))&lt;((INDEX($F$50:$BD$50,$AF$50)+(INDEX($F$50:$BD$50,#REF!)))),$AE$79*((#REF!-Option_10!Y50)/((#REF!*(#REF!+1))/2)),0)</f>
        <v>#REF!</v>
      </c>
      <c r="BA106" s="23" t="e">
        <f>IF((INDEX($F$50:$BD$50,BA50))&lt;((INDEX($F$50:$BD$50,$AF$50)+(INDEX($F$50:$BD$50,#REF!)))),$AE$79*((#REF!-Option_10!Z50)/((#REF!*(#REF!+1))/2)),0)</f>
        <v>#REF!</v>
      </c>
      <c r="BB106" s="23" t="e">
        <f>IF((INDEX($F$50:$BD$50,BB50))&lt;((INDEX($F$50:$BD$50,$AF$50)+(INDEX($F$50:$BD$50,#REF!)))),$AE$79*((#REF!-Option_10!AA50)/((#REF!*(#REF!+1))/2)),0)</f>
        <v>#REF!</v>
      </c>
      <c r="BC106" s="23" t="e">
        <f>IF((INDEX($F$50:$BD$50,BC50))&lt;((INDEX($F$50:$BD$50,$AF$50)+(INDEX($F$50:$BD$50,#REF!)))),$AE$79*((#REF!-Option_10!AB50)/((#REF!*(#REF!+1))/2)),0)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IF((INDEX($F$50:$BD$50,AG50))&lt;((INDEX($F$50:$BD$50,$AG$50)+(INDEX($F$50:$BD$50,#REF!)))),$AF$79*((#REF!-Option_10!E50)/((#REF!*(#REF!+1))/2)),0)</f>
        <v>#REF!</v>
      </c>
      <c r="AH107" s="23" t="e">
        <f>IF((INDEX($F$50:$BD$50,AH50))&lt;((INDEX($F$50:$BD$50,$AG$50)+(INDEX($F$50:$BD$50,#REF!)))),$AF$79*((#REF!-Option_10!F50)/((#REF!*(#REF!+1))/2)),0)</f>
        <v>#REF!</v>
      </c>
      <c r="AI107" s="23" t="e">
        <f>IF((INDEX($F$50:$BD$50,AI50))&lt;((INDEX($F$50:$BD$50,$AG$50)+(INDEX($F$50:$BD$50,#REF!)))),$AF$79*((#REF!-Option_10!G50)/((#REF!*(#REF!+1))/2)),0)</f>
        <v>#REF!</v>
      </c>
      <c r="AJ107" s="23" t="e">
        <f>IF((INDEX($F$50:$BD$50,AJ50))&lt;((INDEX($F$50:$BD$50,$AG$50)+(INDEX($F$50:$BD$50,#REF!)))),$AF$79*((#REF!-Option_10!H50)/((#REF!*(#REF!+1))/2)),0)</f>
        <v>#REF!</v>
      </c>
      <c r="AK107" s="23" t="e">
        <f>IF((INDEX($F$50:$BD$50,AK50))&lt;((INDEX($F$50:$BD$50,$AG$50)+(INDEX($F$50:$BD$50,#REF!)))),$AF$79*((#REF!-Option_10!I50)/((#REF!*(#REF!+1))/2)),0)</f>
        <v>#REF!</v>
      </c>
      <c r="AL107" s="23" t="e">
        <f>IF((INDEX($F$50:$BD$50,AL50))&lt;((INDEX($F$50:$BD$50,$AG$50)+(INDEX($F$50:$BD$50,#REF!)))),$AF$79*((#REF!-Option_10!J50)/((#REF!*(#REF!+1))/2)),0)</f>
        <v>#REF!</v>
      </c>
      <c r="AM107" s="23" t="e">
        <f>IF((INDEX($F$50:$BD$50,AM50))&lt;((INDEX($F$50:$BD$50,$AG$50)+(INDEX($F$50:$BD$50,#REF!)))),$AF$79*((#REF!-Option_10!K50)/((#REF!*(#REF!+1))/2)),0)</f>
        <v>#REF!</v>
      </c>
      <c r="AN107" s="23" t="e">
        <f>IF((INDEX($F$50:$BD$50,AN50))&lt;((INDEX($F$50:$BD$50,$AG$50)+(INDEX($F$50:$BD$50,#REF!)))),$AF$79*((#REF!-Option_10!L50)/((#REF!*(#REF!+1))/2)),0)</f>
        <v>#REF!</v>
      </c>
      <c r="AO107" s="23" t="e">
        <f>IF((INDEX($F$50:$BD$50,AO50))&lt;((INDEX($F$50:$BD$50,$AG$50)+(INDEX($F$50:$BD$50,#REF!)))),$AF$79*((#REF!-Option_10!M50)/((#REF!*(#REF!+1))/2)),0)</f>
        <v>#REF!</v>
      </c>
      <c r="AP107" s="23" t="e">
        <f>IF((INDEX($F$50:$BD$50,AP50))&lt;((INDEX($F$50:$BD$50,$AG$50)+(INDEX($F$50:$BD$50,#REF!)))),$AF$79*((#REF!-Option_10!N50)/((#REF!*(#REF!+1))/2)),0)</f>
        <v>#REF!</v>
      </c>
      <c r="AQ107" s="23" t="e">
        <f>IF((INDEX($F$50:$BD$50,AQ50))&lt;((INDEX($F$50:$BD$50,$AG$50)+(INDEX($F$50:$BD$50,#REF!)))),$AF$79*((#REF!-Option_10!O50)/((#REF!*(#REF!+1))/2)),0)</f>
        <v>#REF!</v>
      </c>
      <c r="AR107" s="23" t="e">
        <f>IF((INDEX($F$50:$BD$50,AR50))&lt;((INDEX($F$50:$BD$50,$AG$50)+(INDEX($F$50:$BD$50,#REF!)))),$AF$79*((#REF!-Option_10!P50)/((#REF!*(#REF!+1))/2)),0)</f>
        <v>#REF!</v>
      </c>
      <c r="AS107" s="23" t="e">
        <f>IF((INDEX($F$50:$BD$50,AS50))&lt;((INDEX($F$50:$BD$50,$AG$50)+(INDEX($F$50:$BD$50,#REF!)))),$AF$79*((#REF!-Option_10!Q50)/((#REF!*(#REF!+1))/2)),0)</f>
        <v>#REF!</v>
      </c>
      <c r="AT107" s="23" t="e">
        <f>IF((INDEX($F$50:$BD$50,AT50))&lt;((INDEX($F$50:$BD$50,$AG$50)+(INDEX($F$50:$BD$50,#REF!)))),$AF$79*((#REF!-Option_10!R50)/((#REF!*(#REF!+1))/2)),0)</f>
        <v>#REF!</v>
      </c>
      <c r="AU107" s="23" t="e">
        <f>IF((INDEX($F$50:$BD$50,AU50))&lt;((INDEX($F$50:$BD$50,$AG$50)+(INDEX($F$50:$BD$50,#REF!)))),$AF$79*((#REF!-Option_10!S50)/((#REF!*(#REF!+1))/2)),0)</f>
        <v>#REF!</v>
      </c>
      <c r="AV107" s="23" t="e">
        <f>IF((INDEX($F$50:$BD$50,AV50))&lt;((INDEX($F$50:$BD$50,$AG$50)+(INDEX($F$50:$BD$50,#REF!)))),$AF$79*((#REF!-Option_10!T50)/((#REF!*(#REF!+1))/2)),0)</f>
        <v>#REF!</v>
      </c>
      <c r="AW107" s="23" t="e">
        <f>IF((INDEX($F$50:$BD$50,AW50))&lt;((INDEX($F$50:$BD$50,$AG$50)+(INDEX($F$50:$BD$50,#REF!)))),$AF$79*((#REF!-Option_10!U50)/((#REF!*(#REF!+1))/2)),0)</f>
        <v>#REF!</v>
      </c>
      <c r="AX107" s="23" t="e">
        <f>IF((INDEX($F$50:$BD$50,AX50))&lt;((INDEX($F$50:$BD$50,$AG$50)+(INDEX($F$50:$BD$50,#REF!)))),$AF$79*((#REF!-Option_10!V50)/((#REF!*(#REF!+1))/2)),0)</f>
        <v>#REF!</v>
      </c>
      <c r="AY107" s="23" t="e">
        <f>IF((INDEX($F$50:$BD$50,AY50))&lt;((INDEX($F$50:$BD$50,$AG$50)+(INDEX($F$50:$BD$50,#REF!)))),$AF$79*((#REF!-Option_10!W50)/((#REF!*(#REF!+1))/2)),0)</f>
        <v>#REF!</v>
      </c>
      <c r="AZ107" s="23" t="e">
        <f>IF((INDEX($F$50:$BD$50,AZ50))&lt;((INDEX($F$50:$BD$50,$AG$50)+(INDEX($F$50:$BD$50,#REF!)))),$AF$79*((#REF!-Option_10!X50)/((#REF!*(#REF!+1))/2)),0)</f>
        <v>#REF!</v>
      </c>
      <c r="BA107" s="23" t="e">
        <f>IF((INDEX($F$50:$BD$50,BA50))&lt;((INDEX($F$50:$BD$50,$AG$50)+(INDEX($F$50:$BD$50,#REF!)))),$AF$79*((#REF!-Option_10!Y50)/((#REF!*(#REF!+1))/2)),0)</f>
        <v>#REF!</v>
      </c>
      <c r="BB107" s="23" t="e">
        <f>IF((INDEX($F$50:$BD$50,BB50))&lt;((INDEX($F$50:$BD$50,$AG$50)+(INDEX($F$50:$BD$50,#REF!)))),$AF$79*((#REF!-Option_10!Z50)/((#REF!*(#REF!+1))/2)),0)</f>
        <v>#REF!</v>
      </c>
      <c r="BC107" s="23" t="e">
        <f>IF((INDEX($F$50:$BD$50,BC50))&lt;((INDEX($F$50:$BD$50,$AG$50)+(INDEX($F$50:$BD$50,#REF!)))),$AF$79*((#REF!-Option_10!AA50)/((#REF!*(#REF!+1))/2)),0)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IF((INDEX($F$50:$BD$50,AH50))&lt;((INDEX($F$50:$BD$50,$AH$50)+(INDEX($F$50:$BD$50,#REF!)))),$AG$79*((#REF!-Option_10!E50)/((#REF!*(#REF!+1))/2)),0)</f>
        <v>#REF!</v>
      </c>
      <c r="AI108" s="23" t="e">
        <f>IF((INDEX($F$50:$BD$50,AI50))&lt;((INDEX($F$50:$BD$50,$AH$50)+(INDEX($F$50:$BD$50,#REF!)))),$AG$79*((#REF!-Option_10!F50)/((#REF!*(#REF!+1))/2)),0)</f>
        <v>#REF!</v>
      </c>
      <c r="AJ108" s="23" t="e">
        <f>IF((INDEX($F$50:$BD$50,AJ50))&lt;((INDEX($F$50:$BD$50,$AH$50)+(INDEX($F$50:$BD$50,#REF!)))),$AG$79*((#REF!-Option_10!G50)/((#REF!*(#REF!+1))/2)),0)</f>
        <v>#REF!</v>
      </c>
      <c r="AK108" s="23" t="e">
        <f>IF((INDEX($F$50:$BD$50,AK50))&lt;((INDEX($F$50:$BD$50,$AH$50)+(INDEX($F$50:$BD$50,#REF!)))),$AG$79*((#REF!-Option_10!H50)/((#REF!*(#REF!+1))/2)),0)</f>
        <v>#REF!</v>
      </c>
      <c r="AL108" s="23" t="e">
        <f>IF((INDEX($F$50:$BD$50,AL50))&lt;((INDEX($F$50:$BD$50,$AH$50)+(INDEX($F$50:$BD$50,#REF!)))),$AG$79*((#REF!-Option_10!I50)/((#REF!*(#REF!+1))/2)),0)</f>
        <v>#REF!</v>
      </c>
      <c r="AM108" s="23" t="e">
        <f>IF((INDEX($F$50:$BD$50,AM50))&lt;((INDEX($F$50:$BD$50,$AH$50)+(INDEX($F$50:$BD$50,#REF!)))),$AG$79*((#REF!-Option_10!J50)/((#REF!*(#REF!+1))/2)),0)</f>
        <v>#REF!</v>
      </c>
      <c r="AN108" s="23" t="e">
        <f>IF((INDEX($F$50:$BD$50,AN50))&lt;((INDEX($F$50:$BD$50,$AH$50)+(INDEX($F$50:$BD$50,#REF!)))),$AG$79*((#REF!-Option_10!K50)/((#REF!*(#REF!+1))/2)),0)</f>
        <v>#REF!</v>
      </c>
      <c r="AO108" s="23" t="e">
        <f>IF((INDEX($F$50:$BD$50,AO50))&lt;((INDEX($F$50:$BD$50,$AH$50)+(INDEX($F$50:$BD$50,#REF!)))),$AG$79*((#REF!-Option_10!L50)/((#REF!*(#REF!+1))/2)),0)</f>
        <v>#REF!</v>
      </c>
      <c r="AP108" s="23" t="e">
        <f>IF((INDEX($F$50:$BD$50,AP50))&lt;((INDEX($F$50:$BD$50,$AH$50)+(INDEX($F$50:$BD$50,#REF!)))),$AG$79*((#REF!-Option_10!M50)/((#REF!*(#REF!+1))/2)),0)</f>
        <v>#REF!</v>
      </c>
      <c r="AQ108" s="23" t="e">
        <f>IF((INDEX($F$50:$BD$50,AQ50))&lt;((INDEX($F$50:$BD$50,$AH$50)+(INDEX($F$50:$BD$50,#REF!)))),$AG$79*((#REF!-Option_10!N50)/((#REF!*(#REF!+1))/2)),0)</f>
        <v>#REF!</v>
      </c>
      <c r="AR108" s="23" t="e">
        <f>IF((INDEX($F$50:$BD$50,AR50))&lt;((INDEX($F$50:$BD$50,$AH$50)+(INDEX($F$50:$BD$50,#REF!)))),$AG$79*((#REF!-Option_10!O50)/((#REF!*(#REF!+1))/2)),0)</f>
        <v>#REF!</v>
      </c>
      <c r="AS108" s="23" t="e">
        <f>IF((INDEX($F$50:$BD$50,AS50))&lt;((INDEX($F$50:$BD$50,$AH$50)+(INDEX($F$50:$BD$50,#REF!)))),$AG$79*((#REF!-Option_10!P50)/((#REF!*(#REF!+1))/2)),0)</f>
        <v>#REF!</v>
      </c>
      <c r="AT108" s="23" t="e">
        <f>IF((INDEX($F$50:$BD$50,AT50))&lt;((INDEX($F$50:$BD$50,$AH$50)+(INDEX($F$50:$BD$50,#REF!)))),$AG$79*((#REF!-Option_10!Q50)/((#REF!*(#REF!+1))/2)),0)</f>
        <v>#REF!</v>
      </c>
      <c r="AU108" s="23" t="e">
        <f>IF((INDEX($F$50:$BD$50,AU50))&lt;((INDEX($F$50:$BD$50,$AH$50)+(INDEX($F$50:$BD$50,#REF!)))),$AG$79*((#REF!-Option_10!R50)/((#REF!*(#REF!+1))/2)),0)</f>
        <v>#REF!</v>
      </c>
      <c r="AV108" s="23" t="e">
        <f>IF((INDEX($F$50:$BD$50,AV50))&lt;((INDEX($F$50:$BD$50,$AH$50)+(INDEX($F$50:$BD$50,#REF!)))),$AG$79*((#REF!-Option_10!S50)/((#REF!*(#REF!+1))/2)),0)</f>
        <v>#REF!</v>
      </c>
      <c r="AW108" s="23" t="e">
        <f>IF((INDEX($F$50:$BD$50,AW50))&lt;((INDEX($F$50:$BD$50,$AH$50)+(INDEX($F$50:$BD$50,#REF!)))),$AG$79*((#REF!-Option_10!T50)/((#REF!*(#REF!+1))/2)),0)</f>
        <v>#REF!</v>
      </c>
      <c r="AX108" s="23" t="e">
        <f>IF((INDEX($F$50:$BD$50,AX50))&lt;((INDEX($F$50:$BD$50,$AH$50)+(INDEX($F$50:$BD$50,#REF!)))),$AG$79*((#REF!-Option_10!U50)/((#REF!*(#REF!+1))/2)),0)</f>
        <v>#REF!</v>
      </c>
      <c r="AY108" s="23" t="e">
        <f>IF((INDEX($F$50:$BD$50,AY50))&lt;((INDEX($F$50:$BD$50,$AH$50)+(INDEX($F$50:$BD$50,#REF!)))),$AG$79*((#REF!-Option_10!V50)/((#REF!*(#REF!+1))/2)),0)</f>
        <v>#REF!</v>
      </c>
      <c r="AZ108" s="23" t="e">
        <f>IF((INDEX($F$50:$BD$50,AZ50))&lt;((INDEX($F$50:$BD$50,$AH$50)+(INDEX($F$50:$BD$50,#REF!)))),$AG$79*((#REF!-Option_10!W50)/((#REF!*(#REF!+1))/2)),0)</f>
        <v>#REF!</v>
      </c>
      <c r="BA108" s="23" t="e">
        <f>IF((INDEX($F$50:$BD$50,BA50))&lt;((INDEX($F$50:$BD$50,$AH$50)+(INDEX($F$50:$BD$50,#REF!)))),$AG$79*((#REF!-Option_10!X50)/((#REF!*(#REF!+1))/2)),0)</f>
        <v>#REF!</v>
      </c>
      <c r="BB108" s="23" t="e">
        <f>IF((INDEX($F$50:$BD$50,BB50))&lt;((INDEX($F$50:$BD$50,$AH$50)+(INDEX($F$50:$BD$50,#REF!)))),$AG$79*((#REF!-Option_10!Y50)/((#REF!*(#REF!+1))/2)),0)</f>
        <v>#REF!</v>
      </c>
      <c r="BC108" s="23" t="e">
        <f>IF((INDEX($F$50:$BD$50,BC50))&lt;((INDEX($F$50:$BD$50,$AH$50)+(INDEX($F$50:$BD$50,#REF!)))),$AG$79*((#REF!-Option_10!Z50)/((#REF!*(#REF!+1))/2)),0)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IF((INDEX($F$50:$BD$50,AI50))&lt;((INDEX($F$50:$BD$50,$AI$50)+(INDEX($F$50:$BD$50,#REF!)))),$AH$79*((#REF!-Option_10!E50)/((#REF!*(#REF!+1))/2)),0)</f>
        <v>#REF!</v>
      </c>
      <c r="AJ109" s="23" t="e">
        <f>IF((INDEX($F$50:$BD$50,AJ50))&lt;((INDEX($F$50:$BD$50,$AI$50)+(INDEX($F$50:$BD$50,#REF!)))),$AH$79*((#REF!-Option_10!F50)/((#REF!*(#REF!+1))/2)),0)</f>
        <v>#REF!</v>
      </c>
      <c r="AK109" s="23" t="e">
        <f>IF((INDEX($F$50:$BD$50,AK50))&lt;((INDEX($F$50:$BD$50,$AI$50)+(INDEX($F$50:$BD$50,#REF!)))),$AH$79*((#REF!-Option_10!G50)/((#REF!*(#REF!+1))/2)),0)</f>
        <v>#REF!</v>
      </c>
      <c r="AL109" s="23" t="e">
        <f>IF((INDEX($F$50:$BD$50,AL50))&lt;((INDEX($F$50:$BD$50,$AI$50)+(INDEX($F$50:$BD$50,#REF!)))),$AH$79*((#REF!-Option_10!H50)/((#REF!*(#REF!+1))/2)),0)</f>
        <v>#REF!</v>
      </c>
      <c r="AM109" s="23" t="e">
        <f>IF((INDEX($F$50:$BD$50,AM50))&lt;((INDEX($F$50:$BD$50,$AI$50)+(INDEX($F$50:$BD$50,#REF!)))),$AH$79*((#REF!-Option_10!I50)/((#REF!*(#REF!+1))/2)),0)</f>
        <v>#REF!</v>
      </c>
      <c r="AN109" s="23" t="e">
        <f>IF((INDEX($F$50:$BD$50,AN50))&lt;((INDEX($F$50:$BD$50,$AI$50)+(INDEX($F$50:$BD$50,#REF!)))),$AH$79*((#REF!-Option_10!J50)/((#REF!*(#REF!+1))/2)),0)</f>
        <v>#REF!</v>
      </c>
      <c r="AO109" s="23" t="e">
        <f>IF((INDEX($F$50:$BD$50,AO50))&lt;((INDEX($F$50:$BD$50,$AI$50)+(INDEX($F$50:$BD$50,#REF!)))),$AH$79*((#REF!-Option_10!K50)/((#REF!*(#REF!+1))/2)),0)</f>
        <v>#REF!</v>
      </c>
      <c r="AP109" s="23" t="e">
        <f>IF((INDEX($F$50:$BD$50,AP50))&lt;((INDEX($F$50:$BD$50,$AI$50)+(INDEX($F$50:$BD$50,#REF!)))),$AH$79*((#REF!-Option_10!L50)/((#REF!*(#REF!+1))/2)),0)</f>
        <v>#REF!</v>
      </c>
      <c r="AQ109" s="23" t="e">
        <f>IF((INDEX($F$50:$BD$50,AQ50))&lt;((INDEX($F$50:$BD$50,$AI$50)+(INDEX($F$50:$BD$50,#REF!)))),$AH$79*((#REF!-Option_10!M50)/((#REF!*(#REF!+1))/2)),0)</f>
        <v>#REF!</v>
      </c>
      <c r="AR109" s="23" t="e">
        <f>IF((INDEX($F$50:$BD$50,AR50))&lt;((INDEX($F$50:$BD$50,$AI$50)+(INDEX($F$50:$BD$50,#REF!)))),$AH$79*((#REF!-Option_10!N50)/((#REF!*(#REF!+1))/2)),0)</f>
        <v>#REF!</v>
      </c>
      <c r="AS109" s="23" t="e">
        <f>IF((INDEX($F$50:$BD$50,AS50))&lt;((INDEX($F$50:$BD$50,$AI$50)+(INDEX($F$50:$BD$50,#REF!)))),$AH$79*((#REF!-Option_10!O50)/((#REF!*(#REF!+1))/2)),0)</f>
        <v>#REF!</v>
      </c>
      <c r="AT109" s="23" t="e">
        <f>IF((INDEX($F$50:$BD$50,AT50))&lt;((INDEX($F$50:$BD$50,$AI$50)+(INDEX($F$50:$BD$50,#REF!)))),$AH$79*((#REF!-Option_10!P50)/((#REF!*(#REF!+1))/2)),0)</f>
        <v>#REF!</v>
      </c>
      <c r="AU109" s="23" t="e">
        <f>IF((INDEX($F$50:$BD$50,AU50))&lt;((INDEX($F$50:$BD$50,$AI$50)+(INDEX($F$50:$BD$50,#REF!)))),$AH$79*((#REF!-Option_10!Q50)/((#REF!*(#REF!+1))/2)),0)</f>
        <v>#REF!</v>
      </c>
      <c r="AV109" s="23" t="e">
        <f>IF((INDEX($F$50:$BD$50,AV50))&lt;((INDEX($F$50:$BD$50,$AI$50)+(INDEX($F$50:$BD$50,#REF!)))),$AH$79*((#REF!-Option_10!R50)/((#REF!*(#REF!+1))/2)),0)</f>
        <v>#REF!</v>
      </c>
      <c r="AW109" s="23" t="e">
        <f>IF((INDEX($F$50:$BD$50,AW50))&lt;((INDEX($F$50:$BD$50,$AI$50)+(INDEX($F$50:$BD$50,#REF!)))),$AH$79*((#REF!-Option_10!S50)/((#REF!*(#REF!+1))/2)),0)</f>
        <v>#REF!</v>
      </c>
      <c r="AX109" s="23" t="e">
        <f>IF((INDEX($F$50:$BD$50,AX50))&lt;((INDEX($F$50:$BD$50,$AI$50)+(INDEX($F$50:$BD$50,#REF!)))),$AH$79*((#REF!-Option_10!T50)/((#REF!*(#REF!+1))/2)),0)</f>
        <v>#REF!</v>
      </c>
      <c r="AY109" s="23" t="e">
        <f>IF((INDEX($F$50:$BD$50,AY50))&lt;((INDEX($F$50:$BD$50,$AI$50)+(INDEX($F$50:$BD$50,#REF!)))),$AH$79*((#REF!-Option_10!U50)/((#REF!*(#REF!+1))/2)),0)</f>
        <v>#REF!</v>
      </c>
      <c r="AZ109" s="23" t="e">
        <f>IF((INDEX($F$50:$BD$50,AZ50))&lt;((INDEX($F$50:$BD$50,$AI$50)+(INDEX($F$50:$BD$50,#REF!)))),$AH$79*((#REF!-Option_10!V50)/((#REF!*(#REF!+1))/2)),0)</f>
        <v>#REF!</v>
      </c>
      <c r="BA109" s="23" t="e">
        <f>IF((INDEX($F$50:$BD$50,BA50))&lt;((INDEX($F$50:$BD$50,$AI$50)+(INDEX($F$50:$BD$50,#REF!)))),$AH$79*((#REF!-Option_10!W50)/((#REF!*(#REF!+1))/2)),0)</f>
        <v>#REF!</v>
      </c>
      <c r="BB109" s="23" t="e">
        <f>IF((INDEX($F$50:$BD$50,BB50))&lt;((INDEX($F$50:$BD$50,$AI$50)+(INDEX($F$50:$BD$50,#REF!)))),$AH$79*((#REF!-Option_10!X50)/((#REF!*(#REF!+1))/2)),0)</f>
        <v>#REF!</v>
      </c>
      <c r="BC109" s="23" t="e">
        <f>IF((INDEX($F$50:$BD$50,BC50))&lt;((INDEX($F$50:$BD$50,$AI$50)+(INDEX($F$50:$BD$50,#REF!)))),$AH$79*((#REF!-Option_10!Y50)/((#REF!*(#REF!+1))/2)),0)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IF((INDEX($F$50:$BD$50,AJ50))&lt;((INDEX($F$50:$BD$50,$AJ$50)+(INDEX($F$50:$BD$50,#REF!)))),$AI$79*((#REF!-Option_10!E50)/((#REF!*(#REF!+1))/2)),0)</f>
        <v>#REF!</v>
      </c>
      <c r="AK110" s="23" t="e">
        <f>IF((INDEX($F$50:$BD$50,AK50))&lt;((INDEX($F$50:$BD$50,$AJ$50)+(INDEX($F$50:$BD$50,#REF!)))),$AI$79*((#REF!-Option_10!F50)/((#REF!*(#REF!+1))/2)),0)</f>
        <v>#REF!</v>
      </c>
      <c r="AL110" s="23" t="e">
        <f>IF((INDEX($F$50:$BD$50,AL50))&lt;((INDEX($F$50:$BD$50,$AJ$50)+(INDEX($F$50:$BD$50,#REF!)))),$AI$79*((#REF!-Option_10!G50)/((#REF!*(#REF!+1))/2)),0)</f>
        <v>#REF!</v>
      </c>
      <c r="AM110" s="23" t="e">
        <f>IF((INDEX($F$50:$BD$50,AM50))&lt;((INDEX($F$50:$BD$50,$AJ$50)+(INDEX($F$50:$BD$50,#REF!)))),$AI$79*((#REF!-Option_10!H50)/((#REF!*(#REF!+1))/2)),0)</f>
        <v>#REF!</v>
      </c>
      <c r="AN110" s="23" t="e">
        <f>IF((INDEX($F$50:$BD$50,AN50))&lt;((INDEX($F$50:$BD$50,$AJ$50)+(INDEX($F$50:$BD$50,#REF!)))),$AI$79*((#REF!-Option_10!I50)/((#REF!*(#REF!+1))/2)),0)</f>
        <v>#REF!</v>
      </c>
      <c r="AO110" s="23" t="e">
        <f>IF((INDEX($F$50:$BD$50,AO50))&lt;((INDEX($F$50:$BD$50,$AJ$50)+(INDEX($F$50:$BD$50,#REF!)))),$AI$79*((#REF!-Option_10!J50)/((#REF!*(#REF!+1))/2)),0)</f>
        <v>#REF!</v>
      </c>
      <c r="AP110" s="23" t="e">
        <f>IF((INDEX($F$50:$BD$50,AP50))&lt;((INDEX($F$50:$BD$50,$AJ$50)+(INDEX($F$50:$BD$50,#REF!)))),$AI$79*((#REF!-Option_10!K50)/((#REF!*(#REF!+1))/2)),0)</f>
        <v>#REF!</v>
      </c>
      <c r="AQ110" s="23" t="e">
        <f>IF((INDEX($F$50:$BD$50,AQ50))&lt;((INDEX($F$50:$BD$50,$AJ$50)+(INDEX($F$50:$BD$50,#REF!)))),$AI$79*((#REF!-Option_10!L50)/((#REF!*(#REF!+1))/2)),0)</f>
        <v>#REF!</v>
      </c>
      <c r="AR110" s="23" t="e">
        <f>IF((INDEX($F$50:$BD$50,AR50))&lt;((INDEX($F$50:$BD$50,$AJ$50)+(INDEX($F$50:$BD$50,#REF!)))),$AI$79*((#REF!-Option_10!M50)/((#REF!*(#REF!+1))/2)),0)</f>
        <v>#REF!</v>
      </c>
      <c r="AS110" s="23" t="e">
        <f>IF((INDEX($F$50:$BD$50,AS50))&lt;((INDEX($F$50:$BD$50,$AJ$50)+(INDEX($F$50:$BD$50,#REF!)))),$AI$79*((#REF!-Option_10!N50)/((#REF!*(#REF!+1))/2)),0)</f>
        <v>#REF!</v>
      </c>
      <c r="AT110" s="23" t="e">
        <f>IF((INDEX($F$50:$BD$50,AT50))&lt;((INDEX($F$50:$BD$50,$AJ$50)+(INDEX($F$50:$BD$50,#REF!)))),$AI$79*((#REF!-Option_10!O50)/((#REF!*(#REF!+1))/2)),0)</f>
        <v>#REF!</v>
      </c>
      <c r="AU110" s="23" t="e">
        <f>IF((INDEX($F$50:$BD$50,AU50))&lt;((INDEX($F$50:$BD$50,$AJ$50)+(INDEX($F$50:$BD$50,#REF!)))),$AI$79*((#REF!-Option_10!P50)/((#REF!*(#REF!+1))/2)),0)</f>
        <v>#REF!</v>
      </c>
      <c r="AV110" s="23" t="e">
        <f>IF((INDEX($F$50:$BD$50,AV50))&lt;((INDEX($F$50:$BD$50,$AJ$50)+(INDEX($F$50:$BD$50,#REF!)))),$AI$79*((#REF!-Option_10!Q50)/((#REF!*(#REF!+1))/2)),0)</f>
        <v>#REF!</v>
      </c>
      <c r="AW110" s="23" t="e">
        <f>IF((INDEX($F$50:$BD$50,AW50))&lt;((INDEX($F$50:$BD$50,$AJ$50)+(INDEX($F$50:$BD$50,#REF!)))),$AI$79*((#REF!-Option_10!R50)/((#REF!*(#REF!+1))/2)),0)</f>
        <v>#REF!</v>
      </c>
      <c r="AX110" s="23" t="e">
        <f>IF((INDEX($F$50:$BD$50,AX50))&lt;((INDEX($F$50:$BD$50,$AJ$50)+(INDEX($F$50:$BD$50,#REF!)))),$AI$79*((#REF!-Option_10!S50)/((#REF!*(#REF!+1))/2)),0)</f>
        <v>#REF!</v>
      </c>
      <c r="AY110" s="23" t="e">
        <f>IF((INDEX($F$50:$BD$50,AY50))&lt;((INDEX($F$50:$BD$50,$AJ$50)+(INDEX($F$50:$BD$50,#REF!)))),$AI$79*((#REF!-Option_10!T50)/((#REF!*(#REF!+1))/2)),0)</f>
        <v>#REF!</v>
      </c>
      <c r="AZ110" s="23" t="e">
        <f>IF((INDEX($F$50:$BD$50,AZ50))&lt;((INDEX($F$50:$BD$50,$AJ$50)+(INDEX($F$50:$BD$50,#REF!)))),$AI$79*((#REF!-Option_10!U50)/((#REF!*(#REF!+1))/2)),0)</f>
        <v>#REF!</v>
      </c>
      <c r="BA110" s="23" t="e">
        <f>IF((INDEX($F$50:$BD$50,BA50))&lt;((INDEX($F$50:$BD$50,$AJ$50)+(INDEX($F$50:$BD$50,#REF!)))),$AI$79*((#REF!-Option_10!V50)/((#REF!*(#REF!+1))/2)),0)</f>
        <v>#REF!</v>
      </c>
      <c r="BB110" s="23" t="e">
        <f>IF((INDEX($F$50:$BD$50,BB50))&lt;((INDEX($F$50:$BD$50,$AJ$50)+(INDEX($F$50:$BD$50,#REF!)))),$AI$79*((#REF!-Option_10!W50)/((#REF!*(#REF!+1))/2)),0)</f>
        <v>#REF!</v>
      </c>
      <c r="BC110" s="23" t="e">
        <f>IF((INDEX($F$50:$BD$50,BC50))&lt;((INDEX($F$50:$BD$50,$AJ$50)+(INDEX($F$50:$BD$50,#REF!)))),$AI$79*((#REF!-Option_10!X50)/((#REF!*(#REF!+1))/2)),0)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IF((INDEX($F$50:$BD$50,AK50))&lt;((INDEX($F$50:$BD$50,$AK$50)+(INDEX($F$50:$BD$50,#REF!)))),$AJ$79*((#REF!-Option_10!E50)/((#REF!*(#REF!+1))/2)),0)</f>
        <v>#REF!</v>
      </c>
      <c r="AL111" s="23" t="e">
        <f>IF((INDEX($F$50:$BD$50,AL50))&lt;((INDEX($F$50:$BD$50,$AK$50)+(INDEX($F$50:$BD$50,#REF!)))),$AJ$79*((#REF!-Option_10!F50)/((#REF!*(#REF!+1))/2)),0)</f>
        <v>#REF!</v>
      </c>
      <c r="AM111" s="23" t="e">
        <f>IF((INDEX($F$50:$BD$50,AM50))&lt;((INDEX($F$50:$BD$50,$AK$50)+(INDEX($F$50:$BD$50,#REF!)))),$AJ$79*((#REF!-Option_10!G50)/((#REF!*(#REF!+1))/2)),0)</f>
        <v>#REF!</v>
      </c>
      <c r="AN111" s="23" t="e">
        <f>IF((INDEX($F$50:$BD$50,AN50))&lt;((INDEX($F$50:$BD$50,$AK$50)+(INDEX($F$50:$BD$50,#REF!)))),$AJ$79*((#REF!-Option_10!H50)/((#REF!*(#REF!+1))/2)),0)</f>
        <v>#REF!</v>
      </c>
      <c r="AO111" s="23" t="e">
        <f>IF((INDEX($F$50:$BD$50,AO50))&lt;((INDEX($F$50:$BD$50,$AK$50)+(INDEX($F$50:$BD$50,#REF!)))),$AJ$79*((#REF!-Option_10!I50)/((#REF!*(#REF!+1))/2)),0)</f>
        <v>#REF!</v>
      </c>
      <c r="AP111" s="23" t="e">
        <f>IF((INDEX($F$50:$BD$50,AP50))&lt;((INDEX($F$50:$BD$50,$AK$50)+(INDEX($F$50:$BD$50,#REF!)))),$AJ$79*((#REF!-Option_10!J50)/((#REF!*(#REF!+1))/2)),0)</f>
        <v>#REF!</v>
      </c>
      <c r="AQ111" s="23" t="e">
        <f>IF((INDEX($F$50:$BD$50,AQ50))&lt;((INDEX($F$50:$BD$50,$AK$50)+(INDEX($F$50:$BD$50,#REF!)))),$AJ$79*((#REF!-Option_10!K50)/((#REF!*(#REF!+1))/2)),0)</f>
        <v>#REF!</v>
      </c>
      <c r="AR111" s="23" t="e">
        <f>IF((INDEX($F$50:$BD$50,AR50))&lt;((INDEX($F$50:$BD$50,$AK$50)+(INDEX($F$50:$BD$50,#REF!)))),$AJ$79*((#REF!-Option_10!L50)/((#REF!*(#REF!+1))/2)),0)</f>
        <v>#REF!</v>
      </c>
      <c r="AS111" s="23" t="e">
        <f>IF((INDEX($F$50:$BD$50,AS50))&lt;((INDEX($F$50:$BD$50,$AK$50)+(INDEX($F$50:$BD$50,#REF!)))),$AJ$79*((#REF!-Option_10!M50)/((#REF!*(#REF!+1))/2)),0)</f>
        <v>#REF!</v>
      </c>
      <c r="AT111" s="23" t="e">
        <f>IF((INDEX($F$50:$BD$50,AT50))&lt;((INDEX($F$50:$BD$50,$AK$50)+(INDEX($F$50:$BD$50,#REF!)))),$AJ$79*((#REF!-Option_10!N50)/((#REF!*(#REF!+1))/2)),0)</f>
        <v>#REF!</v>
      </c>
      <c r="AU111" s="23" t="e">
        <f>IF((INDEX($F$50:$BD$50,AU50))&lt;((INDEX($F$50:$BD$50,$AK$50)+(INDEX($F$50:$BD$50,#REF!)))),$AJ$79*((#REF!-Option_10!O50)/((#REF!*(#REF!+1))/2)),0)</f>
        <v>#REF!</v>
      </c>
      <c r="AV111" s="23" t="e">
        <f>IF((INDEX($F$50:$BD$50,AV50))&lt;((INDEX($F$50:$BD$50,$AK$50)+(INDEX($F$50:$BD$50,#REF!)))),$AJ$79*((#REF!-Option_10!P50)/((#REF!*(#REF!+1))/2)),0)</f>
        <v>#REF!</v>
      </c>
      <c r="AW111" s="23" t="e">
        <f>IF((INDEX($F$50:$BD$50,AW50))&lt;((INDEX($F$50:$BD$50,$AK$50)+(INDEX($F$50:$BD$50,#REF!)))),$AJ$79*((#REF!-Option_10!Q50)/((#REF!*(#REF!+1))/2)),0)</f>
        <v>#REF!</v>
      </c>
      <c r="AX111" s="23" t="e">
        <f>IF((INDEX($F$50:$BD$50,AX50))&lt;((INDEX($F$50:$BD$50,$AK$50)+(INDEX($F$50:$BD$50,#REF!)))),$AJ$79*((#REF!-Option_10!R50)/((#REF!*(#REF!+1))/2)),0)</f>
        <v>#REF!</v>
      </c>
      <c r="AY111" s="23" t="e">
        <f>IF((INDEX($F$50:$BD$50,AY50))&lt;((INDEX($F$50:$BD$50,$AK$50)+(INDEX($F$50:$BD$50,#REF!)))),$AJ$79*((#REF!-Option_10!S50)/((#REF!*(#REF!+1))/2)),0)</f>
        <v>#REF!</v>
      </c>
      <c r="AZ111" s="23" t="e">
        <f>IF((INDEX($F$50:$BD$50,AZ50))&lt;((INDEX($F$50:$BD$50,$AK$50)+(INDEX($F$50:$BD$50,#REF!)))),$AJ$79*((#REF!-Option_10!T50)/((#REF!*(#REF!+1))/2)),0)</f>
        <v>#REF!</v>
      </c>
      <c r="BA111" s="23" t="e">
        <f>IF((INDEX($F$50:$BD$50,BA50))&lt;((INDEX($F$50:$BD$50,$AK$50)+(INDEX($F$50:$BD$50,#REF!)))),$AJ$79*((#REF!-Option_10!U50)/((#REF!*(#REF!+1))/2)),0)</f>
        <v>#REF!</v>
      </c>
      <c r="BB111" s="23" t="e">
        <f>IF((INDEX($F$50:$BD$50,BB50))&lt;((INDEX($F$50:$BD$50,$AK$50)+(INDEX($F$50:$BD$50,#REF!)))),$AJ$79*((#REF!-Option_10!V50)/((#REF!*(#REF!+1))/2)),0)</f>
        <v>#REF!</v>
      </c>
      <c r="BC111" s="23" t="e">
        <f>IF((INDEX($F$50:$BD$50,BC50))&lt;((INDEX($F$50:$BD$50,$AK$50)+(INDEX($F$50:$BD$50,#REF!)))),$AJ$79*((#REF!-Option_10!W50)/((#REF!*(#REF!+1))/2)),0)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IF((INDEX($F$50:$BD$50,AL50))&lt;((INDEX($F$50:$BD$50,$AL$50)+(INDEX($F$50:$BD$50,#REF!)))),$AK$79*((#REF!-Option_10!E50)/((#REF!*(#REF!+1))/2)),0)</f>
        <v>#REF!</v>
      </c>
      <c r="AM112" s="23" t="e">
        <f>IF((INDEX($F$50:$BD$50,AM50))&lt;((INDEX($F$50:$BD$50,$AL$50)+(INDEX($F$50:$BD$50,#REF!)))),$AK$79*((#REF!-Option_10!F50)/((#REF!*(#REF!+1))/2)),0)</f>
        <v>#REF!</v>
      </c>
      <c r="AN112" s="23" t="e">
        <f>IF((INDEX($F$50:$BD$50,AN50))&lt;((INDEX($F$50:$BD$50,$AL$50)+(INDEX($F$50:$BD$50,#REF!)))),$AK$79*((#REF!-Option_10!G50)/((#REF!*(#REF!+1))/2)),0)</f>
        <v>#REF!</v>
      </c>
      <c r="AO112" s="23" t="e">
        <f>IF((INDEX($F$50:$BD$50,AO50))&lt;((INDEX($F$50:$BD$50,$AL$50)+(INDEX($F$50:$BD$50,#REF!)))),$AK$79*((#REF!-Option_10!H50)/((#REF!*(#REF!+1))/2)),0)</f>
        <v>#REF!</v>
      </c>
      <c r="AP112" s="23" t="e">
        <f>IF((INDEX($F$50:$BD$50,AP50))&lt;((INDEX($F$50:$BD$50,$AL$50)+(INDEX($F$50:$BD$50,#REF!)))),$AK$79*((#REF!-Option_10!I50)/((#REF!*(#REF!+1))/2)),0)</f>
        <v>#REF!</v>
      </c>
      <c r="AQ112" s="23" t="e">
        <f>IF((INDEX($F$50:$BD$50,AQ50))&lt;((INDEX($F$50:$BD$50,$AL$50)+(INDEX($F$50:$BD$50,#REF!)))),$AK$79*((#REF!-Option_10!J50)/((#REF!*(#REF!+1))/2)),0)</f>
        <v>#REF!</v>
      </c>
      <c r="AR112" s="23" t="e">
        <f>IF((INDEX($F$50:$BD$50,AR50))&lt;((INDEX($F$50:$BD$50,$AL$50)+(INDEX($F$50:$BD$50,#REF!)))),$AK$79*((#REF!-Option_10!K50)/((#REF!*(#REF!+1))/2)),0)</f>
        <v>#REF!</v>
      </c>
      <c r="AS112" s="23" t="e">
        <f>IF((INDEX($F$50:$BD$50,AS50))&lt;((INDEX($F$50:$BD$50,$AL$50)+(INDEX($F$50:$BD$50,#REF!)))),$AK$79*((#REF!-Option_10!L50)/((#REF!*(#REF!+1))/2)),0)</f>
        <v>#REF!</v>
      </c>
      <c r="AT112" s="23" t="e">
        <f>IF((INDEX($F$50:$BD$50,AT50))&lt;((INDEX($F$50:$BD$50,$AL$50)+(INDEX($F$50:$BD$50,#REF!)))),$AK$79*((#REF!-Option_10!M50)/((#REF!*(#REF!+1))/2)),0)</f>
        <v>#REF!</v>
      </c>
      <c r="AU112" s="23" t="e">
        <f>IF((INDEX($F$50:$BD$50,AU50))&lt;((INDEX($F$50:$BD$50,$AL$50)+(INDEX($F$50:$BD$50,#REF!)))),$AK$79*((#REF!-Option_10!N50)/((#REF!*(#REF!+1))/2)),0)</f>
        <v>#REF!</v>
      </c>
      <c r="AV112" s="23" t="e">
        <f>IF((INDEX($F$50:$BD$50,AV50))&lt;((INDEX($F$50:$BD$50,$AL$50)+(INDEX($F$50:$BD$50,#REF!)))),$AK$79*((#REF!-Option_10!O50)/((#REF!*(#REF!+1))/2)),0)</f>
        <v>#REF!</v>
      </c>
      <c r="AW112" s="23" t="e">
        <f>IF((INDEX($F$50:$BD$50,AW50))&lt;((INDEX($F$50:$BD$50,$AL$50)+(INDEX($F$50:$BD$50,#REF!)))),$AK$79*((#REF!-Option_10!P50)/((#REF!*(#REF!+1))/2)),0)</f>
        <v>#REF!</v>
      </c>
      <c r="AX112" s="23" t="e">
        <f>IF((INDEX($F$50:$BD$50,AX50))&lt;((INDEX($F$50:$BD$50,$AL$50)+(INDEX($F$50:$BD$50,#REF!)))),$AK$79*((#REF!-Option_10!Q50)/((#REF!*(#REF!+1))/2)),0)</f>
        <v>#REF!</v>
      </c>
      <c r="AY112" s="23" t="e">
        <f>IF((INDEX($F$50:$BD$50,AY50))&lt;((INDEX($F$50:$BD$50,$AL$50)+(INDEX($F$50:$BD$50,#REF!)))),$AK$79*((#REF!-Option_10!R50)/((#REF!*(#REF!+1))/2)),0)</f>
        <v>#REF!</v>
      </c>
      <c r="AZ112" s="23" t="e">
        <f>IF((INDEX($F$50:$BD$50,AZ50))&lt;((INDEX($F$50:$BD$50,$AL$50)+(INDEX($F$50:$BD$50,#REF!)))),$AK$79*((#REF!-Option_10!S50)/((#REF!*(#REF!+1))/2)),0)</f>
        <v>#REF!</v>
      </c>
      <c r="BA112" s="23" t="e">
        <f>IF((INDEX($F$50:$BD$50,BA50))&lt;((INDEX($F$50:$BD$50,$AL$50)+(INDEX($F$50:$BD$50,#REF!)))),$AK$79*((#REF!-Option_10!T50)/((#REF!*(#REF!+1))/2)),0)</f>
        <v>#REF!</v>
      </c>
      <c r="BB112" s="23" t="e">
        <f>IF((INDEX($F$50:$BD$50,BB50))&lt;((INDEX($F$50:$BD$50,$AL$50)+(INDEX($F$50:$BD$50,#REF!)))),$AK$79*((#REF!-Option_10!U50)/((#REF!*(#REF!+1))/2)),0)</f>
        <v>#REF!</v>
      </c>
      <c r="BC112" s="23" t="e">
        <f>IF((INDEX($F$50:$BD$50,BC50))&lt;((INDEX($F$50:$BD$50,$AL$50)+(INDEX($F$50:$BD$50,#REF!)))),$AK$79*((#REF!-Option_10!V50)/((#REF!*(#REF!+1))/2)),0)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IF((INDEX($F$50:$BD$50,AM50))&lt;((INDEX($F$50:$BD$50,$AM$50)+(INDEX($F$50:$BD$50,#REF!)))),$AL$79*((#REF!-Option_10!E50)/((#REF!*(#REF!+1))/2)),0)</f>
        <v>#REF!</v>
      </c>
      <c r="AN113" s="23" t="e">
        <f>IF((INDEX($F$50:$BD$50,AN50))&lt;((INDEX($F$50:$BD$50,$AM$50)+(INDEX($F$50:$BD$50,#REF!)))),$AL$79*((#REF!-Option_10!F50)/((#REF!*(#REF!+1))/2)),0)</f>
        <v>#REF!</v>
      </c>
      <c r="AO113" s="23" t="e">
        <f>IF((INDEX($F$50:$BD$50,AO50))&lt;((INDEX($F$50:$BD$50,$AM$50)+(INDEX($F$50:$BD$50,#REF!)))),$AL$79*((#REF!-Option_10!G50)/((#REF!*(#REF!+1))/2)),0)</f>
        <v>#REF!</v>
      </c>
      <c r="AP113" s="23" t="e">
        <f>IF((INDEX($F$50:$BD$50,AP50))&lt;((INDEX($F$50:$BD$50,$AM$50)+(INDEX($F$50:$BD$50,#REF!)))),$AL$79*((#REF!-Option_10!H50)/((#REF!*(#REF!+1))/2)),0)</f>
        <v>#REF!</v>
      </c>
      <c r="AQ113" s="23" t="e">
        <f>IF((INDEX($F$50:$BD$50,AQ50))&lt;((INDEX($F$50:$BD$50,$AM$50)+(INDEX($F$50:$BD$50,#REF!)))),$AL$79*((#REF!-Option_10!I50)/((#REF!*(#REF!+1))/2)),0)</f>
        <v>#REF!</v>
      </c>
      <c r="AR113" s="23" t="e">
        <f>IF((INDEX($F$50:$BD$50,AR50))&lt;((INDEX($F$50:$BD$50,$AM$50)+(INDEX($F$50:$BD$50,#REF!)))),$AL$79*((#REF!-Option_10!J50)/((#REF!*(#REF!+1))/2)),0)</f>
        <v>#REF!</v>
      </c>
      <c r="AS113" s="23" t="e">
        <f>IF((INDEX($F$50:$BD$50,AS50))&lt;((INDEX($F$50:$BD$50,$AM$50)+(INDEX($F$50:$BD$50,#REF!)))),$AL$79*((#REF!-Option_10!K50)/((#REF!*(#REF!+1))/2)),0)</f>
        <v>#REF!</v>
      </c>
      <c r="AT113" s="23" t="e">
        <f>IF((INDEX($F$50:$BD$50,AT50))&lt;((INDEX($F$50:$BD$50,$AM$50)+(INDEX($F$50:$BD$50,#REF!)))),$AL$79*((#REF!-Option_10!L50)/((#REF!*(#REF!+1))/2)),0)</f>
        <v>#REF!</v>
      </c>
      <c r="AU113" s="23" t="e">
        <f>IF((INDEX($F$50:$BD$50,AU50))&lt;((INDEX($F$50:$BD$50,$AM$50)+(INDEX($F$50:$BD$50,#REF!)))),$AL$79*((#REF!-Option_10!M50)/((#REF!*(#REF!+1))/2)),0)</f>
        <v>#REF!</v>
      </c>
      <c r="AV113" s="23" t="e">
        <f>IF((INDEX($F$50:$BD$50,AV50))&lt;((INDEX($F$50:$BD$50,$AM$50)+(INDEX($F$50:$BD$50,#REF!)))),$AL$79*((#REF!-Option_10!N50)/((#REF!*(#REF!+1))/2)),0)</f>
        <v>#REF!</v>
      </c>
      <c r="AW113" s="23" t="e">
        <f>IF((INDEX($F$50:$BD$50,AW50))&lt;((INDEX($F$50:$BD$50,$AM$50)+(INDEX($F$50:$BD$50,#REF!)))),$AL$79*((#REF!-Option_10!O50)/((#REF!*(#REF!+1))/2)),0)</f>
        <v>#REF!</v>
      </c>
      <c r="AX113" s="23" t="e">
        <f>IF((INDEX($F$50:$BD$50,AX50))&lt;((INDEX($F$50:$BD$50,$AM$50)+(INDEX($F$50:$BD$50,#REF!)))),$AL$79*((#REF!-Option_10!P50)/((#REF!*(#REF!+1))/2)),0)</f>
        <v>#REF!</v>
      </c>
      <c r="AY113" s="23" t="e">
        <f>IF((INDEX($F$50:$BD$50,AY50))&lt;((INDEX($F$50:$BD$50,$AM$50)+(INDEX($F$50:$BD$50,#REF!)))),$AL$79*((#REF!-Option_10!Q50)/((#REF!*(#REF!+1))/2)),0)</f>
        <v>#REF!</v>
      </c>
      <c r="AZ113" s="23" t="e">
        <f>IF((INDEX($F$50:$BD$50,AZ50))&lt;((INDEX($F$50:$BD$50,$AM$50)+(INDEX($F$50:$BD$50,#REF!)))),$AL$79*((#REF!-Option_10!R50)/((#REF!*(#REF!+1))/2)),0)</f>
        <v>#REF!</v>
      </c>
      <c r="BA113" s="23" t="e">
        <f>IF((INDEX($F$50:$BD$50,BA50))&lt;((INDEX($F$50:$BD$50,$AM$50)+(INDEX($F$50:$BD$50,#REF!)))),$AL$79*((#REF!-Option_10!S50)/((#REF!*(#REF!+1))/2)),0)</f>
        <v>#REF!</v>
      </c>
      <c r="BB113" s="23" t="e">
        <f>IF((INDEX($F$50:$BD$50,BB50))&lt;((INDEX($F$50:$BD$50,$AM$50)+(INDEX($F$50:$BD$50,#REF!)))),$AL$79*((#REF!-Option_10!T50)/((#REF!*(#REF!+1))/2)),0)</f>
        <v>#REF!</v>
      </c>
      <c r="BC113" s="23" t="e">
        <f>IF((INDEX($F$50:$BD$50,BC50))&lt;((INDEX($F$50:$BD$50,$AM$50)+(INDEX($F$50:$BD$50,#REF!)))),$AL$79*((#REF!-Option_10!U50)/((#REF!*(#REF!+1))/2)),0)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IF((INDEX($F$50:$BD$50,AN50))&lt;((INDEX($F$50:$BD$50,$AN$50)+(INDEX($F$50:$BD$50,#REF!)))),$AM$79*((#REF!-Option_10!E50)/((#REF!*(#REF!+1))/2)),0)</f>
        <v>#REF!</v>
      </c>
      <c r="AO114" s="23" t="e">
        <f>IF((INDEX($F$50:$BD$50,AO50))&lt;((INDEX($F$50:$BD$50,$AN$50)+(INDEX($F$50:$BD$50,#REF!)))),$AM$79*((#REF!-Option_10!F50)/((#REF!*(#REF!+1))/2)),0)</f>
        <v>#REF!</v>
      </c>
      <c r="AP114" s="23" t="e">
        <f>IF((INDEX($F$50:$BD$50,AP50))&lt;((INDEX($F$50:$BD$50,$AN$50)+(INDEX($F$50:$BD$50,#REF!)))),$AM$79*((#REF!-Option_10!G50)/((#REF!*(#REF!+1))/2)),0)</f>
        <v>#REF!</v>
      </c>
      <c r="AQ114" s="23" t="e">
        <f>IF((INDEX($F$50:$BD$50,AQ50))&lt;((INDEX($F$50:$BD$50,$AN$50)+(INDEX($F$50:$BD$50,#REF!)))),$AM$79*((#REF!-Option_10!H50)/((#REF!*(#REF!+1))/2)),0)</f>
        <v>#REF!</v>
      </c>
      <c r="AR114" s="23" t="e">
        <f>IF((INDEX($F$50:$BD$50,AR50))&lt;((INDEX($F$50:$BD$50,$AN$50)+(INDEX($F$50:$BD$50,#REF!)))),$AM$79*((#REF!-Option_10!I50)/((#REF!*(#REF!+1))/2)),0)</f>
        <v>#REF!</v>
      </c>
      <c r="AS114" s="23" t="e">
        <f>IF((INDEX($F$50:$BD$50,AS50))&lt;((INDEX($F$50:$BD$50,$AN$50)+(INDEX($F$50:$BD$50,#REF!)))),$AM$79*((#REF!-Option_10!J50)/((#REF!*(#REF!+1))/2)),0)</f>
        <v>#REF!</v>
      </c>
      <c r="AT114" s="23" t="e">
        <f>IF((INDEX($F$50:$BD$50,AT50))&lt;((INDEX($F$50:$BD$50,$AN$50)+(INDEX($F$50:$BD$50,#REF!)))),$AM$79*((#REF!-Option_10!K50)/((#REF!*(#REF!+1))/2)),0)</f>
        <v>#REF!</v>
      </c>
      <c r="AU114" s="23" t="e">
        <f>IF((INDEX($F$50:$BD$50,AU50))&lt;((INDEX($F$50:$BD$50,$AN$50)+(INDEX($F$50:$BD$50,#REF!)))),$AM$79*((#REF!-Option_10!L50)/((#REF!*(#REF!+1))/2)),0)</f>
        <v>#REF!</v>
      </c>
      <c r="AV114" s="23" t="e">
        <f>IF((INDEX($F$50:$BD$50,AV50))&lt;((INDEX($F$50:$BD$50,$AN$50)+(INDEX($F$50:$BD$50,#REF!)))),$AM$79*((#REF!-Option_10!M50)/((#REF!*(#REF!+1))/2)),0)</f>
        <v>#REF!</v>
      </c>
      <c r="AW114" s="23" t="e">
        <f>IF((INDEX($F$50:$BD$50,AW50))&lt;((INDEX($F$50:$BD$50,$AN$50)+(INDEX($F$50:$BD$50,#REF!)))),$AM$79*((#REF!-Option_10!N50)/((#REF!*(#REF!+1))/2)),0)</f>
        <v>#REF!</v>
      </c>
      <c r="AX114" s="23" t="e">
        <f>IF((INDEX($F$50:$BD$50,AX50))&lt;((INDEX($F$50:$BD$50,$AN$50)+(INDEX($F$50:$BD$50,#REF!)))),$AM$79*((#REF!-Option_10!O50)/((#REF!*(#REF!+1))/2)),0)</f>
        <v>#REF!</v>
      </c>
      <c r="AY114" s="23" t="e">
        <f>IF((INDEX($F$50:$BD$50,AY50))&lt;((INDEX($F$50:$BD$50,$AN$50)+(INDEX($F$50:$BD$50,#REF!)))),$AM$79*((#REF!-Option_10!P50)/((#REF!*(#REF!+1))/2)),0)</f>
        <v>#REF!</v>
      </c>
      <c r="AZ114" s="23" t="e">
        <f>IF((INDEX($F$50:$BD$50,AZ50))&lt;((INDEX($F$50:$BD$50,$AN$50)+(INDEX($F$50:$BD$50,#REF!)))),$AM$79*((#REF!-Option_10!Q50)/((#REF!*(#REF!+1))/2)),0)</f>
        <v>#REF!</v>
      </c>
      <c r="BA114" s="23" t="e">
        <f>IF((INDEX($F$50:$BD$50,BA50))&lt;((INDEX($F$50:$BD$50,$AN$50)+(INDEX($F$50:$BD$50,#REF!)))),$AM$79*((#REF!-Option_10!R50)/((#REF!*(#REF!+1))/2)),0)</f>
        <v>#REF!</v>
      </c>
      <c r="BB114" s="23" t="e">
        <f>IF((INDEX($F$50:$BD$50,BB50))&lt;((INDEX($F$50:$BD$50,$AN$50)+(INDEX($F$50:$BD$50,#REF!)))),$AM$79*((#REF!-Option_10!S50)/((#REF!*(#REF!+1))/2)),0)</f>
        <v>#REF!</v>
      </c>
      <c r="BC114" s="23" t="e">
        <f>IF((INDEX($F$50:$BD$50,BC50))&lt;((INDEX($F$50:$BD$50,$AN$50)+(INDEX($F$50:$BD$50,#REF!)))),$AM$79*((#REF!-Option_10!T50)/((#REF!*(#REF!+1))/2)),0)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IF((INDEX($F$50:$BD$50,AO50))&lt;((INDEX($F$50:$BD$50,$AO$50)+(INDEX($F$50:$BD$50,#REF!)))),$AN$79*((#REF!-Option_10!E50)/((#REF!*(#REF!+1))/2)),0)</f>
        <v>#REF!</v>
      </c>
      <c r="AP115" s="23" t="e">
        <f>IF((INDEX($F$50:$BD$50,AP50))&lt;((INDEX($F$50:$BD$50,$AO$50)+(INDEX($F$50:$BD$50,#REF!)))),$AN$79*((#REF!-Option_10!F50)/((#REF!*(#REF!+1))/2)),0)</f>
        <v>#REF!</v>
      </c>
      <c r="AQ115" s="23" t="e">
        <f>IF((INDEX($F$50:$BD$50,AQ50))&lt;((INDEX($F$50:$BD$50,$AO$50)+(INDEX($F$50:$BD$50,#REF!)))),$AN$79*((#REF!-Option_10!G50)/((#REF!*(#REF!+1))/2)),0)</f>
        <v>#REF!</v>
      </c>
      <c r="AR115" s="23" t="e">
        <f>IF((INDEX($F$50:$BD$50,AR50))&lt;((INDEX($F$50:$BD$50,$AO$50)+(INDEX($F$50:$BD$50,#REF!)))),$AN$79*((#REF!-Option_10!H50)/((#REF!*(#REF!+1))/2)),0)</f>
        <v>#REF!</v>
      </c>
      <c r="AS115" s="23" t="e">
        <f>IF((INDEX($F$50:$BD$50,AS50))&lt;((INDEX($F$50:$BD$50,$AO$50)+(INDEX($F$50:$BD$50,#REF!)))),$AN$79*((#REF!-Option_10!I50)/((#REF!*(#REF!+1))/2)),0)</f>
        <v>#REF!</v>
      </c>
      <c r="AT115" s="23" t="e">
        <f>IF((INDEX($F$50:$BD$50,AT50))&lt;((INDEX($F$50:$BD$50,$AO$50)+(INDEX($F$50:$BD$50,#REF!)))),$AN$79*((#REF!-Option_10!J50)/((#REF!*(#REF!+1))/2)),0)</f>
        <v>#REF!</v>
      </c>
      <c r="AU115" s="23" t="e">
        <f>IF((INDEX($F$50:$BD$50,AU50))&lt;((INDEX($F$50:$BD$50,$AO$50)+(INDEX($F$50:$BD$50,#REF!)))),$AN$79*((#REF!-Option_10!K50)/((#REF!*(#REF!+1))/2)),0)</f>
        <v>#REF!</v>
      </c>
      <c r="AV115" s="23" t="e">
        <f>IF((INDEX($F$50:$BD$50,AV50))&lt;((INDEX($F$50:$BD$50,$AO$50)+(INDEX($F$50:$BD$50,#REF!)))),$AN$79*((#REF!-Option_10!L50)/((#REF!*(#REF!+1))/2)),0)</f>
        <v>#REF!</v>
      </c>
      <c r="AW115" s="23" t="e">
        <f>IF((INDEX($F$50:$BD$50,AW50))&lt;((INDEX($F$50:$BD$50,$AO$50)+(INDEX($F$50:$BD$50,#REF!)))),$AN$79*((#REF!-Option_10!M50)/((#REF!*(#REF!+1))/2)),0)</f>
        <v>#REF!</v>
      </c>
      <c r="AX115" s="23" t="e">
        <f>IF((INDEX($F$50:$BD$50,AX50))&lt;((INDEX($F$50:$BD$50,$AO$50)+(INDEX($F$50:$BD$50,#REF!)))),$AN$79*((#REF!-Option_10!N50)/((#REF!*(#REF!+1))/2)),0)</f>
        <v>#REF!</v>
      </c>
      <c r="AY115" s="23" t="e">
        <f>IF((INDEX($F$50:$BD$50,AY50))&lt;((INDEX($F$50:$BD$50,$AO$50)+(INDEX($F$50:$BD$50,#REF!)))),$AN$79*((#REF!-Option_10!O50)/((#REF!*(#REF!+1))/2)),0)</f>
        <v>#REF!</v>
      </c>
      <c r="AZ115" s="23" t="e">
        <f>IF((INDEX($F$50:$BD$50,AZ50))&lt;((INDEX($F$50:$BD$50,$AO$50)+(INDEX($F$50:$BD$50,#REF!)))),$AN$79*((#REF!-Option_10!P50)/((#REF!*(#REF!+1))/2)),0)</f>
        <v>#REF!</v>
      </c>
      <c r="BA115" s="23" t="e">
        <f>IF((INDEX($F$50:$BD$50,BA50))&lt;((INDEX($F$50:$BD$50,$AO$50)+(INDEX($F$50:$BD$50,#REF!)))),$AN$79*((#REF!-Option_10!Q50)/((#REF!*(#REF!+1))/2)),0)</f>
        <v>#REF!</v>
      </c>
      <c r="BB115" s="23" t="e">
        <f>IF((INDEX($F$50:$BD$50,BB50))&lt;((INDEX($F$50:$BD$50,$AO$50)+(INDEX($F$50:$BD$50,#REF!)))),$AN$79*((#REF!-Option_10!R50)/((#REF!*(#REF!+1))/2)),0)</f>
        <v>#REF!</v>
      </c>
      <c r="BC115" s="23" t="e">
        <f>IF((INDEX($F$50:$BD$50,BC50))&lt;((INDEX($F$50:$BD$50,$AO$50)+(INDEX($F$50:$BD$50,#REF!)))),$AN$79*((#REF!-Option_10!S50)/((#REF!*(#REF!+1))/2)),0)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IF((INDEX($F$50:$BD$50,AP50))&lt;((INDEX($F$50:$BD$50,$AP$50)+(INDEX($F$50:$BD$50,#REF!)))),$AO$79*((#REF!-Option_10!E50)/((#REF!*(#REF!+1))/2)),0)</f>
        <v>#REF!</v>
      </c>
      <c r="AQ116" s="23" t="e">
        <f>IF((INDEX($F$50:$BD$50,AQ50))&lt;((INDEX($F$50:$BD$50,$AP$50)+(INDEX($F$50:$BD$50,#REF!)))),$AO$79*((#REF!-Option_10!F50)/((#REF!*(#REF!+1))/2)),0)</f>
        <v>#REF!</v>
      </c>
      <c r="AR116" s="23" t="e">
        <f>IF((INDEX($F$50:$BD$50,AR50))&lt;((INDEX($F$50:$BD$50,$AP$50)+(INDEX($F$50:$BD$50,#REF!)))),$AO$79*((#REF!-Option_10!G50)/((#REF!*(#REF!+1))/2)),0)</f>
        <v>#REF!</v>
      </c>
      <c r="AS116" s="23" t="e">
        <f>IF((INDEX($F$50:$BD$50,AS50))&lt;((INDEX($F$50:$BD$50,$AP$50)+(INDEX($F$50:$BD$50,#REF!)))),$AO$79*((#REF!-Option_10!H50)/((#REF!*(#REF!+1))/2)),0)</f>
        <v>#REF!</v>
      </c>
      <c r="AT116" s="23" t="e">
        <f>IF((INDEX($F$50:$BD$50,AT50))&lt;((INDEX($F$50:$BD$50,$AP$50)+(INDEX($F$50:$BD$50,#REF!)))),$AO$79*((#REF!-Option_10!I50)/((#REF!*(#REF!+1))/2)),0)</f>
        <v>#REF!</v>
      </c>
      <c r="AU116" s="23" t="e">
        <f>IF((INDEX($F$50:$BD$50,AU50))&lt;((INDEX($F$50:$BD$50,$AP$50)+(INDEX($F$50:$BD$50,#REF!)))),$AO$79*((#REF!-Option_10!J50)/((#REF!*(#REF!+1))/2)),0)</f>
        <v>#REF!</v>
      </c>
      <c r="AV116" s="23" t="e">
        <f>IF((INDEX($F$50:$BD$50,AV50))&lt;((INDEX($F$50:$BD$50,$AP$50)+(INDEX($F$50:$BD$50,#REF!)))),$AO$79*((#REF!-Option_10!K50)/((#REF!*(#REF!+1))/2)),0)</f>
        <v>#REF!</v>
      </c>
      <c r="AW116" s="23" t="e">
        <f>IF((INDEX($F$50:$BD$50,AW50))&lt;((INDEX($F$50:$BD$50,$AP$50)+(INDEX($F$50:$BD$50,#REF!)))),$AO$79*((#REF!-Option_10!L50)/((#REF!*(#REF!+1))/2)),0)</f>
        <v>#REF!</v>
      </c>
      <c r="AX116" s="23" t="e">
        <f>IF((INDEX($F$50:$BD$50,AX50))&lt;((INDEX($F$50:$BD$50,$AP$50)+(INDEX($F$50:$BD$50,#REF!)))),$AO$79*((#REF!-Option_10!M50)/((#REF!*(#REF!+1))/2)),0)</f>
        <v>#REF!</v>
      </c>
      <c r="AY116" s="23" t="e">
        <f>IF((INDEX($F$50:$BD$50,AY50))&lt;((INDEX($F$50:$BD$50,$AP$50)+(INDEX($F$50:$BD$50,#REF!)))),$AO$79*((#REF!-Option_10!N50)/((#REF!*(#REF!+1))/2)),0)</f>
        <v>#REF!</v>
      </c>
      <c r="AZ116" s="23" t="e">
        <f>IF((INDEX($F$50:$BD$50,AZ50))&lt;((INDEX($F$50:$BD$50,$AP$50)+(INDEX($F$50:$BD$50,#REF!)))),$AO$79*((#REF!-Option_10!O50)/((#REF!*(#REF!+1))/2)),0)</f>
        <v>#REF!</v>
      </c>
      <c r="BA116" s="23" t="e">
        <f>IF((INDEX($F$50:$BD$50,BA50))&lt;((INDEX($F$50:$BD$50,$AP$50)+(INDEX($F$50:$BD$50,#REF!)))),$AO$79*((#REF!-Option_10!P50)/((#REF!*(#REF!+1))/2)),0)</f>
        <v>#REF!</v>
      </c>
      <c r="BB116" s="23" t="e">
        <f>IF((INDEX($F$50:$BD$50,BB50))&lt;((INDEX($F$50:$BD$50,$AP$50)+(INDEX($F$50:$BD$50,#REF!)))),$AO$79*((#REF!-Option_10!Q50)/((#REF!*(#REF!+1))/2)),0)</f>
        <v>#REF!</v>
      </c>
      <c r="BC116" s="23" t="e">
        <f>IF((INDEX($F$50:$BD$50,BC50))&lt;((INDEX($F$50:$BD$50,$AP$50)+(INDEX($F$50:$BD$50,#REF!)))),$AO$79*((#REF!-Option_10!R50)/((#REF!*(#REF!+1))/2)),0)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IF((INDEX($F$50:$BD$50,AQ50))&lt;((INDEX($F$50:$BD$50,$AQ$50)+(INDEX($F$50:$BD$50,#REF!)))),$AP$79*((#REF!-Option_10!E50)/((#REF!*(#REF!+1))/2)),0)</f>
        <v>#REF!</v>
      </c>
      <c r="AR117" s="23" t="e">
        <f>IF((INDEX($F$50:$BD$50,AR50))&lt;((INDEX($F$50:$BD$50,$AQ$50)+(INDEX($F$50:$BD$50,#REF!)))),$AP$79*((#REF!-Option_10!F50)/((#REF!*(#REF!+1))/2)),0)</f>
        <v>#REF!</v>
      </c>
      <c r="AS117" s="23" t="e">
        <f>IF((INDEX($F$50:$BD$50,AS50))&lt;((INDEX($F$50:$BD$50,$AQ$50)+(INDEX($F$50:$BD$50,#REF!)))),$AP$79*((#REF!-Option_10!G50)/((#REF!*(#REF!+1))/2)),0)</f>
        <v>#REF!</v>
      </c>
      <c r="AT117" s="23" t="e">
        <f>IF((INDEX($F$50:$BD$50,AT50))&lt;((INDEX($F$50:$BD$50,$AQ$50)+(INDEX($F$50:$BD$50,#REF!)))),$AP$79*((#REF!-Option_10!H50)/((#REF!*(#REF!+1))/2)),0)</f>
        <v>#REF!</v>
      </c>
      <c r="AU117" s="23" t="e">
        <f>IF((INDEX($F$50:$BD$50,AU50))&lt;((INDEX($F$50:$BD$50,$AQ$50)+(INDEX($F$50:$BD$50,#REF!)))),$AP$79*((#REF!-Option_10!I50)/((#REF!*(#REF!+1))/2)),0)</f>
        <v>#REF!</v>
      </c>
      <c r="AV117" s="23" t="e">
        <f>IF((INDEX($F$50:$BD$50,AV50))&lt;((INDEX($F$50:$BD$50,$AQ$50)+(INDEX($F$50:$BD$50,#REF!)))),$AP$79*((#REF!-Option_10!J50)/((#REF!*(#REF!+1))/2)),0)</f>
        <v>#REF!</v>
      </c>
      <c r="AW117" s="23" t="e">
        <f>IF((INDEX($F$50:$BD$50,AW50))&lt;((INDEX($F$50:$BD$50,$AQ$50)+(INDEX($F$50:$BD$50,#REF!)))),$AP$79*((#REF!-Option_10!K50)/((#REF!*(#REF!+1))/2)),0)</f>
        <v>#REF!</v>
      </c>
      <c r="AX117" s="23" t="e">
        <f>IF((INDEX($F$50:$BD$50,AX50))&lt;((INDEX($F$50:$BD$50,$AQ$50)+(INDEX($F$50:$BD$50,#REF!)))),$AP$79*((#REF!-Option_10!L50)/((#REF!*(#REF!+1))/2)),0)</f>
        <v>#REF!</v>
      </c>
      <c r="AY117" s="23" t="e">
        <f>IF((INDEX($F$50:$BD$50,AY50))&lt;((INDEX($F$50:$BD$50,$AQ$50)+(INDEX($F$50:$BD$50,#REF!)))),$AP$79*((#REF!-Option_10!M50)/((#REF!*(#REF!+1))/2)),0)</f>
        <v>#REF!</v>
      </c>
      <c r="AZ117" s="23" t="e">
        <f>IF((INDEX($F$50:$BD$50,AZ50))&lt;((INDEX($F$50:$BD$50,$AQ$50)+(INDEX($F$50:$BD$50,#REF!)))),$AP$79*((#REF!-Option_10!N50)/((#REF!*(#REF!+1))/2)),0)</f>
        <v>#REF!</v>
      </c>
      <c r="BA117" s="23" t="e">
        <f>IF((INDEX($F$50:$BD$50,BA50))&lt;((INDEX($F$50:$BD$50,$AQ$50)+(INDEX($F$50:$BD$50,#REF!)))),$AP$79*((#REF!-Option_10!O50)/((#REF!*(#REF!+1))/2)),0)</f>
        <v>#REF!</v>
      </c>
      <c r="BB117" s="23" t="e">
        <f>IF((INDEX($F$50:$BD$50,BB50))&lt;((INDEX($F$50:$BD$50,$AQ$50)+(INDEX($F$50:$BD$50,#REF!)))),$AP$79*((#REF!-Option_10!P50)/((#REF!*(#REF!+1))/2)),0)</f>
        <v>#REF!</v>
      </c>
      <c r="BC117" s="23" t="e">
        <f>IF((INDEX($F$50:$BD$50,BC50))&lt;((INDEX($F$50:$BD$50,$AQ$50)+(INDEX($F$50:$BD$50,#REF!)))),$AP$79*((#REF!-Option_10!Q50)/((#REF!*(#REF!+1))/2)),0)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IF((INDEX($F$50:$BD$50,AR50))&lt;((INDEX($F$50:$BD$50,$AR$50)+(INDEX($F$50:$BD$50,#REF!)))),$AQ$79*((#REF!-Option_10!E50)/((#REF!*(#REF!+1))/2)),0)</f>
        <v>#REF!</v>
      </c>
      <c r="AS118" s="23" t="e">
        <f>IF((INDEX($F$50:$BD$50,AS50))&lt;((INDEX($F$50:$BD$50,$AR$50)+(INDEX($F$50:$BD$50,#REF!)))),$AQ$79*((#REF!-Option_10!F50)/((#REF!*(#REF!+1))/2)),0)</f>
        <v>#REF!</v>
      </c>
      <c r="AT118" s="23" t="e">
        <f>IF((INDEX($F$50:$BD$50,AT50))&lt;((INDEX($F$50:$BD$50,$AR$50)+(INDEX($F$50:$BD$50,#REF!)))),$AQ$79*((#REF!-Option_10!G50)/((#REF!*(#REF!+1))/2)),0)</f>
        <v>#REF!</v>
      </c>
      <c r="AU118" s="23" t="e">
        <f>IF((INDEX($F$50:$BD$50,AU50))&lt;((INDEX($F$50:$BD$50,$AR$50)+(INDEX($F$50:$BD$50,#REF!)))),$AQ$79*((#REF!-Option_10!H50)/((#REF!*(#REF!+1))/2)),0)</f>
        <v>#REF!</v>
      </c>
      <c r="AV118" s="23" t="e">
        <f>IF((INDEX($F$50:$BD$50,AV50))&lt;((INDEX($F$50:$BD$50,$AR$50)+(INDEX($F$50:$BD$50,#REF!)))),$AQ$79*((#REF!-Option_10!I50)/((#REF!*(#REF!+1))/2)),0)</f>
        <v>#REF!</v>
      </c>
      <c r="AW118" s="23" t="e">
        <f>IF((INDEX($F$50:$BD$50,AW50))&lt;((INDEX($F$50:$BD$50,$AR$50)+(INDEX($F$50:$BD$50,#REF!)))),$AQ$79*((#REF!-Option_10!J50)/((#REF!*(#REF!+1))/2)),0)</f>
        <v>#REF!</v>
      </c>
      <c r="AX118" s="23" t="e">
        <f>IF((INDEX($F$50:$BD$50,AX50))&lt;((INDEX($F$50:$BD$50,$AR$50)+(INDEX($F$50:$BD$50,#REF!)))),$AQ$79*((#REF!-Option_10!K50)/((#REF!*(#REF!+1))/2)),0)</f>
        <v>#REF!</v>
      </c>
      <c r="AY118" s="23" t="e">
        <f>IF((INDEX($F$50:$BD$50,AY50))&lt;((INDEX($F$50:$BD$50,$AR$50)+(INDEX($F$50:$BD$50,#REF!)))),$AQ$79*((#REF!-Option_10!L50)/((#REF!*(#REF!+1))/2)),0)</f>
        <v>#REF!</v>
      </c>
      <c r="AZ118" s="23" t="e">
        <f>IF((INDEX($F$50:$BD$50,AZ50))&lt;((INDEX($F$50:$BD$50,$AR$50)+(INDEX($F$50:$BD$50,#REF!)))),$AQ$79*((#REF!-Option_10!M50)/((#REF!*(#REF!+1))/2)),0)</f>
        <v>#REF!</v>
      </c>
      <c r="BA118" s="23" t="e">
        <f>IF((INDEX($F$50:$BD$50,BA50))&lt;((INDEX($F$50:$BD$50,$AR$50)+(INDEX($F$50:$BD$50,#REF!)))),$AQ$79*((#REF!-Option_10!N50)/((#REF!*(#REF!+1))/2)),0)</f>
        <v>#REF!</v>
      </c>
      <c r="BB118" s="23" t="e">
        <f>IF((INDEX($F$50:$BD$50,BB50))&lt;((INDEX($F$50:$BD$50,$AR$50)+(INDEX($F$50:$BD$50,#REF!)))),$AQ$79*((#REF!-Option_10!O50)/((#REF!*(#REF!+1))/2)),0)</f>
        <v>#REF!</v>
      </c>
      <c r="BC118" s="23" t="e">
        <f>IF((INDEX($F$50:$BD$50,BC50))&lt;((INDEX($F$50:$BD$50,$AR$50)+(INDEX($F$50:$BD$50,#REF!)))),$AQ$79*((#REF!-Option_10!P50)/((#REF!*(#REF!+1))/2)),0)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IF((INDEX($F$50:$BD$50,AS50))&lt;((INDEX($F$50:$BD$50,$AS$50)+(INDEX($F$50:$BD$50,#REF!)))),$AR$79*((#REF!-Option_10!E50)/((#REF!*(#REF!+1))/2)),0)</f>
        <v>#REF!</v>
      </c>
      <c r="AT119" s="23" t="e">
        <f>IF((INDEX($F$50:$BD$50,AT50))&lt;((INDEX($F$50:$BD$50,$AS$50)+(INDEX($F$50:$BD$50,#REF!)))),$AR$79*((#REF!-Option_10!F50)/((#REF!*(#REF!+1))/2)),0)</f>
        <v>#REF!</v>
      </c>
      <c r="AU119" s="23" t="e">
        <f>IF((INDEX($F$50:$BD$50,AU50))&lt;((INDEX($F$50:$BD$50,$AS$50)+(INDEX($F$50:$BD$50,#REF!)))),$AR$79*((#REF!-Option_10!G50)/((#REF!*(#REF!+1))/2)),0)</f>
        <v>#REF!</v>
      </c>
      <c r="AV119" s="23" t="e">
        <f>IF((INDEX($F$50:$BD$50,AV50))&lt;((INDEX($F$50:$BD$50,$AS$50)+(INDEX($F$50:$BD$50,#REF!)))),$AR$79*((#REF!-Option_10!H50)/((#REF!*(#REF!+1))/2)),0)</f>
        <v>#REF!</v>
      </c>
      <c r="AW119" s="23" t="e">
        <f>IF((INDEX($F$50:$BD$50,AW50))&lt;((INDEX($F$50:$BD$50,$AS$50)+(INDEX($F$50:$BD$50,#REF!)))),$AR$79*((#REF!-Option_10!I50)/((#REF!*(#REF!+1))/2)),0)</f>
        <v>#REF!</v>
      </c>
      <c r="AX119" s="23" t="e">
        <f>IF((INDEX($F$50:$BD$50,AX50))&lt;((INDEX($F$50:$BD$50,$AS$50)+(INDEX($F$50:$BD$50,#REF!)))),$AR$79*((#REF!-Option_10!J50)/((#REF!*(#REF!+1))/2)),0)</f>
        <v>#REF!</v>
      </c>
      <c r="AY119" s="23" t="e">
        <f>IF((INDEX($F$50:$BD$50,AY50))&lt;((INDEX($F$50:$BD$50,$AS$50)+(INDEX($F$50:$BD$50,#REF!)))),$AR$79*((#REF!-Option_10!K50)/((#REF!*(#REF!+1))/2)),0)</f>
        <v>#REF!</v>
      </c>
      <c r="AZ119" s="23" t="e">
        <f>IF((INDEX($F$50:$BD$50,AZ50))&lt;((INDEX($F$50:$BD$50,$AS$50)+(INDEX($F$50:$BD$50,#REF!)))),$AR$79*((#REF!-Option_10!L50)/((#REF!*(#REF!+1))/2)),0)</f>
        <v>#REF!</v>
      </c>
      <c r="BA119" s="23" t="e">
        <f>IF((INDEX($F$50:$BD$50,BA50))&lt;((INDEX($F$50:$BD$50,$AS$50)+(INDEX($F$50:$BD$50,#REF!)))),$AR$79*((#REF!-Option_10!M50)/((#REF!*(#REF!+1))/2)),0)</f>
        <v>#REF!</v>
      </c>
      <c r="BB119" s="23" t="e">
        <f>IF((INDEX($F$50:$BD$50,BB50))&lt;((INDEX($F$50:$BD$50,$AS$50)+(INDEX($F$50:$BD$50,#REF!)))),$AR$79*((#REF!-Option_10!N50)/((#REF!*(#REF!+1))/2)),0)</f>
        <v>#REF!</v>
      </c>
      <c r="BC119" s="23" t="e">
        <f>IF((INDEX($F$50:$BD$50,BC50))&lt;((INDEX($F$50:$BD$50,$AS$50)+(INDEX($F$50:$BD$50,#REF!)))),$AR$79*((#REF!-Option_10!O50)/((#REF!*(#REF!+1))/2)),0)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IF((INDEX($F$50:$BD$50,AT50))&lt;((INDEX($F$50:$BD$50,$AT$50)+(INDEX($F$50:$BD$50,#REF!)))),$AS$79*((#REF!-Option_10!E50)/((#REF!*(#REF!+1))/2)),0)</f>
        <v>#REF!</v>
      </c>
      <c r="AU120" s="23" t="e">
        <f>IF((INDEX($F$50:$BD$50,AU50))&lt;((INDEX($F$50:$BD$50,$AT$50)+(INDEX($F$50:$BD$50,#REF!)))),$AS$79*((#REF!-Option_10!F50)/((#REF!*(#REF!+1))/2)),0)</f>
        <v>#REF!</v>
      </c>
      <c r="AV120" s="23" t="e">
        <f>IF((INDEX($F$50:$BD$50,AV50))&lt;((INDEX($F$50:$BD$50,$AT$50)+(INDEX($F$50:$BD$50,#REF!)))),$AS$79*((#REF!-Option_10!G50)/((#REF!*(#REF!+1))/2)),0)</f>
        <v>#REF!</v>
      </c>
      <c r="AW120" s="23" t="e">
        <f>IF((INDEX($F$50:$BD$50,AW50))&lt;((INDEX($F$50:$BD$50,$AT$50)+(INDEX($F$50:$BD$50,#REF!)))),$AS$79*((#REF!-Option_10!H50)/((#REF!*(#REF!+1))/2)),0)</f>
        <v>#REF!</v>
      </c>
      <c r="AX120" s="23" t="e">
        <f>IF((INDEX($F$50:$BD$50,AX50))&lt;((INDEX($F$50:$BD$50,$AT$50)+(INDEX($F$50:$BD$50,#REF!)))),$AS$79*((#REF!-Option_10!I50)/((#REF!*(#REF!+1))/2)),0)</f>
        <v>#REF!</v>
      </c>
      <c r="AY120" s="23" t="e">
        <f>IF((INDEX($F$50:$BD$50,AY50))&lt;((INDEX($F$50:$BD$50,$AT$50)+(INDEX($F$50:$BD$50,#REF!)))),$AS$79*((#REF!-Option_10!J50)/((#REF!*(#REF!+1))/2)),0)</f>
        <v>#REF!</v>
      </c>
      <c r="AZ120" s="23" t="e">
        <f>IF((INDEX($F$50:$BD$50,AZ50))&lt;((INDEX($F$50:$BD$50,$AT$50)+(INDEX($F$50:$BD$50,#REF!)))),$AS$79*((#REF!-Option_10!K50)/((#REF!*(#REF!+1))/2)),0)</f>
        <v>#REF!</v>
      </c>
      <c r="BA120" s="23" t="e">
        <f>IF((INDEX($F$50:$BD$50,BA50))&lt;((INDEX($F$50:$BD$50,$AT$50)+(INDEX($F$50:$BD$50,#REF!)))),$AS$79*((#REF!-Option_10!L50)/((#REF!*(#REF!+1))/2)),0)</f>
        <v>#REF!</v>
      </c>
      <c r="BB120" s="23" t="e">
        <f>IF((INDEX($F$50:$BD$50,BB50))&lt;((INDEX($F$50:$BD$50,$AT$50)+(INDEX($F$50:$BD$50,#REF!)))),$AS$79*((#REF!-Option_10!M50)/((#REF!*(#REF!+1))/2)),0)</f>
        <v>#REF!</v>
      </c>
      <c r="BC120" s="23" t="e">
        <f>IF((INDEX($F$50:$BD$50,BC50))&lt;((INDEX($F$50:$BD$50,$AT$50)+(INDEX($F$50:$BD$50,#REF!)))),$AS$79*((#REF!-Option_10!N50)/((#REF!*(#REF!+1))/2)),0)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IF((INDEX($F$50:$BD$50,AU50))&lt;((INDEX($F$50:$BD$50,$AU$50)+(INDEX($F$50:$BD$50,#REF!)))),$AT$79*((#REF!-Option_10!E50)/((#REF!*(#REF!+1))/2)),0)</f>
        <v>#REF!</v>
      </c>
      <c r="AV121" s="23" t="e">
        <f>IF((INDEX($F$50:$BD$50,AV50))&lt;((INDEX($F$50:$BD$50,$AU$50)+(INDEX($F$50:$BD$50,#REF!)))),$AT$79*((#REF!-Option_10!F50)/((#REF!*(#REF!+1))/2)),0)</f>
        <v>#REF!</v>
      </c>
      <c r="AW121" s="23" t="e">
        <f>IF((INDEX($F$50:$BD$50,AW50))&lt;((INDEX($F$50:$BD$50,$AU$50)+(INDEX($F$50:$BD$50,#REF!)))),$AT$79*((#REF!-Option_10!G50)/((#REF!*(#REF!+1))/2)),0)</f>
        <v>#REF!</v>
      </c>
      <c r="AX121" s="23" t="e">
        <f>IF((INDEX($F$50:$BD$50,AX50))&lt;((INDEX($F$50:$BD$50,$AU$50)+(INDEX($F$50:$BD$50,#REF!)))),$AT$79*((#REF!-Option_10!H50)/((#REF!*(#REF!+1))/2)),0)</f>
        <v>#REF!</v>
      </c>
      <c r="AY121" s="23" t="e">
        <f>IF((INDEX($F$50:$BD$50,AY50))&lt;((INDEX($F$50:$BD$50,$AU$50)+(INDEX($F$50:$BD$50,#REF!)))),$AT$79*((#REF!-Option_10!I50)/((#REF!*(#REF!+1))/2)),0)</f>
        <v>#REF!</v>
      </c>
      <c r="AZ121" s="23" t="e">
        <f>IF((INDEX($F$50:$BD$50,AZ50))&lt;((INDEX($F$50:$BD$50,$AU$50)+(INDEX($F$50:$BD$50,#REF!)))),$AT$79*((#REF!-Option_10!J50)/((#REF!*(#REF!+1))/2)),0)</f>
        <v>#REF!</v>
      </c>
      <c r="BA121" s="23" t="e">
        <f>IF((INDEX($F$50:$BD$50,BA50))&lt;((INDEX($F$50:$BD$50,$AU$50)+(INDEX($F$50:$BD$50,#REF!)))),$AT$79*((#REF!-Option_10!K50)/((#REF!*(#REF!+1))/2)),0)</f>
        <v>#REF!</v>
      </c>
      <c r="BB121" s="23" t="e">
        <f>IF((INDEX($F$50:$BD$50,BB50))&lt;((INDEX($F$50:$BD$50,$AU$50)+(INDEX($F$50:$BD$50,#REF!)))),$AT$79*((#REF!-Option_10!L50)/((#REF!*(#REF!+1))/2)),0)</f>
        <v>#REF!</v>
      </c>
      <c r="BC121" s="23" t="e">
        <f>IF((INDEX($F$50:$BD$50,BC50))&lt;((INDEX($F$50:$BD$50,$AU$50)+(INDEX($F$50:$BD$50,#REF!)))),$AT$79*((#REF!-Option_10!M50)/((#REF!*(#REF!+1))/2)),0)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IF((INDEX($F$50:$BD$50,AV50))&lt;((INDEX($F$50:$BD$50,$AV$50)+(INDEX($F$50:$BD$50,#REF!)))),$AU$79*((#REF!-Option_10!E50)/((#REF!*(#REF!+1))/2)),0)</f>
        <v>#REF!</v>
      </c>
      <c r="AW122" s="23" t="e">
        <f>IF((INDEX($F$50:$BD$50,AW50))&lt;((INDEX($F$50:$BD$50,$AV$50)+(INDEX($F$50:$BD$50,#REF!)))),$AU$79*((#REF!-Option_10!F50)/((#REF!*(#REF!+1))/2)),0)</f>
        <v>#REF!</v>
      </c>
      <c r="AX122" s="23" t="e">
        <f>IF((INDEX($F$50:$BD$50,AX50))&lt;((INDEX($F$50:$BD$50,$AV$50)+(INDEX($F$50:$BD$50,#REF!)))),$AU$79*((#REF!-Option_10!G50)/((#REF!*(#REF!+1))/2)),0)</f>
        <v>#REF!</v>
      </c>
      <c r="AY122" s="23" t="e">
        <f>IF((INDEX($F$50:$BD$50,AY50))&lt;((INDEX($F$50:$BD$50,$AV$50)+(INDEX($F$50:$BD$50,#REF!)))),$AU$79*((#REF!-Option_10!H50)/((#REF!*(#REF!+1))/2)),0)</f>
        <v>#REF!</v>
      </c>
      <c r="AZ122" s="23" t="e">
        <f>IF((INDEX($F$50:$BD$50,AZ50))&lt;((INDEX($F$50:$BD$50,$AV$50)+(INDEX($F$50:$BD$50,#REF!)))),$AU$79*((#REF!-Option_10!I50)/((#REF!*(#REF!+1))/2)),0)</f>
        <v>#REF!</v>
      </c>
      <c r="BA122" s="23" t="e">
        <f>IF((INDEX($F$50:$BD$50,BA50))&lt;((INDEX($F$50:$BD$50,$AV$50)+(INDEX($F$50:$BD$50,#REF!)))),$AU$79*((#REF!-Option_10!J50)/((#REF!*(#REF!+1))/2)),0)</f>
        <v>#REF!</v>
      </c>
      <c r="BB122" s="23" t="e">
        <f>IF((INDEX($F$50:$BD$50,BB50))&lt;((INDEX($F$50:$BD$50,$AV$50)+(INDEX($F$50:$BD$50,#REF!)))),$AU$79*((#REF!-Option_10!K50)/((#REF!*(#REF!+1))/2)),0)</f>
        <v>#REF!</v>
      </c>
      <c r="BC122" s="23" t="e">
        <f>IF((INDEX($F$50:$BD$50,BC50))&lt;((INDEX($F$50:$BD$50,$AV$50)+(INDEX($F$50:$BD$50,#REF!)))),$AU$79*((#REF!-Option_10!L50)/((#REF!*(#REF!+1))/2)),0)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IF((INDEX($F$50:$BD$50,AW50))&lt;((INDEX($F$50:$BD$50,$AW$50)+(INDEX($F$50:$BD$50,#REF!)))),$AV$79*((#REF!-Option_10!E50)/((#REF!*(#REF!+1))/2)),0)</f>
        <v>#REF!</v>
      </c>
      <c r="AX123" s="23" t="e">
        <f>IF((INDEX($F$50:$BD$50,AX50))&lt;((INDEX($F$50:$BD$50,$AW$50)+(INDEX($F$50:$BD$50,#REF!)))),$AV$79*((#REF!-Option_10!F50)/((#REF!*(#REF!+1))/2)),0)</f>
        <v>#REF!</v>
      </c>
      <c r="AY123" s="23" t="e">
        <f>IF((INDEX($F$50:$BD$50,AY50))&lt;((INDEX($F$50:$BD$50,$AW$50)+(INDEX($F$50:$BD$50,#REF!)))),$AV$79*((#REF!-Option_10!G50)/((#REF!*(#REF!+1))/2)),0)</f>
        <v>#REF!</v>
      </c>
      <c r="AZ123" s="23" t="e">
        <f>IF((INDEX($F$50:$BD$50,AZ50))&lt;((INDEX($F$50:$BD$50,$AW$50)+(INDEX($F$50:$BD$50,#REF!)))),$AV$79*((#REF!-Option_10!H50)/((#REF!*(#REF!+1))/2)),0)</f>
        <v>#REF!</v>
      </c>
      <c r="BA123" s="23" t="e">
        <f>IF((INDEX($F$50:$BD$50,BA50))&lt;((INDEX($F$50:$BD$50,$AW$50)+(INDEX($F$50:$BD$50,#REF!)))),$AV$79*((#REF!-Option_10!I50)/((#REF!*(#REF!+1))/2)),0)</f>
        <v>#REF!</v>
      </c>
      <c r="BB123" s="23" t="e">
        <f>IF((INDEX($F$50:$BD$50,BB50))&lt;((INDEX($F$50:$BD$50,$AW$50)+(INDEX($F$50:$BD$50,#REF!)))),$AV$79*((#REF!-Option_10!J50)/((#REF!*(#REF!+1))/2)),0)</f>
        <v>#REF!</v>
      </c>
      <c r="BC123" s="23" t="e">
        <f>IF((INDEX($F$50:$BD$50,BC50))&lt;((INDEX($F$50:$BD$50,$AW$50)+(INDEX($F$50:$BD$50,#REF!)))),$AV$79*((#REF!-Option_10!K50)/((#REF!*(#REF!+1))/2)),0)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IF((INDEX($F$50:$BD$50,AX50))&lt;((INDEX($F$50:$BD$50,$AX$50)+(INDEX($F$50:$BD$50,#REF!)))),$AW$79*((#REF!-Option_10!E50)/((#REF!*(#REF!+1))/2)),0)</f>
        <v>#REF!</v>
      </c>
      <c r="AY124" s="23" t="e">
        <f>IF((INDEX($F$50:$BD$50,AY50))&lt;((INDEX($F$50:$BD$50,$AX$50)+(INDEX($F$50:$BD$50,#REF!)))),$AW$79*((#REF!-Option_10!F50)/((#REF!*(#REF!+1))/2)),0)</f>
        <v>#REF!</v>
      </c>
      <c r="AZ124" s="23" t="e">
        <f>IF((INDEX($F$50:$BD$50,AZ50))&lt;((INDEX($F$50:$BD$50,$AX$50)+(INDEX($F$50:$BD$50,#REF!)))),$AW$79*((#REF!-Option_10!G50)/((#REF!*(#REF!+1))/2)),0)</f>
        <v>#REF!</v>
      </c>
      <c r="BA124" s="23" t="e">
        <f>IF((INDEX($F$50:$BD$50,BA50))&lt;((INDEX($F$50:$BD$50,$AX$50)+(INDEX($F$50:$BD$50,#REF!)))),$AW$79*((#REF!-Option_10!H50)/((#REF!*(#REF!+1))/2)),0)</f>
        <v>#REF!</v>
      </c>
      <c r="BB124" s="23" t="e">
        <f>IF((INDEX($F$50:$BD$50,BB50))&lt;((INDEX($F$50:$BD$50,$AX$50)+(INDEX($F$50:$BD$50,#REF!)))),$AW$79*((#REF!-Option_10!I50)/((#REF!*(#REF!+1))/2)),0)</f>
        <v>#REF!</v>
      </c>
      <c r="BC124" s="23" t="e">
        <f>IF((INDEX($F$50:$BD$50,BC50))&lt;((INDEX($F$50:$BD$50,$AX$50)+(INDEX($F$50:$BD$50,#REF!)))),$AW$79*((#REF!-Option_10!J50)/((#REF!*(#REF!+1))/2)),0)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IF((INDEX($F$50:$BD$50,AY50))&lt;((INDEX($F$50:$BD$50,$AY$50)+(INDEX($F$50:$BD$50,#REF!)))),$AX$79*((#REF!-Option_10!E50)/((#REF!*(#REF!+1))/2)),0)</f>
        <v>#REF!</v>
      </c>
      <c r="AZ125" s="23" t="e">
        <f>IF((INDEX($F$50:$BD$50,AZ50))&lt;((INDEX($F$50:$BD$50,$AY$50)+(INDEX($F$50:$BD$50,#REF!)))),$AX$79*((#REF!-Option_10!F50)/((#REF!*(#REF!+1))/2)),0)</f>
        <v>#REF!</v>
      </c>
      <c r="BA125" s="23" t="e">
        <f>IF((INDEX($F$50:$BD$50,BA50))&lt;((INDEX($F$50:$BD$50,$AY$50)+(INDEX($F$50:$BD$50,#REF!)))),$AX$79*((#REF!-Option_10!G50)/((#REF!*(#REF!+1))/2)),0)</f>
        <v>#REF!</v>
      </c>
      <c r="BB125" s="23" t="e">
        <f>IF((INDEX($F$50:$BD$50,BB50))&lt;((INDEX($F$50:$BD$50,$AY$50)+(INDEX($F$50:$BD$50,#REF!)))),$AX$79*((#REF!-Option_10!H50)/((#REF!*(#REF!+1))/2)),0)</f>
        <v>#REF!</v>
      </c>
      <c r="BC125" s="23" t="e">
        <f>IF((INDEX($F$50:$BD$50,BC50))&lt;((INDEX($F$50:$BD$50,$AY$50)+(INDEX($F$50:$BD$50,#REF!)))),$AX$79*((#REF!-Option_10!I50)/((#REF!*(#REF!+1))/2)),0)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IF((INDEX($F$50:$BD$50,AZ50))&lt;((INDEX($F$50:$BD$50,$AZ$50)+(INDEX($F$50:$BD$50,#REF!)))),$AY$79*((#REF!-Option_10!E50)/((#REF!*(#REF!+1))/2)),0)</f>
        <v>#REF!</v>
      </c>
      <c r="BA126" s="23" t="e">
        <f>IF((INDEX($F$50:$BD$50,BA50))&lt;((INDEX($F$50:$BD$50,$AZ$50)+(INDEX($F$50:$BD$50,#REF!)))),$AY$79*((#REF!-Option_10!F50)/((#REF!*(#REF!+1))/2)),0)</f>
        <v>#REF!</v>
      </c>
      <c r="BB126" s="23" t="e">
        <f>IF((INDEX($F$50:$BD$50,BB50))&lt;((INDEX($F$50:$BD$50,$AZ$50)+(INDEX($F$50:$BD$50,#REF!)))),$AY$79*((#REF!-Option_10!G50)/((#REF!*(#REF!+1))/2)),0)</f>
        <v>#REF!</v>
      </c>
      <c r="BC126" s="23" t="e">
        <f>IF((INDEX($F$50:$BD$50,BC50))&lt;((INDEX($F$50:$BD$50,$AZ$50)+(INDEX($F$50:$BD$50,#REF!)))),$AY$79*((#REF!-Option_10!H50)/((#REF!*(#REF!+1))/2)),0)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IF((INDEX($F$50:$BD$50,BA50))&lt;((INDEX($F$50:$BD$50,$BA$50)+(INDEX($F$50:$BD$50,#REF!)))),$AZ$79*((#REF!-Option_10!E50)/((#REF!*(#REF!+1))/2)),0)</f>
        <v>#REF!</v>
      </c>
      <c r="BB127" s="23" t="e">
        <f>IF((INDEX($F$50:$BD$50,BB50))&lt;((INDEX($F$50:$BD$50,$BA$50)+(INDEX($F$50:$BD$50,#REF!)))),$AZ$79*((#REF!-Option_10!F50)/((#REF!*(#REF!+1))/2)),0)</f>
        <v>#REF!</v>
      </c>
      <c r="BC127" s="23" t="e">
        <f>IF((INDEX($F$50:$BD$50,BC50))&lt;((INDEX($F$50:$BD$50,$BA$50)+(INDEX($F$50:$BD$50,#REF!)))),$AZ$79*((#REF!-Option_10!G50)/((#REF!*(#REF!+1))/2)),0)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IF((INDEX($F$50:$BD$50,BB50))&lt;((INDEX($F$50:$BD$50,$BB$50)+(INDEX($F$50:$BD$50,#REF!)))),$BA$79*((#REF!-Option_10!E50)/((#REF!*(#REF!+1))/2)),0)</f>
        <v>#REF!</v>
      </c>
      <c r="BC128" s="23" t="e">
        <f>IF((INDEX($F$50:$BD$50,BC50))&lt;((INDEX($F$50:$BD$50,$BB$50)+(INDEX($F$50:$BD$50,#REF!)))),$BA$79*((#REF!-Option_10!F50)/((#REF!*(#REF!+1))/2)),0)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IF((INDEX($F$50:$BD$50,BC50))&lt;((INDEX($F$50:$BD$50,$BC$50)+(INDEX($F$50:$BD$50,#REF!)))),$BB$79*((#REF!-Option_10!E50)/((#REF!*(#REF!+1))/2)),0)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 t="shared" ref="F146:BC146" si="10">SUM(F138:F145)</f>
        <v>#REF!</v>
      </c>
      <c r="G146" s="26" t="e">
        <f t="shared" si="10"/>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BC161"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si="13"/>
        <v>#REF!</v>
      </c>
      <c r="AM160" s="27" t="e">
        <f t="shared" si="13"/>
        <v>#REF!</v>
      </c>
      <c r="AN160" s="27" t="e">
        <f t="shared" si="13"/>
        <v>#REF!</v>
      </c>
      <c r="AO160" s="27" t="e">
        <f t="shared" si="13"/>
        <v>#REF!</v>
      </c>
      <c r="AP160" s="27" t="e">
        <f t="shared" si="13"/>
        <v>#REF!</v>
      </c>
      <c r="AQ160" s="27" t="e">
        <f t="shared" si="13"/>
        <v>#REF!</v>
      </c>
      <c r="AR160" s="27" t="e">
        <f t="shared" si="13"/>
        <v>#REF!</v>
      </c>
      <c r="AS160" s="27" t="e">
        <f t="shared" si="13"/>
        <v>#REF!</v>
      </c>
      <c r="AT160" s="27" t="e">
        <f t="shared" si="13"/>
        <v>#REF!</v>
      </c>
      <c r="AU160" s="27" t="e">
        <f t="shared" si="13"/>
        <v>#REF!</v>
      </c>
      <c r="AV160" s="27" t="e">
        <f t="shared" si="13"/>
        <v>#REF!</v>
      </c>
      <c r="AW160" s="27" t="e">
        <f t="shared" si="13"/>
        <v>#REF!</v>
      </c>
      <c r="AX160" s="27" t="e">
        <f t="shared" si="13"/>
        <v>#REF!</v>
      </c>
      <c r="AY160" s="27" t="e">
        <f t="shared" si="13"/>
        <v>#REF!</v>
      </c>
      <c r="AZ160" s="27" t="e">
        <f t="shared" si="13"/>
        <v>#REF!</v>
      </c>
      <c r="BA160" s="27" t="e">
        <f t="shared" si="13"/>
        <v>#REF!</v>
      </c>
      <c r="BB160" s="27" t="e">
        <f t="shared" si="13"/>
        <v>#REF!</v>
      </c>
      <c r="BC160" s="27" t="e">
        <f t="shared" si="13"/>
        <v>#REF!</v>
      </c>
    </row>
    <row r="161" spans="1:58">
      <c r="B161" t="str">
        <f>Baseline!B161</f>
        <v>Discounted Total Risk (safety)</v>
      </c>
      <c r="D161" s="3"/>
      <c r="F161" s="27" t="e">
        <f>F157*F159</f>
        <v>#REF!</v>
      </c>
      <c r="G161" s="27" t="e">
        <f t="shared" si="13"/>
        <v>#REF!</v>
      </c>
      <c r="H161" s="27" t="e">
        <f t="shared" si="13"/>
        <v>#REF!</v>
      </c>
      <c r="I161" s="27" t="e">
        <f t="shared" si="13"/>
        <v>#REF!</v>
      </c>
      <c r="J161" s="27" t="e">
        <f t="shared" si="13"/>
        <v>#REF!</v>
      </c>
      <c r="K161" s="27" t="e">
        <f t="shared" si="13"/>
        <v>#REF!</v>
      </c>
      <c r="L161" s="27" t="e">
        <f t="shared" si="13"/>
        <v>#REF!</v>
      </c>
      <c r="M161" s="27" t="e">
        <f t="shared" si="13"/>
        <v>#REF!</v>
      </c>
      <c r="N161" s="27" t="e">
        <f t="shared" si="13"/>
        <v>#REF!</v>
      </c>
      <c r="O161" s="27" t="e">
        <f t="shared" si="13"/>
        <v>#REF!</v>
      </c>
      <c r="P161" s="27" t="e">
        <f t="shared" si="13"/>
        <v>#REF!</v>
      </c>
      <c r="Q161" s="27" t="e">
        <f t="shared" si="13"/>
        <v>#REF!</v>
      </c>
      <c r="R161" s="27" t="e">
        <f t="shared" si="13"/>
        <v>#REF!</v>
      </c>
      <c r="S161" s="27" t="e">
        <f t="shared" si="13"/>
        <v>#REF!</v>
      </c>
      <c r="T161" s="27" t="e">
        <f t="shared" si="13"/>
        <v>#REF!</v>
      </c>
      <c r="U161" s="27" t="e">
        <f t="shared" si="13"/>
        <v>#REF!</v>
      </c>
      <c r="V161" s="27" t="e">
        <f t="shared" si="13"/>
        <v>#REF!</v>
      </c>
      <c r="W161" s="27" t="e">
        <f t="shared" si="13"/>
        <v>#REF!</v>
      </c>
      <c r="X161" s="27" t="e">
        <f t="shared" si="13"/>
        <v>#REF!</v>
      </c>
      <c r="Y161" s="27" t="e">
        <f t="shared" si="13"/>
        <v>#REF!</v>
      </c>
      <c r="Z161" s="27" t="e">
        <f t="shared" si="13"/>
        <v>#REF!</v>
      </c>
      <c r="AA161" s="27" t="e">
        <f t="shared" si="13"/>
        <v>#REF!</v>
      </c>
      <c r="AB161" s="27" t="e">
        <f t="shared" si="13"/>
        <v>#REF!</v>
      </c>
      <c r="AC161" s="27" t="e">
        <f t="shared" si="13"/>
        <v>#REF!</v>
      </c>
      <c r="AD161" s="27" t="e">
        <f t="shared" si="13"/>
        <v>#REF!</v>
      </c>
      <c r="AE161" s="27" t="e">
        <f t="shared" si="13"/>
        <v>#REF!</v>
      </c>
      <c r="AF161" s="27" t="e">
        <f t="shared" si="13"/>
        <v>#REF!</v>
      </c>
      <c r="AG161" s="27" t="e">
        <f t="shared" si="13"/>
        <v>#REF!</v>
      </c>
      <c r="AH161" s="27" t="e">
        <f t="shared" si="13"/>
        <v>#REF!</v>
      </c>
      <c r="AI161" s="27" t="e">
        <f t="shared" si="13"/>
        <v>#REF!</v>
      </c>
      <c r="AJ161" s="27" t="e">
        <f t="shared" si="13"/>
        <v>#REF!</v>
      </c>
      <c r="AK161" s="27" t="e">
        <f t="shared" si="13"/>
        <v>#REF!</v>
      </c>
      <c r="AL161" s="27" t="e">
        <f t="shared" si="13"/>
        <v>#REF!</v>
      </c>
      <c r="AM161" s="27" t="e">
        <f t="shared" si="13"/>
        <v>#REF!</v>
      </c>
      <c r="AN161" s="27" t="e">
        <f t="shared" si="13"/>
        <v>#REF!</v>
      </c>
      <c r="AO161" s="27" t="e">
        <f t="shared" si="13"/>
        <v>#REF!</v>
      </c>
      <c r="AP161" s="27" t="e">
        <f t="shared" si="13"/>
        <v>#REF!</v>
      </c>
      <c r="AQ161" s="27" t="e">
        <f t="shared" si="13"/>
        <v>#REF!</v>
      </c>
      <c r="AR161" s="27" t="e">
        <f t="shared" si="13"/>
        <v>#REF!</v>
      </c>
      <c r="AS161" s="27" t="e">
        <f t="shared" si="13"/>
        <v>#REF!</v>
      </c>
      <c r="AT161" s="27" t="e">
        <f t="shared" si="13"/>
        <v>#REF!</v>
      </c>
      <c r="AU161" s="27" t="e">
        <f t="shared" si="13"/>
        <v>#REF!</v>
      </c>
      <c r="AV161" s="27" t="e">
        <f t="shared" si="13"/>
        <v>#REF!</v>
      </c>
      <c r="AW161" s="27" t="e">
        <f t="shared" si="13"/>
        <v>#REF!</v>
      </c>
      <c r="AX161" s="27" t="e">
        <f t="shared" si="13"/>
        <v>#REF!</v>
      </c>
      <c r="AY161" s="27" t="e">
        <f t="shared" si="13"/>
        <v>#REF!</v>
      </c>
      <c r="AZ161" s="27" t="e">
        <f t="shared" si="13"/>
        <v>#REF!</v>
      </c>
      <c r="BA161" s="27" t="e">
        <f t="shared" si="13"/>
        <v>#REF!</v>
      </c>
      <c r="BB161" s="27" t="e">
        <f t="shared" si="13"/>
        <v>#REF!</v>
      </c>
      <c r="BC161" s="27" t="e">
        <f t="shared" si="13"/>
        <v>#REF!</v>
      </c>
    </row>
    <row r="162" spans="1:58" ht="14" thickBot="1">
      <c r="A162" s="7"/>
      <c r="B162" s="2" t="str">
        <f>Baseline!B162</f>
        <v>Cumulative Total Risk</v>
      </c>
      <c r="C162" s="2"/>
      <c r="D162" s="2"/>
      <c r="E162" s="2" t="s">
        <v>63</v>
      </c>
      <c r="F162" s="38" t="e">
        <f>+F160+F161</f>
        <v>#REF!</v>
      </c>
      <c r="G162" s="38" t="e">
        <f>F162+G160+G161</f>
        <v>#REF!</v>
      </c>
      <c r="H162" s="38" t="e">
        <f t="shared" ref="H162:BC162" si="14">G162+H160+H161</f>
        <v>#REF!</v>
      </c>
      <c r="I162" s="38" t="e">
        <f t="shared" si="14"/>
        <v>#REF!</v>
      </c>
      <c r="J162" s="38" t="e">
        <f t="shared" si="14"/>
        <v>#REF!</v>
      </c>
      <c r="K162" s="38" t="e">
        <f t="shared" si="14"/>
        <v>#REF!</v>
      </c>
      <c r="L162" s="38" t="e">
        <f t="shared" si="14"/>
        <v>#REF!</v>
      </c>
      <c r="M162" s="38" t="e">
        <f t="shared" si="14"/>
        <v>#REF!</v>
      </c>
      <c r="N162" s="38" t="e">
        <f t="shared" si="14"/>
        <v>#REF!</v>
      </c>
      <c r="O162" s="38" t="e">
        <f t="shared" si="14"/>
        <v>#REF!</v>
      </c>
      <c r="P162" s="38" t="e">
        <f t="shared" si="14"/>
        <v>#REF!</v>
      </c>
      <c r="Q162" s="38" t="e">
        <f t="shared" si="14"/>
        <v>#REF!</v>
      </c>
      <c r="R162" s="38" t="e">
        <f t="shared" si="14"/>
        <v>#REF!</v>
      </c>
      <c r="S162" s="38" t="e">
        <f t="shared" si="14"/>
        <v>#REF!</v>
      </c>
      <c r="T162" s="38" t="e">
        <f t="shared" si="14"/>
        <v>#REF!</v>
      </c>
      <c r="U162" s="38" t="e">
        <f t="shared" si="14"/>
        <v>#REF!</v>
      </c>
      <c r="V162" s="38" t="e">
        <f t="shared" si="14"/>
        <v>#REF!</v>
      </c>
      <c r="W162" s="38" t="e">
        <f t="shared" si="14"/>
        <v>#REF!</v>
      </c>
      <c r="X162" s="38" t="e">
        <f t="shared" si="14"/>
        <v>#REF!</v>
      </c>
      <c r="Y162" s="38" t="e">
        <f t="shared" si="14"/>
        <v>#REF!</v>
      </c>
      <c r="Z162" s="38" t="e">
        <f t="shared" si="14"/>
        <v>#REF!</v>
      </c>
      <c r="AA162" s="38" t="e">
        <f t="shared" si="14"/>
        <v>#REF!</v>
      </c>
      <c r="AB162" s="38" t="e">
        <f t="shared" si="14"/>
        <v>#REF!</v>
      </c>
      <c r="AC162" s="38" t="e">
        <f t="shared" si="14"/>
        <v>#REF!</v>
      </c>
      <c r="AD162" s="38" t="e">
        <f t="shared" si="14"/>
        <v>#REF!</v>
      </c>
      <c r="AE162" s="38" t="e">
        <f t="shared" si="14"/>
        <v>#REF!</v>
      </c>
      <c r="AF162" s="38" t="e">
        <f t="shared" si="14"/>
        <v>#REF!</v>
      </c>
      <c r="AG162" s="38" t="e">
        <f t="shared" si="14"/>
        <v>#REF!</v>
      </c>
      <c r="AH162" s="38" t="e">
        <f t="shared" si="14"/>
        <v>#REF!</v>
      </c>
      <c r="AI162" s="38" t="e">
        <f t="shared" si="14"/>
        <v>#REF!</v>
      </c>
      <c r="AJ162" s="38" t="e">
        <f t="shared" si="14"/>
        <v>#REF!</v>
      </c>
      <c r="AK162" s="38" t="e">
        <f t="shared" si="14"/>
        <v>#REF!</v>
      </c>
      <c r="AL162" s="38" t="e">
        <f t="shared" si="14"/>
        <v>#REF!</v>
      </c>
      <c r="AM162" s="38" t="e">
        <f t="shared" si="14"/>
        <v>#REF!</v>
      </c>
      <c r="AN162" s="38" t="e">
        <f t="shared" si="14"/>
        <v>#REF!</v>
      </c>
      <c r="AO162" s="38" t="e">
        <f t="shared" si="14"/>
        <v>#REF!</v>
      </c>
      <c r="AP162" s="38" t="e">
        <f t="shared" si="14"/>
        <v>#REF!</v>
      </c>
      <c r="AQ162" s="38" t="e">
        <f t="shared" si="14"/>
        <v>#REF!</v>
      </c>
      <c r="AR162" s="38" t="e">
        <f t="shared" si="14"/>
        <v>#REF!</v>
      </c>
      <c r="AS162" s="38" t="e">
        <f t="shared" si="14"/>
        <v>#REF!</v>
      </c>
      <c r="AT162" s="38" t="e">
        <f t="shared" si="14"/>
        <v>#REF!</v>
      </c>
      <c r="AU162" s="38" t="e">
        <f t="shared" si="14"/>
        <v>#REF!</v>
      </c>
      <c r="AV162" s="38" t="e">
        <f t="shared" si="14"/>
        <v>#REF!</v>
      </c>
      <c r="AW162" s="38" t="e">
        <f t="shared" si="14"/>
        <v>#REF!</v>
      </c>
      <c r="AX162" s="38" t="e">
        <f t="shared" si="14"/>
        <v>#REF!</v>
      </c>
      <c r="AY162" s="38" t="e">
        <f t="shared" si="14"/>
        <v>#REF!</v>
      </c>
      <c r="AZ162" s="38" t="e">
        <f t="shared" si="14"/>
        <v>#REF!</v>
      </c>
      <c r="BA162" s="38" t="e">
        <f t="shared" si="14"/>
        <v>#REF!</v>
      </c>
      <c r="BB162" s="38" t="e">
        <f t="shared" si="14"/>
        <v>#REF!</v>
      </c>
      <c r="BC162" s="38" t="e">
        <f t="shared" si="14"/>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66:A76"/>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AY49:BC49"/>
    <mergeCell ref="A220:E239"/>
    <mergeCell ref="A52:A62"/>
    <mergeCell ref="A138:A146"/>
    <mergeCell ref="A147:A154"/>
    <mergeCell ref="A170:E189"/>
    <mergeCell ref="A195:E214"/>
  </mergeCells>
  <dataValidations count="1">
    <dataValidation type="list" allowBlank="1" showInputMessage="1" showErrorMessage="1" sqref="B66:B75 B9 B52:C61 B37:B46" xr:uid="{00000000-0002-0000-1400-000000000000}">
      <formula1>#REF!</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CS239"/>
  <sheetViews>
    <sheetView topLeftCell="A2" zoomScale="85" zoomScaleNormal="85" workbookViewId="0">
      <selection activeCell="E6" sqref="E6"/>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t="s">
        <v>30</v>
      </c>
      <c r="D6" s="72" t="s">
        <v>31</v>
      </c>
      <c r="E6" s="88">
        <v>43709</v>
      </c>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t="s">
        <v>37</v>
      </c>
      <c r="D9" s="15"/>
      <c r="G9" s="10"/>
    </row>
    <row r="10" spans="1:7" ht="41" outlineLevel="1" thickBot="1">
      <c r="A10" s="48" t="s">
        <v>38</v>
      </c>
      <c r="B10" s="55"/>
      <c r="D10" s="15"/>
      <c r="G10" s="10"/>
    </row>
    <row r="11" spans="1:7" outlineLevel="1">
      <c r="D11" s="15"/>
      <c r="G11" s="10"/>
    </row>
    <row r="12" spans="1:7" ht="14" outlineLevel="1" thickBot="1">
      <c r="A12" s="45" t="s">
        <v>39</v>
      </c>
      <c r="B12" s="55">
        <v>2022</v>
      </c>
      <c r="D12" s="15"/>
      <c r="G12" s="10"/>
    </row>
    <row r="13" spans="1:7" outlineLevel="1">
      <c r="A13" s="17"/>
      <c r="G13" s="10"/>
    </row>
    <row r="14" spans="1:7" ht="12.75" customHeight="1" outlineLevel="1">
      <c r="A14" s="35" t="s">
        <v>40</v>
      </c>
      <c r="B14" s="35" t="s">
        <v>41</v>
      </c>
      <c r="C14" s="364" t="s">
        <v>42</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c r="C21" s="366"/>
      <c r="D21" s="324"/>
    </row>
    <row r="22" spans="1:6" outlineLevel="1"/>
    <row r="23" spans="1:6" outlineLevel="1">
      <c r="A23" s="73" t="s">
        <v>45</v>
      </c>
      <c r="B23" s="74">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t="str">
        <f>B6</f>
        <v>Gas to Appliance Output Baseline</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67</v>
      </c>
      <c r="C66" s="28"/>
      <c r="D66" s="28"/>
      <c r="E66" t="s">
        <v>63</v>
      </c>
      <c r="F66" s="348"/>
      <c r="G66" s="349"/>
      <c r="H66" s="349"/>
      <c r="I66" s="349"/>
      <c r="J66" s="349"/>
      <c r="K66" s="349"/>
      <c r="L66" s="349"/>
      <c r="M66" s="349"/>
      <c r="N66" s="349"/>
      <c r="O66" s="349"/>
      <c r="P66" s="349"/>
      <c r="Q66" s="349"/>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50"/>
    </row>
    <row r="67" spans="1:55" hidden="1" outlineLevel="1">
      <c r="A67" s="346"/>
      <c r="B67" s="29" t="s">
        <v>55</v>
      </c>
      <c r="C67" s="28"/>
      <c r="D67" s="28"/>
      <c r="E67" t="s">
        <v>63</v>
      </c>
      <c r="F67" s="351"/>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3"/>
    </row>
    <row r="68" spans="1:55" hidden="1" outlineLevel="1">
      <c r="A68" s="346"/>
      <c r="B68" s="29" t="s">
        <v>55</v>
      </c>
      <c r="C68" s="28"/>
      <c r="D68" s="28"/>
      <c r="E68" t="s">
        <v>63</v>
      </c>
      <c r="F68" s="351"/>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3"/>
    </row>
    <row r="69" spans="1:55" hidden="1" outlineLevel="1">
      <c r="A69" s="346"/>
      <c r="B69" s="29" t="s">
        <v>55</v>
      </c>
      <c r="C69" s="28"/>
      <c r="D69" s="28"/>
      <c r="E69" t="s">
        <v>63</v>
      </c>
      <c r="F69" s="351"/>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3"/>
    </row>
    <row r="70" spans="1:55" hidden="1" outlineLevel="1">
      <c r="A70" s="346"/>
      <c r="B70" s="29" t="s">
        <v>55</v>
      </c>
      <c r="C70" s="28"/>
      <c r="D70" s="28"/>
      <c r="E70" t="s">
        <v>63</v>
      </c>
      <c r="F70" s="351"/>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3"/>
    </row>
    <row r="71" spans="1:55" hidden="1" outlineLevel="1">
      <c r="A71" s="346"/>
      <c r="B71" s="29" t="s">
        <v>55</v>
      </c>
      <c r="C71" s="28"/>
      <c r="D71" s="28"/>
      <c r="E71" t="s">
        <v>63</v>
      </c>
      <c r="F71" s="351"/>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3"/>
    </row>
    <row r="72" spans="1:55" hidden="1" outlineLevel="1">
      <c r="A72" s="346"/>
      <c r="B72" s="29" t="s">
        <v>55</v>
      </c>
      <c r="C72" s="30"/>
      <c r="D72" s="30"/>
      <c r="E72" t="s">
        <v>63</v>
      </c>
      <c r="F72" s="351"/>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3"/>
    </row>
    <row r="73" spans="1:55" hidden="1" outlineLevel="1">
      <c r="A73" s="346"/>
      <c r="B73" s="29" t="s">
        <v>55</v>
      </c>
      <c r="C73" s="30"/>
      <c r="D73" s="30"/>
      <c r="E73" t="s">
        <v>63</v>
      </c>
      <c r="F73" s="351"/>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3"/>
    </row>
    <row r="74" spans="1:55" hidden="1" outlineLevel="1">
      <c r="A74" s="346"/>
      <c r="B74" s="29" t="s">
        <v>55</v>
      </c>
      <c r="C74" s="30"/>
      <c r="D74" s="30"/>
      <c r="E74" t="s">
        <v>63</v>
      </c>
      <c r="F74" s="351"/>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3"/>
    </row>
    <row r="75" spans="1:55" hidden="1" outlineLevel="1">
      <c r="A75" s="346"/>
      <c r="B75" s="29" t="s">
        <v>55</v>
      </c>
      <c r="C75" s="30"/>
      <c r="D75" s="30"/>
      <c r="E75" t="s">
        <v>63</v>
      </c>
      <c r="F75" s="351"/>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3"/>
    </row>
    <row r="76" spans="1:55" ht="14" collapsed="1" thickBot="1">
      <c r="A76" s="347"/>
      <c r="B76" s="76" t="s">
        <v>68</v>
      </c>
      <c r="C76" s="77"/>
      <c r="D76" s="77"/>
      <c r="E76" s="3" t="s">
        <v>63</v>
      </c>
      <c r="F76" s="354"/>
      <c r="G76" s="355"/>
      <c r="H76" s="355"/>
      <c r="I76" s="355"/>
      <c r="J76" s="355"/>
      <c r="K76" s="355"/>
      <c r="L76" s="355"/>
      <c r="M76" s="355"/>
      <c r="N76" s="355"/>
      <c r="O76" s="355"/>
      <c r="P76" s="355"/>
      <c r="Q76" s="355"/>
      <c r="R76" s="355"/>
      <c r="S76" s="355"/>
      <c r="T76" s="355"/>
      <c r="U76" s="355"/>
      <c r="V76" s="355"/>
      <c r="W76" s="355"/>
      <c r="X76" s="355"/>
      <c r="Y76" s="355"/>
      <c r="Z76" s="355"/>
      <c r="AA76" s="355"/>
      <c r="AB76" s="355"/>
      <c r="AC76" s="355"/>
      <c r="AD76" s="355"/>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6"/>
    </row>
    <row r="77" spans="1:55" ht="14" thickBot="1">
      <c r="A77" s="6"/>
      <c r="B77" s="2" t="s">
        <v>69</v>
      </c>
      <c r="C77" s="2"/>
      <c r="D77" s="78" t="s">
        <v>70</v>
      </c>
      <c r="E77" s="2" t="s">
        <v>63</v>
      </c>
      <c r="F77" s="26">
        <f>F62</f>
        <v>0</v>
      </c>
      <c r="G77" s="26">
        <f t="shared" ref="G77:BC77" si="1">G62</f>
        <v>0</v>
      </c>
      <c r="H77" s="26">
        <f t="shared" si="1"/>
        <v>0</v>
      </c>
      <c r="I77" s="26">
        <f t="shared" si="1"/>
        <v>0</v>
      </c>
      <c r="J77" s="26">
        <f t="shared" si="1"/>
        <v>0</v>
      </c>
      <c r="K77" s="26">
        <f t="shared" si="1"/>
        <v>0</v>
      </c>
      <c r="L77" s="26">
        <f t="shared" si="1"/>
        <v>0</v>
      </c>
      <c r="M77" s="26">
        <f t="shared" si="1"/>
        <v>0</v>
      </c>
      <c r="N77" s="26">
        <f t="shared" si="1"/>
        <v>0</v>
      </c>
      <c r="O77" s="26">
        <f t="shared" si="1"/>
        <v>0</v>
      </c>
      <c r="P77" s="26">
        <f t="shared" si="1"/>
        <v>0</v>
      </c>
      <c r="Q77" s="26">
        <f t="shared" si="1"/>
        <v>0</v>
      </c>
      <c r="R77" s="26">
        <f t="shared" si="1"/>
        <v>0</v>
      </c>
      <c r="S77" s="26">
        <f t="shared" si="1"/>
        <v>0</v>
      </c>
      <c r="T77" s="26">
        <f t="shared" si="1"/>
        <v>0</v>
      </c>
      <c r="U77" s="26">
        <f t="shared" si="1"/>
        <v>0</v>
      </c>
      <c r="V77" s="26">
        <f t="shared" si="1"/>
        <v>0</v>
      </c>
      <c r="W77" s="26">
        <f t="shared" si="1"/>
        <v>0</v>
      </c>
      <c r="X77" s="26">
        <f t="shared" si="1"/>
        <v>0</v>
      </c>
      <c r="Y77" s="26">
        <f t="shared" si="1"/>
        <v>0</v>
      </c>
      <c r="Z77" s="26">
        <f t="shared" si="1"/>
        <v>0</v>
      </c>
      <c r="AA77" s="26">
        <f t="shared" si="1"/>
        <v>0</v>
      </c>
      <c r="AB77" s="26">
        <f t="shared" si="1"/>
        <v>0</v>
      </c>
      <c r="AC77" s="26">
        <f t="shared" si="1"/>
        <v>0</v>
      </c>
      <c r="AD77" s="26">
        <f t="shared" si="1"/>
        <v>0</v>
      </c>
      <c r="AE77" s="26">
        <f t="shared" si="1"/>
        <v>0</v>
      </c>
      <c r="AF77" s="26">
        <f t="shared" si="1"/>
        <v>0</v>
      </c>
      <c r="AG77" s="26">
        <f t="shared" si="1"/>
        <v>0</v>
      </c>
      <c r="AH77" s="26">
        <f t="shared" si="1"/>
        <v>0</v>
      </c>
      <c r="AI77" s="26">
        <f t="shared" si="1"/>
        <v>0</v>
      </c>
      <c r="AJ77" s="26">
        <f t="shared" si="1"/>
        <v>0</v>
      </c>
      <c r="AK77" s="26">
        <f t="shared" si="1"/>
        <v>0</v>
      </c>
      <c r="AL77" s="26">
        <f t="shared" si="1"/>
        <v>0</v>
      </c>
      <c r="AM77" s="26">
        <f t="shared" si="1"/>
        <v>0</v>
      </c>
      <c r="AN77" s="26">
        <f t="shared" si="1"/>
        <v>0</v>
      </c>
      <c r="AO77" s="26">
        <f t="shared" si="1"/>
        <v>0</v>
      </c>
      <c r="AP77" s="26">
        <f t="shared" si="1"/>
        <v>0</v>
      </c>
      <c r="AQ77" s="26">
        <f t="shared" si="1"/>
        <v>0</v>
      </c>
      <c r="AR77" s="26">
        <f t="shared" si="1"/>
        <v>0</v>
      </c>
      <c r="AS77" s="26">
        <f t="shared" si="1"/>
        <v>0</v>
      </c>
      <c r="AT77" s="26">
        <f t="shared" si="1"/>
        <v>0</v>
      </c>
      <c r="AU77" s="26">
        <f t="shared" si="1"/>
        <v>0</v>
      </c>
      <c r="AV77" s="26">
        <f t="shared" si="1"/>
        <v>0</v>
      </c>
      <c r="AW77" s="26">
        <f t="shared" si="1"/>
        <v>0</v>
      </c>
      <c r="AX77" s="26">
        <f t="shared" si="1"/>
        <v>0</v>
      </c>
      <c r="AY77" s="26">
        <f t="shared" si="1"/>
        <v>0</v>
      </c>
      <c r="AZ77" s="26">
        <f t="shared" si="1"/>
        <v>0</v>
      </c>
      <c r="BA77" s="26">
        <f t="shared" si="1"/>
        <v>0</v>
      </c>
      <c r="BB77" s="26">
        <f t="shared" si="1"/>
        <v>0</v>
      </c>
      <c r="BC77" s="26">
        <f t="shared" si="1"/>
        <v>0</v>
      </c>
    </row>
    <row r="78" spans="1:55">
      <c r="A78" s="8"/>
      <c r="B78" t="s">
        <v>71</v>
      </c>
      <c r="D78" s="4" t="s">
        <v>72</v>
      </c>
      <c r="E78" t="s">
        <v>73</v>
      </c>
      <c r="F78" s="75">
        <f>$B$23</f>
        <v>0.39839999999999998</v>
      </c>
      <c r="G78" s="75">
        <f t="shared" ref="G78:BC78" si="2">$B$23</f>
        <v>0.39839999999999998</v>
      </c>
      <c r="H78" s="75">
        <f t="shared" si="2"/>
        <v>0.39839999999999998</v>
      </c>
      <c r="I78" s="75">
        <f t="shared" si="2"/>
        <v>0.39839999999999998</v>
      </c>
      <c r="J78" s="75">
        <f t="shared" si="2"/>
        <v>0.39839999999999998</v>
      </c>
      <c r="K78" s="75">
        <f t="shared" si="2"/>
        <v>0.39839999999999998</v>
      </c>
      <c r="L78" s="75">
        <f t="shared" si="2"/>
        <v>0.39839999999999998</v>
      </c>
      <c r="M78" s="75">
        <f t="shared" si="2"/>
        <v>0.39839999999999998</v>
      </c>
      <c r="N78" s="75">
        <f t="shared" si="2"/>
        <v>0.39839999999999998</v>
      </c>
      <c r="O78" s="75">
        <f t="shared" si="2"/>
        <v>0.39839999999999998</v>
      </c>
      <c r="P78" s="75">
        <f t="shared" si="2"/>
        <v>0.39839999999999998</v>
      </c>
      <c r="Q78" s="75">
        <f t="shared" si="2"/>
        <v>0.39839999999999998</v>
      </c>
      <c r="R78" s="75">
        <f t="shared" si="2"/>
        <v>0.39839999999999998</v>
      </c>
      <c r="S78" s="75">
        <f t="shared" si="2"/>
        <v>0.39839999999999998</v>
      </c>
      <c r="T78" s="75">
        <f t="shared" si="2"/>
        <v>0.39839999999999998</v>
      </c>
      <c r="U78" s="75">
        <f t="shared" si="2"/>
        <v>0.39839999999999998</v>
      </c>
      <c r="V78" s="75">
        <f t="shared" si="2"/>
        <v>0.39839999999999998</v>
      </c>
      <c r="W78" s="75">
        <f t="shared" si="2"/>
        <v>0.39839999999999998</v>
      </c>
      <c r="X78" s="75">
        <f t="shared" si="2"/>
        <v>0.39839999999999998</v>
      </c>
      <c r="Y78" s="75">
        <f t="shared" si="2"/>
        <v>0.39839999999999998</v>
      </c>
      <c r="Z78" s="75">
        <f t="shared" si="2"/>
        <v>0.39839999999999998</v>
      </c>
      <c r="AA78" s="75">
        <f t="shared" si="2"/>
        <v>0.39839999999999998</v>
      </c>
      <c r="AB78" s="75">
        <f t="shared" si="2"/>
        <v>0.39839999999999998</v>
      </c>
      <c r="AC78" s="75">
        <f t="shared" si="2"/>
        <v>0.39839999999999998</v>
      </c>
      <c r="AD78" s="75">
        <f t="shared" si="2"/>
        <v>0.39839999999999998</v>
      </c>
      <c r="AE78" s="75">
        <f t="shared" si="2"/>
        <v>0.39839999999999998</v>
      </c>
      <c r="AF78" s="75">
        <f t="shared" si="2"/>
        <v>0.39839999999999998</v>
      </c>
      <c r="AG78" s="75">
        <f t="shared" si="2"/>
        <v>0.39839999999999998</v>
      </c>
      <c r="AH78" s="75">
        <f t="shared" si="2"/>
        <v>0.39839999999999998</v>
      </c>
      <c r="AI78" s="75">
        <f t="shared" si="2"/>
        <v>0.39839999999999998</v>
      </c>
      <c r="AJ78" s="75">
        <f t="shared" si="2"/>
        <v>0.39839999999999998</v>
      </c>
      <c r="AK78" s="75">
        <f t="shared" si="2"/>
        <v>0.39839999999999998</v>
      </c>
      <c r="AL78" s="75">
        <f t="shared" si="2"/>
        <v>0.39839999999999998</v>
      </c>
      <c r="AM78" s="75">
        <f t="shared" si="2"/>
        <v>0.39839999999999998</v>
      </c>
      <c r="AN78" s="75">
        <f t="shared" si="2"/>
        <v>0.39839999999999998</v>
      </c>
      <c r="AO78" s="75">
        <f t="shared" si="2"/>
        <v>0.39839999999999998</v>
      </c>
      <c r="AP78" s="75">
        <f t="shared" si="2"/>
        <v>0.39839999999999998</v>
      </c>
      <c r="AQ78" s="75">
        <f t="shared" si="2"/>
        <v>0.39839999999999998</v>
      </c>
      <c r="AR78" s="75">
        <f t="shared" si="2"/>
        <v>0.39839999999999998</v>
      </c>
      <c r="AS78" s="75">
        <f t="shared" si="2"/>
        <v>0.39839999999999998</v>
      </c>
      <c r="AT78" s="75">
        <f t="shared" si="2"/>
        <v>0.39839999999999998</v>
      </c>
      <c r="AU78" s="75">
        <f t="shared" si="2"/>
        <v>0.39839999999999998</v>
      </c>
      <c r="AV78" s="75">
        <f t="shared" si="2"/>
        <v>0.39839999999999998</v>
      </c>
      <c r="AW78" s="75">
        <f t="shared" si="2"/>
        <v>0.39839999999999998</v>
      </c>
      <c r="AX78" s="75">
        <f t="shared" si="2"/>
        <v>0.39839999999999998</v>
      </c>
      <c r="AY78" s="75">
        <f t="shared" si="2"/>
        <v>0.39839999999999998</v>
      </c>
      <c r="AZ78" s="75">
        <f t="shared" si="2"/>
        <v>0.39839999999999998</v>
      </c>
      <c r="BA78" s="75">
        <f t="shared" si="2"/>
        <v>0.39839999999999998</v>
      </c>
      <c r="BB78" s="75">
        <f t="shared" si="2"/>
        <v>0.39839999999999998</v>
      </c>
      <c r="BC78" s="75">
        <f t="shared" si="2"/>
        <v>0.39839999999999998</v>
      </c>
    </row>
    <row r="79" spans="1:55">
      <c r="A79" s="8"/>
      <c r="B79" t="s">
        <v>74</v>
      </c>
      <c r="D79" t="s">
        <v>75</v>
      </c>
      <c r="E79" t="s">
        <v>63</v>
      </c>
      <c r="F79" s="23">
        <f>F77*F78</f>
        <v>0</v>
      </c>
      <c r="G79" s="23">
        <f>G77*G78</f>
        <v>0</v>
      </c>
      <c r="H79" s="23">
        <f t="shared" ref="H79:BC79" si="3">H77*H78</f>
        <v>0</v>
      </c>
      <c r="I79" s="23">
        <f t="shared" si="3"/>
        <v>0</v>
      </c>
      <c r="J79" s="23">
        <f t="shared" si="3"/>
        <v>0</v>
      </c>
      <c r="K79" s="23">
        <f t="shared" si="3"/>
        <v>0</v>
      </c>
      <c r="L79" s="23">
        <f t="shared" si="3"/>
        <v>0</v>
      </c>
      <c r="M79" s="23">
        <f t="shared" si="3"/>
        <v>0</v>
      </c>
      <c r="N79" s="23">
        <f t="shared" si="3"/>
        <v>0</v>
      </c>
      <c r="O79" s="23">
        <f t="shared" si="3"/>
        <v>0</v>
      </c>
      <c r="P79" s="23">
        <f t="shared" si="3"/>
        <v>0</v>
      </c>
      <c r="Q79" s="23">
        <f t="shared" si="3"/>
        <v>0</v>
      </c>
      <c r="R79" s="23">
        <f t="shared" si="3"/>
        <v>0</v>
      </c>
      <c r="S79" s="23">
        <f t="shared" si="3"/>
        <v>0</v>
      </c>
      <c r="T79" s="23">
        <f t="shared" si="3"/>
        <v>0</v>
      </c>
      <c r="U79" s="23">
        <f t="shared" si="3"/>
        <v>0</v>
      </c>
      <c r="V79" s="23">
        <f t="shared" si="3"/>
        <v>0</v>
      </c>
      <c r="W79" s="23">
        <f t="shared" si="3"/>
        <v>0</v>
      </c>
      <c r="X79" s="23">
        <f t="shared" si="3"/>
        <v>0</v>
      </c>
      <c r="Y79" s="23">
        <f t="shared" si="3"/>
        <v>0</v>
      </c>
      <c r="Z79" s="23">
        <f t="shared" si="3"/>
        <v>0</v>
      </c>
      <c r="AA79" s="23">
        <f t="shared" si="3"/>
        <v>0</v>
      </c>
      <c r="AB79" s="23">
        <f t="shared" si="3"/>
        <v>0</v>
      </c>
      <c r="AC79" s="23">
        <f t="shared" si="3"/>
        <v>0</v>
      </c>
      <c r="AD79" s="23">
        <f t="shared" si="3"/>
        <v>0</v>
      </c>
      <c r="AE79" s="23">
        <f t="shared" si="3"/>
        <v>0</v>
      </c>
      <c r="AF79" s="23">
        <f t="shared" si="3"/>
        <v>0</v>
      </c>
      <c r="AG79" s="23">
        <f t="shared" si="3"/>
        <v>0</v>
      </c>
      <c r="AH79" s="23">
        <f t="shared" si="3"/>
        <v>0</v>
      </c>
      <c r="AI79" s="23">
        <f t="shared" si="3"/>
        <v>0</v>
      </c>
      <c r="AJ79" s="23">
        <f t="shared" si="3"/>
        <v>0</v>
      </c>
      <c r="AK79" s="23">
        <f t="shared" si="3"/>
        <v>0</v>
      </c>
      <c r="AL79" s="23">
        <f t="shared" si="3"/>
        <v>0</v>
      </c>
      <c r="AM79" s="23">
        <f t="shared" si="3"/>
        <v>0</v>
      </c>
      <c r="AN79" s="23">
        <f t="shared" si="3"/>
        <v>0</v>
      </c>
      <c r="AO79" s="23">
        <f t="shared" si="3"/>
        <v>0</v>
      </c>
      <c r="AP79" s="23">
        <f t="shared" si="3"/>
        <v>0</v>
      </c>
      <c r="AQ79" s="23">
        <f t="shared" si="3"/>
        <v>0</v>
      </c>
      <c r="AR79" s="23">
        <f t="shared" si="3"/>
        <v>0</v>
      </c>
      <c r="AS79" s="23">
        <f t="shared" si="3"/>
        <v>0</v>
      </c>
      <c r="AT79" s="23">
        <f t="shared" si="3"/>
        <v>0</v>
      </c>
      <c r="AU79" s="23">
        <f t="shared" si="3"/>
        <v>0</v>
      </c>
      <c r="AV79" s="23">
        <f t="shared" si="3"/>
        <v>0</v>
      </c>
      <c r="AW79" s="23">
        <f t="shared" si="3"/>
        <v>0</v>
      </c>
      <c r="AX79" s="23">
        <f t="shared" si="3"/>
        <v>0</v>
      </c>
      <c r="AY79" s="23">
        <f t="shared" si="3"/>
        <v>0</v>
      </c>
      <c r="AZ79" s="23">
        <f t="shared" si="3"/>
        <v>0</v>
      </c>
      <c r="BA79" s="23">
        <f t="shared" si="3"/>
        <v>0</v>
      </c>
      <c r="BB79" s="23">
        <f t="shared" si="3"/>
        <v>0</v>
      </c>
      <c r="BC79" s="23">
        <f t="shared" si="3"/>
        <v>0</v>
      </c>
    </row>
    <row r="80" spans="1:55">
      <c r="A80" s="8"/>
      <c r="B80" t="s">
        <v>76</v>
      </c>
      <c r="D80" t="s">
        <v>77</v>
      </c>
      <c r="E80" t="s">
        <v>63</v>
      </c>
      <c r="F80" s="23">
        <f>F77-F79</f>
        <v>0</v>
      </c>
      <c r="G80" s="23">
        <f>G77-G79</f>
        <v>0</v>
      </c>
      <c r="H80" s="23">
        <f t="shared" ref="H80:BC80" si="4">H77-H79</f>
        <v>0</v>
      </c>
      <c r="I80" s="23">
        <f t="shared" si="4"/>
        <v>0</v>
      </c>
      <c r="J80" s="23">
        <f t="shared" si="4"/>
        <v>0</v>
      </c>
      <c r="K80" s="23">
        <f t="shared" si="4"/>
        <v>0</v>
      </c>
      <c r="L80" s="23">
        <f t="shared" si="4"/>
        <v>0</v>
      </c>
      <c r="M80" s="23">
        <f t="shared" si="4"/>
        <v>0</v>
      </c>
      <c r="N80" s="23">
        <f t="shared" si="4"/>
        <v>0</v>
      </c>
      <c r="O80" s="23">
        <f t="shared" si="4"/>
        <v>0</v>
      </c>
      <c r="P80" s="23">
        <f t="shared" si="4"/>
        <v>0</v>
      </c>
      <c r="Q80" s="23">
        <f t="shared" si="4"/>
        <v>0</v>
      </c>
      <c r="R80" s="23">
        <f t="shared" si="4"/>
        <v>0</v>
      </c>
      <c r="S80" s="23">
        <f t="shared" si="4"/>
        <v>0</v>
      </c>
      <c r="T80" s="23">
        <f t="shared" si="4"/>
        <v>0</v>
      </c>
      <c r="U80" s="23">
        <f t="shared" si="4"/>
        <v>0</v>
      </c>
      <c r="V80" s="23">
        <f t="shared" si="4"/>
        <v>0</v>
      </c>
      <c r="W80" s="23">
        <f t="shared" si="4"/>
        <v>0</v>
      </c>
      <c r="X80" s="23">
        <f t="shared" si="4"/>
        <v>0</v>
      </c>
      <c r="Y80" s="23">
        <f t="shared" si="4"/>
        <v>0</v>
      </c>
      <c r="Z80" s="23">
        <f t="shared" si="4"/>
        <v>0</v>
      </c>
      <c r="AA80" s="23">
        <f t="shared" si="4"/>
        <v>0</v>
      </c>
      <c r="AB80" s="23">
        <f t="shared" si="4"/>
        <v>0</v>
      </c>
      <c r="AC80" s="23">
        <f t="shared" si="4"/>
        <v>0</v>
      </c>
      <c r="AD80" s="23">
        <f t="shared" si="4"/>
        <v>0</v>
      </c>
      <c r="AE80" s="23">
        <f t="shared" si="4"/>
        <v>0</v>
      </c>
      <c r="AF80" s="23">
        <f t="shared" si="4"/>
        <v>0</v>
      </c>
      <c r="AG80" s="23">
        <f t="shared" si="4"/>
        <v>0</v>
      </c>
      <c r="AH80" s="23">
        <f t="shared" si="4"/>
        <v>0</v>
      </c>
      <c r="AI80" s="23">
        <f t="shared" si="4"/>
        <v>0</v>
      </c>
      <c r="AJ80" s="23">
        <f t="shared" si="4"/>
        <v>0</v>
      </c>
      <c r="AK80" s="23">
        <f t="shared" si="4"/>
        <v>0</v>
      </c>
      <c r="AL80" s="23">
        <f t="shared" si="4"/>
        <v>0</v>
      </c>
      <c r="AM80" s="23">
        <f t="shared" si="4"/>
        <v>0</v>
      </c>
      <c r="AN80" s="23">
        <f t="shared" si="4"/>
        <v>0</v>
      </c>
      <c r="AO80" s="23">
        <f t="shared" si="4"/>
        <v>0</v>
      </c>
      <c r="AP80" s="23">
        <f t="shared" si="4"/>
        <v>0</v>
      </c>
      <c r="AQ80" s="23">
        <f t="shared" si="4"/>
        <v>0</v>
      </c>
      <c r="AR80" s="23">
        <f t="shared" si="4"/>
        <v>0</v>
      </c>
      <c r="AS80" s="23">
        <f t="shared" si="4"/>
        <v>0</v>
      </c>
      <c r="AT80" s="23">
        <f t="shared" si="4"/>
        <v>0</v>
      </c>
      <c r="AU80" s="23">
        <f t="shared" si="4"/>
        <v>0</v>
      </c>
      <c r="AV80" s="23">
        <f t="shared" si="4"/>
        <v>0</v>
      </c>
      <c r="AW80" s="23">
        <f t="shared" si="4"/>
        <v>0</v>
      </c>
      <c r="AX80" s="23">
        <f t="shared" si="4"/>
        <v>0</v>
      </c>
      <c r="AY80" s="23">
        <f t="shared" si="4"/>
        <v>0</v>
      </c>
      <c r="AZ80" s="23">
        <f t="shared" si="4"/>
        <v>0</v>
      </c>
      <c r="BA80" s="23">
        <f t="shared" si="4"/>
        <v>0</v>
      </c>
      <c r="BB80" s="23">
        <f t="shared" si="4"/>
        <v>0</v>
      </c>
      <c r="BC80" s="23">
        <f t="shared" si="4"/>
        <v>0</v>
      </c>
    </row>
    <row r="81" spans="1:97" hidden="1" outlineLevel="1">
      <c r="A81" s="8"/>
      <c r="B81" t="s">
        <v>78</v>
      </c>
      <c r="D81" t="e">
        <f>CONCATENATE("Sum of digits over ",#REF!,"yrs")</f>
        <v>#REF!</v>
      </c>
      <c r="E81" t="s">
        <v>63</v>
      </c>
      <c r="F81" s="19"/>
      <c r="G81" s="23" t="e">
        <f>IF((INDEX($F$50:$BD$50,G50))&lt;((INDEX($F$50:$BD$50,$G$50)+(INDEX($F$50:$BD$50,#REF!)))),$F$79*((#REF!-Baseline!E50)/((#REF!*(#REF!+1))/2)),0)</f>
        <v>#REF!</v>
      </c>
      <c r="H81" s="23" t="e">
        <f>IF((INDEX($F$50:$BD$50,H50))&lt;((INDEX($F$50:$BD$50,$G$50)+(INDEX($F$50:$BD$50,#REF!)))),$F$79*((#REF!-Baseline!F50)/((#REF!*(#REF!+1))/2)),0)</f>
        <v>#REF!</v>
      </c>
      <c r="I81" s="23" t="e">
        <f>IF((INDEX($F$50:$BD$50,I50))&lt;((INDEX($F$50:$BD$50,$G$50)+(INDEX($F$50:$BD$50,#REF!)))),$F$79*((#REF!-Baseline!G50)/((#REF!*(#REF!+1))/2)),0)</f>
        <v>#REF!</v>
      </c>
      <c r="J81" s="23" t="e">
        <f>IF((INDEX($F$50:$BD$50,J50))&lt;((INDEX($F$50:$BD$50,$G$50)+(INDEX($F$50:$BD$50,#REF!)))),$F$79*((#REF!-Baseline!H50)/((#REF!*(#REF!+1))/2)),0)</f>
        <v>#REF!</v>
      </c>
      <c r="K81" s="23" t="e">
        <f>IF((INDEX($F$50:$BD$50,K50))&lt;((INDEX($F$50:$BD$50,$G$50)+(INDEX($F$50:$BD$50,#REF!)))),$F$79*((#REF!-Baseline!I50)/((#REF!*(#REF!+1))/2)),0)</f>
        <v>#REF!</v>
      </c>
      <c r="L81" s="23" t="e">
        <f>IF((INDEX($F$50:$BD$50,L50))&lt;((INDEX($F$50:$BD$50,$G$50)+(INDEX($F$50:$BD$50,#REF!)))),$F$79*((#REF!-Baseline!J50)/((#REF!*(#REF!+1))/2)),0)</f>
        <v>#REF!</v>
      </c>
      <c r="M81" s="23" t="e">
        <f>IF((INDEX($F$50:$BD$50,M50))&lt;((INDEX($F$50:$BD$50,$G$50)+(INDEX($F$50:$BD$50,#REF!)))),$F$79*((#REF!-Baseline!K50)/((#REF!*(#REF!+1))/2)),0)</f>
        <v>#REF!</v>
      </c>
      <c r="N81" s="23" t="e">
        <f>IF((INDEX($F$50:$BD$50,N50))&lt;((INDEX($F$50:$BD$50,$G$50)+(INDEX($F$50:$BD$50,#REF!)))),$F$79*((#REF!-Baseline!L50)/((#REF!*(#REF!+1))/2)),0)</f>
        <v>#REF!</v>
      </c>
      <c r="O81" s="23" t="e">
        <f>IF((INDEX($F$50:$BD$50,O50))&lt;((INDEX($F$50:$BD$50,$G$50)+(INDEX($F$50:$BD$50,#REF!)))),$F$79*((#REF!-Baseline!M50)/((#REF!*(#REF!+1))/2)),0)</f>
        <v>#REF!</v>
      </c>
      <c r="P81" s="23" t="e">
        <f>IF((INDEX($F$50:$BD$50,P50))&lt;((INDEX($F$50:$BD$50,$G$50)+(INDEX($F$50:$BD$50,#REF!)))),$F$79*((#REF!-Baseline!N50)/((#REF!*(#REF!+1))/2)),0)</f>
        <v>#REF!</v>
      </c>
      <c r="Q81" s="23" t="e">
        <f>IF((INDEX($F$50:$BD$50,Q50))&lt;((INDEX($F$50:$BD$50,$G$50)+(INDEX($F$50:$BD$50,#REF!)))),$F$79*((#REF!-Baseline!O50)/((#REF!*(#REF!+1))/2)),0)</f>
        <v>#REF!</v>
      </c>
      <c r="R81" s="23" t="e">
        <f>IF((INDEX($F$50:$BD$50,R50))&lt;((INDEX($F$50:$BD$50,$G$50)+(INDEX($F$50:$BD$50,#REF!)))),$F$79*((#REF!-Baseline!P50)/((#REF!*(#REF!+1))/2)),0)</f>
        <v>#REF!</v>
      </c>
      <c r="S81" s="23" t="e">
        <f>IF((INDEX($F$50:$BD$50,S50))&lt;((INDEX($F$50:$BD$50,$G$50)+(INDEX($F$50:$BD$50,#REF!)))),$F$79*((#REF!-Baseline!Q50)/((#REF!*(#REF!+1))/2)),0)</f>
        <v>#REF!</v>
      </c>
      <c r="T81" s="23" t="e">
        <f>IF((INDEX($F$50:$BD$50,T50))&lt;((INDEX($F$50:$BD$50,$G$50)+(INDEX($F$50:$BD$50,#REF!)))),$F$79*((#REF!-Baseline!R50)/((#REF!*(#REF!+1))/2)),0)</f>
        <v>#REF!</v>
      </c>
      <c r="U81" s="23" t="e">
        <f>IF((INDEX($F$50:$BD$50,U50))&lt;((INDEX($F$50:$BD$50,$G$50)+(INDEX($F$50:$BD$50,#REF!)))),$F$79*((#REF!-Baseline!S50)/((#REF!*(#REF!+1))/2)),0)</f>
        <v>#REF!</v>
      </c>
      <c r="V81" s="23" t="e">
        <f>IF((INDEX($F$50:$BD$50,V50))&lt;((INDEX($F$50:$BD$50,$G$50)+(INDEX($F$50:$BD$50,#REF!)))),$F$79*((#REF!-Baseline!T50)/((#REF!*(#REF!+1))/2)),0)</f>
        <v>#REF!</v>
      </c>
      <c r="W81" s="23" t="e">
        <f>IF((INDEX($F$50:$BD$50,W50))&lt;((INDEX($F$50:$BD$50,$G$50)+(INDEX($F$50:$BD$50,#REF!)))),$F$79*((#REF!-Baseline!U50)/((#REF!*(#REF!+1))/2)),0)</f>
        <v>#REF!</v>
      </c>
      <c r="X81" s="23" t="e">
        <f>IF((INDEX($F$50:$BD$50,X50))&lt;((INDEX($F$50:$BD$50,$G$50)+(INDEX($F$50:$BD$50,#REF!)))),$F$79*((#REF!-Baseline!V50)/((#REF!*(#REF!+1))/2)),0)</f>
        <v>#REF!</v>
      </c>
      <c r="Y81" s="23" t="e">
        <f>IF((INDEX($F$50:$BD$50,Y50))&lt;((INDEX($F$50:$BD$50,$G$50)+(INDEX($F$50:$BD$50,#REF!)))),$F$79*((#REF!-Baseline!W50)/((#REF!*(#REF!+1))/2)),0)</f>
        <v>#REF!</v>
      </c>
      <c r="Z81" s="23" t="e">
        <f>IF((INDEX($F$50:$BD$50,Z50))&lt;((INDEX($F$50:$BD$50,$G$50)+(INDEX($F$50:$BD$50,#REF!)))),$F$79*((#REF!-Baseline!X50)/((#REF!*(#REF!+1))/2)),0)</f>
        <v>#REF!</v>
      </c>
      <c r="AA81" s="23" t="e">
        <f>IF((INDEX($F$50:$BD$50,AA50))&lt;((INDEX($F$50:$BD$50,$G$50)+(INDEX($F$50:$BD$50,#REF!)))),$F$79*((#REF!-Baseline!Y50)/((#REF!*(#REF!+1))/2)),0)</f>
        <v>#REF!</v>
      </c>
      <c r="AB81" s="23" t="e">
        <f>IF((INDEX($F$50:$BD$50,AB50))&lt;((INDEX($F$50:$BD$50,$G$50)+(INDEX($F$50:$BD$50,#REF!)))),$F$79*((#REF!-Baseline!Z50)/((#REF!*(#REF!+1))/2)),0)</f>
        <v>#REF!</v>
      </c>
      <c r="AC81" s="23" t="e">
        <f>IF((INDEX($F$50:$BD$50,AC50))&lt;((INDEX($F$50:$BD$50,$G$50)+(INDEX($F$50:$BD$50,#REF!)))),$F$79*((#REF!-Baseline!AA50)/((#REF!*(#REF!+1))/2)),0)</f>
        <v>#REF!</v>
      </c>
      <c r="AD81" s="23" t="e">
        <f>IF((INDEX($F$50:$BD$50,AD50))&lt;((INDEX($F$50:$BD$50,$G$50)+(INDEX($F$50:$BD$50,#REF!)))),$F$79*((#REF!-Baseline!AB50)/((#REF!*(#REF!+1))/2)),0)</f>
        <v>#REF!</v>
      </c>
      <c r="AE81" s="23" t="e">
        <f>IF((INDEX($F$50:$BD$50,AE50))&lt;((INDEX($F$50:$BD$50,$G$50)+(INDEX($F$50:$BD$50,#REF!)))),$F$79*((#REF!-Baseline!AC50)/((#REF!*(#REF!+1))/2)),0)</f>
        <v>#REF!</v>
      </c>
      <c r="AF81" s="23" t="e">
        <f>IF((INDEX($F$50:$BD$50,AF50))&lt;((INDEX($F$50:$BD$50,$G$50)+(INDEX($F$50:$BD$50,#REF!)))),$F$79*((#REF!-Baseline!AD50)/((#REF!*(#REF!+1))/2)),0)</f>
        <v>#REF!</v>
      </c>
      <c r="AG81" s="23" t="e">
        <f>IF((INDEX($F$50:$BD$50,AG50))&lt;((INDEX($F$50:$BD$50,$G$50)+(INDEX($F$50:$BD$50,#REF!)))),$F$79*((#REF!-Baseline!AE50)/((#REF!*(#REF!+1))/2)),0)</f>
        <v>#REF!</v>
      </c>
      <c r="AH81" s="23" t="e">
        <f>IF((INDEX($F$50:$BD$50,AH50))&lt;((INDEX($F$50:$BD$50,$G$50)+(INDEX($F$50:$BD$50,#REF!)))),$F$79*((#REF!-Baseline!AF50)/((#REF!*(#REF!+1))/2)),0)</f>
        <v>#REF!</v>
      </c>
      <c r="AI81" s="23" t="e">
        <f>IF((INDEX($F$50:$BD$50,AI50))&lt;((INDEX($F$50:$BD$50,$G$50)+(INDEX($F$50:$BD$50,#REF!)))),$F$79*((#REF!-Baseline!AG50)/((#REF!*(#REF!+1))/2)),0)</f>
        <v>#REF!</v>
      </c>
      <c r="AJ81" s="23" t="e">
        <f>IF((INDEX($F$50:$BD$50,AJ50))&lt;((INDEX($F$50:$BD$50,$G$50)+(INDEX($F$50:$BD$50,#REF!)))),$F$79*((#REF!-Baseline!AH50)/((#REF!*(#REF!+1))/2)),0)</f>
        <v>#REF!</v>
      </c>
      <c r="AK81" s="23" t="e">
        <f>IF((INDEX($F$50:$BD$50,AK50))&lt;((INDEX($F$50:$BD$50,$G$50)+(INDEX($F$50:$BD$50,#REF!)))),$F$79*((#REF!-Baseline!AI50)/((#REF!*(#REF!+1))/2)),0)</f>
        <v>#REF!</v>
      </c>
      <c r="AL81" s="23" t="e">
        <f>IF((INDEX($F$50:$BD$50,AL50))&lt;((INDEX($F$50:$BD$50,$G$50)+(INDEX($F$50:$BD$50,#REF!)))),$F$79*((#REF!-Baseline!AJ50)/((#REF!*(#REF!+1))/2)),0)</f>
        <v>#REF!</v>
      </c>
      <c r="AM81" s="23" t="e">
        <f>IF((INDEX($F$50:$BD$50,AM50))&lt;((INDEX($F$50:$BD$50,$G$50)+(INDEX($F$50:$BD$50,#REF!)))),$F$79*((#REF!-Baseline!AK50)/((#REF!*(#REF!+1))/2)),0)</f>
        <v>#REF!</v>
      </c>
      <c r="AN81" s="23" t="e">
        <f>IF((INDEX($F$50:$BD$50,AN50))&lt;((INDEX($F$50:$BD$50,$G$50)+(INDEX($F$50:$BD$50,#REF!)))),$F$79*((#REF!-Baseline!AL50)/((#REF!*(#REF!+1))/2)),0)</f>
        <v>#REF!</v>
      </c>
      <c r="AO81" s="23" t="e">
        <f>IF((INDEX($F$50:$BD$50,AO50))&lt;((INDEX($F$50:$BD$50,$G$50)+(INDEX($F$50:$BD$50,#REF!)))),$F$79*((#REF!-Baseline!AM50)/((#REF!*(#REF!+1))/2)),0)</f>
        <v>#REF!</v>
      </c>
      <c r="AP81" s="23" t="e">
        <f>IF((INDEX($F$50:$BD$50,AP50))&lt;((INDEX($F$50:$BD$50,$G$50)+(INDEX($F$50:$BD$50,#REF!)))),$F$79*((#REF!-Baseline!AN50)/((#REF!*(#REF!+1))/2)),0)</f>
        <v>#REF!</v>
      </c>
      <c r="AQ81" s="23" t="e">
        <f>IF((INDEX($F$50:$BD$50,AQ50))&lt;((INDEX($F$50:$BD$50,$G$50)+(INDEX($F$50:$BD$50,#REF!)))),$F$79*((#REF!-Baseline!AO50)/((#REF!*(#REF!+1))/2)),0)</f>
        <v>#REF!</v>
      </c>
      <c r="AR81" s="23" t="e">
        <f>IF((INDEX($F$50:$BD$50,AR50))&lt;((INDEX($F$50:$BD$50,$G$50)+(INDEX($F$50:$BD$50,#REF!)))),$F$79*((#REF!-Baseline!AP50)/((#REF!*(#REF!+1))/2)),0)</f>
        <v>#REF!</v>
      </c>
      <c r="AS81" s="23" t="e">
        <f>IF((INDEX($F$50:$BD$50,AS50))&lt;((INDEX($F$50:$BD$50,$G$50)+(INDEX($F$50:$BD$50,#REF!)))),$F$79*((#REF!-Baseline!AQ50)/((#REF!*(#REF!+1))/2)),0)</f>
        <v>#REF!</v>
      </c>
      <c r="AT81" s="23" t="e">
        <f>IF((INDEX($F$50:$BD$50,AT50))&lt;((INDEX($F$50:$BD$50,$G$50)+(INDEX($F$50:$BD$50,#REF!)))),$F$79*((#REF!-Baseline!AR50)/((#REF!*(#REF!+1))/2)),0)</f>
        <v>#REF!</v>
      </c>
      <c r="AU81" s="23" t="e">
        <f>IF((INDEX($F$50:$BD$50,AU50))&lt;((INDEX($F$50:$BD$50,$G$50)+(INDEX($F$50:$BD$50,#REF!)))),$F$79*((#REF!-Baseline!AS50)/((#REF!*(#REF!+1))/2)),0)</f>
        <v>#REF!</v>
      </c>
      <c r="AV81" s="23" t="e">
        <f>IF((INDEX($F$50:$BD$50,AV50))&lt;((INDEX($F$50:$BD$50,$G$50)+(INDEX($F$50:$BD$50,#REF!)))),$F$79*((#REF!-Baseline!AT50)/((#REF!*(#REF!+1))/2)),0)</f>
        <v>#REF!</v>
      </c>
      <c r="AW81" s="23" t="e">
        <f>IF((INDEX($F$50:$BD$50,AW50))&lt;((INDEX($F$50:$BD$50,$G$50)+(INDEX($F$50:$BD$50,#REF!)))),$F$79*((#REF!-Baseline!AU50)/((#REF!*(#REF!+1))/2)),0)</f>
        <v>#REF!</v>
      </c>
      <c r="AX81" s="23" t="e">
        <f>IF((INDEX($F$50:$BD$50,AX50))&lt;((INDEX($F$50:$BD$50,$G$50)+(INDEX($F$50:$BD$50,#REF!)))),$F$79*((#REF!-Baseline!AV50)/((#REF!*(#REF!+1))/2)),0)</f>
        <v>#REF!</v>
      </c>
      <c r="AY81" s="23" t="e">
        <f>IF((INDEX($F$50:$BD$50,AY50))&lt;((INDEX($F$50:$BD$50,$G$50)+(INDEX($F$50:$BD$50,#REF!)))),$F$79*((#REF!-Baseline!AW50)/((#REF!*(#REF!+1))/2)),0)</f>
        <v>#REF!</v>
      </c>
      <c r="AZ81" s="23" t="e">
        <f>IF((INDEX($F$50:$BD$50,AZ50))&lt;((INDEX($F$50:$BD$50,$G$50)+(INDEX($F$50:$BD$50,#REF!)))),$F$79*((#REF!-Baseline!AX50)/((#REF!*(#REF!+1))/2)),0)</f>
        <v>#REF!</v>
      </c>
      <c r="BA81" s="23" t="e">
        <f>IF((INDEX($F$50:$BD$50,BA50))&lt;((INDEX($F$50:$BD$50,$G$50)+(INDEX($F$50:$BD$50,#REF!)))),$F$79*((#REF!-Baseline!AY50)/((#REF!*(#REF!+1))/2)),0)</f>
        <v>#REF!</v>
      </c>
      <c r="BB81" s="23" t="e">
        <f>IF((INDEX($F$50:$BD$50,BB50))&lt;((INDEX($F$50:$BD$50,$G$50)+(INDEX($F$50:$BD$50,#REF!)))),$F$79*((#REF!-Baseline!AZ50)/((#REF!*(#REF!+1))/2)),0)</f>
        <v>#REF!</v>
      </c>
      <c r="BC81" s="23" t="e">
        <f>IF((INDEX($F$50:$BD$50,BC50))&lt;((INDEX($F$50:$BD$50,$G$50)+(INDEX($F$50:$BD$50,#REF!)))),$F$79*((#REF!-Baseline!BA50)/((#REF!*(#REF!+1))/2)),0)</f>
        <v>#REF!</v>
      </c>
    </row>
    <row r="82" spans="1:97" ht="15" hidden="1" customHeight="1" outlineLevel="1">
      <c r="A82" s="8"/>
      <c r="B82" t="s">
        <v>79</v>
      </c>
      <c r="D82" t="e">
        <f>CONCATENATE("Sum of digits over ",#REF!,"yrs")</f>
        <v>#REF!</v>
      </c>
      <c r="E82" t="s">
        <v>63</v>
      </c>
      <c r="F82" s="19"/>
      <c r="G82" s="19"/>
      <c r="H82" s="23" t="e">
        <f>IF((INDEX($F$50:$BD$50,H50))&lt;((INDEX($F$50:$BD$50,$H$50)+(INDEX($F$50:$BD$50,#REF!)))),$G$79*((#REF!-Baseline!E50)/((#REF!*(#REF!+1))/2)),0)</f>
        <v>#REF!</v>
      </c>
      <c r="I82" s="23" t="e">
        <f>IF((INDEX($F$50:$BD$50,I50))&lt;((INDEX($F$50:$BD$50,$H$50)+(INDEX($F$50:$BD$50,#REF!)))),$G$79*((#REF!-Baseline!F50)/((#REF!*(#REF!+1))/2)),0)</f>
        <v>#REF!</v>
      </c>
      <c r="J82" s="23" t="e">
        <f>IF((INDEX($F$50:$BD$50,J50))&lt;((INDEX($F$50:$BD$50,$H$50)+(INDEX($F$50:$BD$50,#REF!)))),$G$79*((#REF!-Baseline!G50)/((#REF!*(#REF!+1))/2)),0)</f>
        <v>#REF!</v>
      </c>
      <c r="K82" s="23" t="e">
        <f>IF((INDEX($F$50:$BD$50,K50))&lt;((INDEX($F$50:$BD$50,$H$50)+(INDEX($F$50:$BD$50,#REF!)))),$G$79*((#REF!-Baseline!H50)/((#REF!*(#REF!+1))/2)),0)</f>
        <v>#REF!</v>
      </c>
      <c r="L82" s="23" t="e">
        <f>IF((INDEX($F$50:$BD$50,L50))&lt;((INDEX($F$50:$BD$50,$H$50)+(INDEX($F$50:$BD$50,#REF!)))),$G$79*((#REF!-Baseline!I50)/((#REF!*(#REF!+1))/2)),0)</f>
        <v>#REF!</v>
      </c>
      <c r="M82" s="23" t="e">
        <f>IF((INDEX($F$50:$BD$50,M50))&lt;((INDEX($F$50:$BD$50,$H$50)+(INDEX($F$50:$BD$50,#REF!)))),$G$79*((#REF!-Baseline!J50)/((#REF!*(#REF!+1))/2)),0)</f>
        <v>#REF!</v>
      </c>
      <c r="N82" s="23" t="e">
        <f>IF((INDEX($F$50:$BD$50,N50))&lt;((INDEX($F$50:$BD$50,$H$50)+(INDEX($F$50:$BD$50,#REF!)))),$G$79*((#REF!-Baseline!K50)/((#REF!*(#REF!+1))/2)),0)</f>
        <v>#REF!</v>
      </c>
      <c r="O82" s="23" t="e">
        <f>IF((INDEX($F$50:$BD$50,O50))&lt;((INDEX($F$50:$BD$50,$H$50)+(INDEX($F$50:$BD$50,#REF!)))),$G$79*((#REF!-Baseline!L50)/((#REF!*(#REF!+1))/2)),0)</f>
        <v>#REF!</v>
      </c>
      <c r="P82" s="23" t="e">
        <f>IF((INDEX($F$50:$BD$50,P50))&lt;((INDEX($F$50:$BD$50,$H$50)+(INDEX($F$50:$BD$50,#REF!)))),$G$79*((#REF!-Baseline!M50)/((#REF!*(#REF!+1))/2)),0)</f>
        <v>#REF!</v>
      </c>
      <c r="Q82" s="23" t="e">
        <f>IF((INDEX($F$50:$BD$50,Q50))&lt;((INDEX($F$50:$BD$50,$H$50)+(INDEX($F$50:$BD$50,#REF!)))),$G$79*((#REF!-Baseline!N50)/((#REF!*(#REF!+1))/2)),0)</f>
        <v>#REF!</v>
      </c>
      <c r="R82" s="23" t="e">
        <f>IF((INDEX($F$50:$BD$50,R50))&lt;((INDEX($F$50:$BD$50,$H$50)+(INDEX($F$50:$BD$50,#REF!)))),$G$79*((#REF!-Baseline!O50)/((#REF!*(#REF!+1))/2)),0)</f>
        <v>#REF!</v>
      </c>
      <c r="S82" s="23" t="e">
        <f>IF((INDEX($F$50:$BD$50,S50))&lt;((INDEX($F$50:$BD$50,$H$50)+(INDEX($F$50:$BD$50,#REF!)))),$G$79*((#REF!-Baseline!P50)/((#REF!*(#REF!+1))/2)),0)</f>
        <v>#REF!</v>
      </c>
      <c r="T82" s="23" t="e">
        <f>IF((INDEX($F$50:$BD$50,T50))&lt;((INDEX($F$50:$BD$50,$H$50)+(INDEX($F$50:$BD$50,#REF!)))),$G$79*((#REF!-Baseline!Q50)/((#REF!*(#REF!+1))/2)),0)</f>
        <v>#REF!</v>
      </c>
      <c r="U82" s="23" t="e">
        <f>IF((INDEX($F$50:$BD$50,U50))&lt;((INDEX($F$50:$BD$50,$H$50)+(INDEX($F$50:$BD$50,#REF!)))),$G$79*((#REF!-Baseline!R50)/((#REF!*(#REF!+1))/2)),0)</f>
        <v>#REF!</v>
      </c>
      <c r="V82" s="23" t="e">
        <f>IF((INDEX($F$50:$BD$50,V50))&lt;((INDEX($F$50:$BD$50,$H$50)+(INDEX($F$50:$BD$50,#REF!)))),$G$79*((#REF!-Baseline!S50)/((#REF!*(#REF!+1))/2)),0)</f>
        <v>#REF!</v>
      </c>
      <c r="W82" s="23" t="e">
        <f>IF((INDEX($F$50:$BD$50,W50))&lt;((INDEX($F$50:$BD$50,$H$50)+(INDEX($F$50:$BD$50,#REF!)))),$G$79*((#REF!-Baseline!T50)/((#REF!*(#REF!+1))/2)),0)</f>
        <v>#REF!</v>
      </c>
      <c r="X82" s="23" t="e">
        <f>IF((INDEX($F$50:$BD$50,X50))&lt;((INDEX($F$50:$BD$50,$H$50)+(INDEX($F$50:$BD$50,#REF!)))),$G$79*((#REF!-Baseline!U50)/((#REF!*(#REF!+1))/2)),0)</f>
        <v>#REF!</v>
      </c>
      <c r="Y82" s="23" t="e">
        <f>IF((INDEX($F$50:$BD$50,Y50))&lt;((INDEX($F$50:$BD$50,$H$50)+(INDEX($F$50:$BD$50,#REF!)))),$G$79*((#REF!-Baseline!V50)/((#REF!*(#REF!+1))/2)),0)</f>
        <v>#REF!</v>
      </c>
      <c r="Z82" s="23" t="e">
        <f>IF((INDEX($F$50:$BD$50,Z50))&lt;((INDEX($F$50:$BD$50,$H$50)+(INDEX($F$50:$BD$50,#REF!)))),$G$79*((#REF!-Baseline!W50)/((#REF!*(#REF!+1))/2)),0)</f>
        <v>#REF!</v>
      </c>
      <c r="AA82" s="23" t="e">
        <f>IF((INDEX($F$50:$BD$50,AA50))&lt;((INDEX($F$50:$BD$50,$H$50)+(INDEX($F$50:$BD$50,#REF!)))),$G$79*((#REF!-Baseline!X50)/((#REF!*(#REF!+1))/2)),0)</f>
        <v>#REF!</v>
      </c>
      <c r="AB82" s="23" t="e">
        <f>IF((INDEX($F$50:$BD$50,AB50))&lt;((INDEX($F$50:$BD$50,$H$50)+(INDEX($F$50:$BD$50,#REF!)))),$G$79*((#REF!-Baseline!Y50)/((#REF!*(#REF!+1))/2)),0)</f>
        <v>#REF!</v>
      </c>
      <c r="AC82" s="23" t="e">
        <f>IF((INDEX($F$50:$BD$50,AC50))&lt;((INDEX($F$50:$BD$50,$H$50)+(INDEX($F$50:$BD$50,#REF!)))),$G$79*((#REF!-Baseline!Z50)/((#REF!*(#REF!+1))/2)),0)</f>
        <v>#REF!</v>
      </c>
      <c r="AD82" s="23" t="e">
        <f>IF((INDEX($F$50:$BD$50,AD50))&lt;((INDEX($F$50:$BD$50,$H$50)+(INDEX($F$50:$BD$50,#REF!)))),$G$79*((#REF!-Baseline!AA50)/((#REF!*(#REF!+1))/2)),0)</f>
        <v>#REF!</v>
      </c>
      <c r="AE82" s="23" t="e">
        <f>IF((INDEX($F$50:$BD$50,AE50))&lt;((INDEX($F$50:$BD$50,$H$50)+(INDEX($F$50:$BD$50,#REF!)))),$G$79*((#REF!-Baseline!AB50)/((#REF!*(#REF!+1))/2)),0)</f>
        <v>#REF!</v>
      </c>
      <c r="AF82" s="23" t="e">
        <f>IF((INDEX($F$50:$BD$50,AF50))&lt;((INDEX($F$50:$BD$50,$H$50)+(INDEX($F$50:$BD$50,#REF!)))),$G$79*((#REF!-Baseline!AC50)/((#REF!*(#REF!+1))/2)),0)</f>
        <v>#REF!</v>
      </c>
      <c r="AG82" s="23" t="e">
        <f>IF((INDEX($F$50:$BD$50,AG50))&lt;((INDEX($F$50:$BD$50,$H$50)+(INDEX($F$50:$BD$50,#REF!)))),$G$79*((#REF!-Baseline!AD50)/((#REF!*(#REF!+1))/2)),0)</f>
        <v>#REF!</v>
      </c>
      <c r="AH82" s="23" t="e">
        <f>IF((INDEX($F$50:$BD$50,AH50))&lt;((INDEX($F$50:$BD$50,$H$50)+(INDEX($F$50:$BD$50,#REF!)))),$G$79*((#REF!-Baseline!AE50)/((#REF!*(#REF!+1))/2)),0)</f>
        <v>#REF!</v>
      </c>
      <c r="AI82" s="23" t="e">
        <f>IF((INDEX($F$50:$BD$50,AI50))&lt;((INDEX($F$50:$BD$50,$H$50)+(INDEX($F$50:$BD$50,#REF!)))),$G$79*((#REF!-Baseline!AF50)/((#REF!*(#REF!+1))/2)),0)</f>
        <v>#REF!</v>
      </c>
      <c r="AJ82" s="23" t="e">
        <f>IF((INDEX($F$50:$BD$50,AJ50))&lt;((INDEX($F$50:$BD$50,$H$50)+(INDEX($F$50:$BD$50,#REF!)))),$G$79*((#REF!-Baseline!AG50)/((#REF!*(#REF!+1))/2)),0)</f>
        <v>#REF!</v>
      </c>
      <c r="AK82" s="23" t="e">
        <f>IF((INDEX($F$50:$BD$50,AK50))&lt;((INDEX($F$50:$BD$50,$H$50)+(INDEX($F$50:$BD$50,#REF!)))),$G$79*((#REF!-Baseline!AH50)/((#REF!*(#REF!+1))/2)),0)</f>
        <v>#REF!</v>
      </c>
      <c r="AL82" s="23" t="e">
        <f>IF((INDEX($F$50:$BD$50,AL50))&lt;((INDEX($F$50:$BD$50,$H$50)+(INDEX($F$50:$BD$50,#REF!)))),$G$79*((#REF!-Baseline!AI50)/((#REF!*(#REF!+1))/2)),0)</f>
        <v>#REF!</v>
      </c>
      <c r="AM82" s="23" t="e">
        <f>IF((INDEX($F$50:$BD$50,AM50))&lt;((INDEX($F$50:$BD$50,$H$50)+(INDEX($F$50:$BD$50,#REF!)))),$G$79*((#REF!-Baseline!AJ50)/((#REF!*(#REF!+1))/2)),0)</f>
        <v>#REF!</v>
      </c>
      <c r="AN82" s="23" t="e">
        <f>IF((INDEX($F$50:$BD$50,AN50))&lt;((INDEX($F$50:$BD$50,$H$50)+(INDEX($F$50:$BD$50,#REF!)))),$G$79*((#REF!-Baseline!AK50)/((#REF!*(#REF!+1))/2)),0)</f>
        <v>#REF!</v>
      </c>
      <c r="AO82" s="23" t="e">
        <f>IF((INDEX($F$50:$BD$50,AO50))&lt;((INDEX($F$50:$BD$50,$H$50)+(INDEX($F$50:$BD$50,#REF!)))),$G$79*((#REF!-Baseline!AL50)/((#REF!*(#REF!+1))/2)),0)</f>
        <v>#REF!</v>
      </c>
      <c r="AP82" s="23" t="e">
        <f>IF((INDEX($F$50:$BD$50,AP50))&lt;((INDEX($F$50:$BD$50,$H$50)+(INDEX($F$50:$BD$50,#REF!)))),$G$79*((#REF!-Baseline!AM50)/((#REF!*(#REF!+1))/2)),0)</f>
        <v>#REF!</v>
      </c>
      <c r="AQ82" s="23" t="e">
        <f>IF((INDEX($F$50:$BD$50,AQ50))&lt;((INDEX($F$50:$BD$50,$H$50)+(INDEX($F$50:$BD$50,#REF!)))),$G$79*((#REF!-Baseline!AN50)/((#REF!*(#REF!+1))/2)),0)</f>
        <v>#REF!</v>
      </c>
      <c r="AR82" s="23" t="e">
        <f>IF((INDEX($F$50:$BD$50,AR50))&lt;((INDEX($F$50:$BD$50,$H$50)+(INDEX($F$50:$BD$50,#REF!)))),$G$79*((#REF!-Baseline!AO50)/((#REF!*(#REF!+1))/2)),0)</f>
        <v>#REF!</v>
      </c>
      <c r="AS82" s="23" t="e">
        <f>IF((INDEX($F$50:$BD$50,AS50))&lt;((INDEX($F$50:$BD$50,$H$50)+(INDEX($F$50:$BD$50,#REF!)))),$G$79*((#REF!-Baseline!AP50)/((#REF!*(#REF!+1))/2)),0)</f>
        <v>#REF!</v>
      </c>
      <c r="AT82" s="23" t="e">
        <f>IF((INDEX($F$50:$BD$50,AT50))&lt;((INDEX($F$50:$BD$50,$H$50)+(INDEX($F$50:$BD$50,#REF!)))),$G$79*((#REF!-Baseline!AQ50)/((#REF!*(#REF!+1))/2)),0)</f>
        <v>#REF!</v>
      </c>
      <c r="AU82" s="23" t="e">
        <f>IF((INDEX($F$50:$BD$50,AU50))&lt;((INDEX($F$50:$BD$50,$H$50)+(INDEX($F$50:$BD$50,#REF!)))),$G$79*((#REF!-Baseline!AR50)/((#REF!*(#REF!+1))/2)),0)</f>
        <v>#REF!</v>
      </c>
      <c r="AV82" s="23" t="e">
        <f>IF((INDEX($F$50:$BD$50,AV50))&lt;((INDEX($F$50:$BD$50,$H$50)+(INDEX($F$50:$BD$50,#REF!)))),$G$79*((#REF!-Baseline!AS50)/((#REF!*(#REF!+1))/2)),0)</f>
        <v>#REF!</v>
      </c>
      <c r="AW82" s="23" t="e">
        <f>IF((INDEX($F$50:$BD$50,AW50))&lt;((INDEX($F$50:$BD$50,$H$50)+(INDEX($F$50:$BD$50,#REF!)))),$G$79*((#REF!-Baseline!AT50)/((#REF!*(#REF!+1))/2)),0)</f>
        <v>#REF!</v>
      </c>
      <c r="AX82" s="23" t="e">
        <f>IF((INDEX($F$50:$BD$50,AX50))&lt;((INDEX($F$50:$BD$50,$H$50)+(INDEX($F$50:$BD$50,#REF!)))),$G$79*((#REF!-Baseline!AU50)/((#REF!*(#REF!+1))/2)),0)</f>
        <v>#REF!</v>
      </c>
      <c r="AY82" s="23" t="e">
        <f>IF((INDEX($F$50:$BD$50,AY50))&lt;((INDEX($F$50:$BD$50,$H$50)+(INDEX($F$50:$BD$50,#REF!)))),$G$79*((#REF!-Baseline!AV50)/((#REF!*(#REF!+1))/2)),0)</f>
        <v>#REF!</v>
      </c>
      <c r="AZ82" s="23" t="e">
        <f>IF((INDEX($F$50:$BD$50,AZ50))&lt;((INDEX($F$50:$BD$50,$H$50)+(INDEX($F$50:$BD$50,#REF!)))),$G$79*((#REF!-Baseline!AW50)/((#REF!*(#REF!+1))/2)),0)</f>
        <v>#REF!</v>
      </c>
      <c r="BA82" s="23" t="e">
        <f>IF((INDEX($F$50:$BD$50,BA50))&lt;((INDEX($F$50:$BD$50,$H$50)+(INDEX($F$50:$BD$50,#REF!)))),$G$79*((#REF!-Baseline!AX50)/((#REF!*(#REF!+1))/2)),0)</f>
        <v>#REF!</v>
      </c>
      <c r="BB82" s="23" t="e">
        <f>IF((INDEX($F$50:$BD$50,BB50))&lt;((INDEX($F$50:$BD$50,$H$50)+(INDEX($F$50:$BD$50,#REF!)))),$G$79*((#REF!-Baseline!AY50)/((#REF!*(#REF!+1))/2)),0)</f>
        <v>#REF!</v>
      </c>
      <c r="BC82" s="23" t="e">
        <f>IF((INDEX($F$50:$BD$50,BC50))&lt;((INDEX($F$50:$BD$50,$H$50)+(INDEX($F$50:$BD$50,#REF!)))),$G$79*((#REF!-Baseline!AZ50)/((#REF!*(#REF!+1))/2)),0)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IF((INDEX($F$50:$BD$50,I50))&lt;((INDEX($F$50:$BD$50,$I$50)+(INDEX($F$50:$BD$50,#REF!)))),$H$79*((#REF!-Baseline!E50)/((#REF!*(#REF!+1))/2)),0)</f>
        <v>#REF!</v>
      </c>
      <c r="J83" s="23" t="e">
        <f>IF((INDEX($F$50:$BD$50,J50))&lt;((INDEX($F$50:$BD$50,$I$50)+(INDEX($F$50:$BD$50,#REF!)))),$H$79*((#REF!-Baseline!F50)/((#REF!*(#REF!+1))/2)),0)</f>
        <v>#REF!</v>
      </c>
      <c r="K83" s="23" t="e">
        <f>IF((INDEX($F$50:$BD$50,K50))&lt;((INDEX($F$50:$BD$50,$I$50)+(INDEX($F$50:$BD$50,#REF!)))),$H$79*((#REF!-Baseline!G50)/((#REF!*(#REF!+1))/2)),0)</f>
        <v>#REF!</v>
      </c>
      <c r="L83" s="23" t="e">
        <f>IF((INDEX($F$50:$BD$50,L50))&lt;((INDEX($F$50:$BD$50,$I$50)+(INDEX($F$50:$BD$50,#REF!)))),$H$79*((#REF!-Baseline!H50)/((#REF!*(#REF!+1))/2)),0)</f>
        <v>#REF!</v>
      </c>
      <c r="M83" s="23" t="e">
        <f>IF((INDEX($F$50:$BD$50,M50))&lt;((INDEX($F$50:$BD$50,$I$50)+(INDEX($F$50:$BD$50,#REF!)))),$H$79*((#REF!-Baseline!I50)/((#REF!*(#REF!+1))/2)),0)</f>
        <v>#REF!</v>
      </c>
      <c r="N83" s="23" t="e">
        <f>IF((INDEX($F$50:$BD$50,N50))&lt;((INDEX($F$50:$BD$50,$I$50)+(INDEX($F$50:$BD$50,#REF!)))),$H$79*((#REF!-Baseline!J50)/((#REF!*(#REF!+1))/2)),0)</f>
        <v>#REF!</v>
      </c>
      <c r="O83" s="23" t="e">
        <f>IF((INDEX($F$50:$BD$50,O50))&lt;((INDEX($F$50:$BD$50,$I$50)+(INDEX($F$50:$BD$50,#REF!)))),$H$79*((#REF!-Baseline!K50)/((#REF!*(#REF!+1))/2)),0)</f>
        <v>#REF!</v>
      </c>
      <c r="P83" s="23" t="e">
        <f>IF((INDEX($F$50:$BD$50,P50))&lt;((INDEX($F$50:$BD$50,$I$50)+(INDEX($F$50:$BD$50,#REF!)))),$H$79*((#REF!-Baseline!L50)/((#REF!*(#REF!+1))/2)),0)</f>
        <v>#REF!</v>
      </c>
      <c r="Q83" s="23" t="e">
        <f>IF((INDEX($F$50:$BD$50,Q50))&lt;((INDEX($F$50:$BD$50,$I$50)+(INDEX($F$50:$BD$50,#REF!)))),$H$79*((#REF!-Baseline!M50)/((#REF!*(#REF!+1))/2)),0)</f>
        <v>#REF!</v>
      </c>
      <c r="R83" s="23" t="e">
        <f>IF((INDEX($F$50:$BD$50,R50))&lt;((INDEX($F$50:$BD$50,$I$50)+(INDEX($F$50:$BD$50,#REF!)))),$H$79*((#REF!-Baseline!N50)/((#REF!*(#REF!+1))/2)),0)</f>
        <v>#REF!</v>
      </c>
      <c r="S83" s="23" t="e">
        <f>IF((INDEX($F$50:$BD$50,S50))&lt;((INDEX($F$50:$BD$50,$I$50)+(INDEX($F$50:$BD$50,#REF!)))),$H$79*((#REF!-Baseline!O50)/((#REF!*(#REF!+1))/2)),0)</f>
        <v>#REF!</v>
      </c>
      <c r="T83" s="23" t="e">
        <f>IF((INDEX($F$50:$BD$50,T50))&lt;((INDEX($F$50:$BD$50,$I$50)+(INDEX($F$50:$BD$50,#REF!)))),$H$79*((#REF!-Baseline!P50)/((#REF!*(#REF!+1))/2)),0)</f>
        <v>#REF!</v>
      </c>
      <c r="U83" s="23" t="e">
        <f>IF((INDEX($F$50:$BD$50,U50))&lt;((INDEX($F$50:$BD$50,$I$50)+(INDEX($F$50:$BD$50,#REF!)))),$H$79*((#REF!-Baseline!Q50)/((#REF!*(#REF!+1))/2)),0)</f>
        <v>#REF!</v>
      </c>
      <c r="V83" s="23" t="e">
        <f>IF((INDEX($F$50:$BD$50,V50))&lt;((INDEX($F$50:$BD$50,$I$50)+(INDEX($F$50:$BD$50,#REF!)))),$H$79*((#REF!-Baseline!R50)/((#REF!*(#REF!+1))/2)),0)</f>
        <v>#REF!</v>
      </c>
      <c r="W83" s="23" t="e">
        <f>IF((INDEX($F$50:$BD$50,W50))&lt;((INDEX($F$50:$BD$50,$I$50)+(INDEX($F$50:$BD$50,#REF!)))),$H$79*((#REF!-Baseline!S50)/((#REF!*(#REF!+1))/2)),0)</f>
        <v>#REF!</v>
      </c>
      <c r="X83" s="23" t="e">
        <f>IF((INDEX($F$50:$BD$50,X50))&lt;((INDEX($F$50:$BD$50,$I$50)+(INDEX($F$50:$BD$50,#REF!)))),$H$79*((#REF!-Baseline!T50)/((#REF!*(#REF!+1))/2)),0)</f>
        <v>#REF!</v>
      </c>
      <c r="Y83" s="23" t="e">
        <f>IF((INDEX($F$50:$BD$50,Y50))&lt;((INDEX($F$50:$BD$50,$I$50)+(INDEX($F$50:$BD$50,#REF!)))),$H$79*((#REF!-Baseline!U50)/((#REF!*(#REF!+1))/2)),0)</f>
        <v>#REF!</v>
      </c>
      <c r="Z83" s="23" t="e">
        <f>IF((INDEX($F$50:$BD$50,Z50))&lt;((INDEX($F$50:$BD$50,$I$50)+(INDEX($F$50:$BD$50,#REF!)))),$H$79*((#REF!-Baseline!V50)/((#REF!*(#REF!+1))/2)),0)</f>
        <v>#REF!</v>
      </c>
      <c r="AA83" s="23" t="e">
        <f>IF((INDEX($F$50:$BD$50,AA50))&lt;((INDEX($F$50:$BD$50,$I$50)+(INDEX($F$50:$BD$50,#REF!)))),$H$79*((#REF!-Baseline!W50)/((#REF!*(#REF!+1))/2)),0)</f>
        <v>#REF!</v>
      </c>
      <c r="AB83" s="23" t="e">
        <f>IF((INDEX($F$50:$BD$50,AB50))&lt;((INDEX($F$50:$BD$50,$I$50)+(INDEX($F$50:$BD$50,#REF!)))),$H$79*((#REF!-Baseline!X50)/((#REF!*(#REF!+1))/2)),0)</f>
        <v>#REF!</v>
      </c>
      <c r="AC83" s="23" t="e">
        <f>IF((INDEX($F$50:$BD$50,AC50))&lt;((INDEX($F$50:$BD$50,$I$50)+(INDEX($F$50:$BD$50,#REF!)))),$H$79*((#REF!-Baseline!Y50)/((#REF!*(#REF!+1))/2)),0)</f>
        <v>#REF!</v>
      </c>
      <c r="AD83" s="23" t="e">
        <f>IF((INDEX($F$50:$BD$50,AD50))&lt;((INDEX($F$50:$BD$50,$I$50)+(INDEX($F$50:$BD$50,#REF!)))),$H$79*((#REF!-Baseline!Z50)/((#REF!*(#REF!+1))/2)),0)</f>
        <v>#REF!</v>
      </c>
      <c r="AE83" s="23" t="e">
        <f>IF((INDEX($F$50:$BD$50,AE50))&lt;((INDEX($F$50:$BD$50,$I$50)+(INDEX($F$50:$BD$50,#REF!)))),$H$79*((#REF!-Baseline!AA50)/((#REF!*(#REF!+1))/2)),0)</f>
        <v>#REF!</v>
      </c>
      <c r="AF83" s="23" t="e">
        <f>IF((INDEX($F$50:$BD$50,AF50))&lt;((INDEX($F$50:$BD$50,$I$50)+(INDEX($F$50:$BD$50,#REF!)))),$H$79*((#REF!-Baseline!AB50)/((#REF!*(#REF!+1))/2)),0)</f>
        <v>#REF!</v>
      </c>
      <c r="AG83" s="23" t="e">
        <f>IF((INDEX($F$50:$BD$50,AG50))&lt;((INDEX($F$50:$BD$50,$I$50)+(INDEX($F$50:$BD$50,#REF!)))),$H$79*((#REF!-Baseline!AC50)/((#REF!*(#REF!+1))/2)),0)</f>
        <v>#REF!</v>
      </c>
      <c r="AH83" s="23" t="e">
        <f>IF((INDEX($F$50:$BD$50,AH50))&lt;((INDEX($F$50:$BD$50,$I$50)+(INDEX($F$50:$BD$50,#REF!)))),$H$79*((#REF!-Baseline!AD50)/((#REF!*(#REF!+1))/2)),0)</f>
        <v>#REF!</v>
      </c>
      <c r="AI83" s="23" t="e">
        <f>IF((INDEX($F$50:$BD$50,AI50))&lt;((INDEX($F$50:$BD$50,$I$50)+(INDEX($F$50:$BD$50,#REF!)))),$H$79*((#REF!-Baseline!AE50)/((#REF!*(#REF!+1))/2)),0)</f>
        <v>#REF!</v>
      </c>
      <c r="AJ83" s="23" t="e">
        <f>IF((INDEX($F$50:$BD$50,AJ50))&lt;((INDEX($F$50:$BD$50,$I$50)+(INDEX($F$50:$BD$50,#REF!)))),$H$79*((#REF!-Baseline!AF50)/((#REF!*(#REF!+1))/2)),0)</f>
        <v>#REF!</v>
      </c>
      <c r="AK83" s="23" t="e">
        <f>IF((INDEX($F$50:$BD$50,AK50))&lt;((INDEX($F$50:$BD$50,$I$50)+(INDEX($F$50:$BD$50,#REF!)))),$H$79*((#REF!-Baseline!AG50)/((#REF!*(#REF!+1))/2)),0)</f>
        <v>#REF!</v>
      </c>
      <c r="AL83" s="23" t="e">
        <f>IF((INDEX($F$50:$BD$50,AL50))&lt;((INDEX($F$50:$BD$50,$I$50)+(INDEX($F$50:$BD$50,#REF!)))),$H$79*((#REF!-Baseline!AH50)/((#REF!*(#REF!+1))/2)),0)</f>
        <v>#REF!</v>
      </c>
      <c r="AM83" s="23" t="e">
        <f>IF((INDEX($F$50:$BD$50,AM50))&lt;((INDEX($F$50:$BD$50,$I$50)+(INDEX($F$50:$BD$50,#REF!)))),$H$79*((#REF!-Baseline!AI50)/((#REF!*(#REF!+1))/2)),0)</f>
        <v>#REF!</v>
      </c>
      <c r="AN83" s="23" t="e">
        <f>IF((INDEX($F$50:$BD$50,AN50))&lt;((INDEX($F$50:$BD$50,$I$50)+(INDEX($F$50:$BD$50,#REF!)))),$H$79*((#REF!-Baseline!AJ50)/((#REF!*(#REF!+1))/2)),0)</f>
        <v>#REF!</v>
      </c>
      <c r="AO83" s="23" t="e">
        <f>IF((INDEX($F$50:$BD$50,AO50))&lt;((INDEX($F$50:$BD$50,$I$50)+(INDEX($F$50:$BD$50,#REF!)))),$H$79*((#REF!-Baseline!AK50)/((#REF!*(#REF!+1))/2)),0)</f>
        <v>#REF!</v>
      </c>
      <c r="AP83" s="23" t="e">
        <f>IF((INDEX($F$50:$BD$50,AP50))&lt;((INDEX($F$50:$BD$50,$I$50)+(INDEX($F$50:$BD$50,#REF!)))),$H$79*((#REF!-Baseline!AL50)/((#REF!*(#REF!+1))/2)),0)</f>
        <v>#REF!</v>
      </c>
      <c r="AQ83" s="23" t="e">
        <f>IF((INDEX($F$50:$BD$50,AQ50))&lt;((INDEX($F$50:$BD$50,$I$50)+(INDEX($F$50:$BD$50,#REF!)))),$H$79*((#REF!-Baseline!AM50)/((#REF!*(#REF!+1))/2)),0)</f>
        <v>#REF!</v>
      </c>
      <c r="AR83" s="23" t="e">
        <f>IF((INDEX($F$50:$BD$50,AR50))&lt;((INDEX($F$50:$BD$50,$I$50)+(INDEX($F$50:$BD$50,#REF!)))),$H$79*((#REF!-Baseline!AN50)/((#REF!*(#REF!+1))/2)),0)</f>
        <v>#REF!</v>
      </c>
      <c r="AS83" s="23" t="e">
        <f>IF((INDEX($F$50:$BD$50,AS50))&lt;((INDEX($F$50:$BD$50,$I$50)+(INDEX($F$50:$BD$50,#REF!)))),$H$79*((#REF!-Baseline!AO50)/((#REF!*(#REF!+1))/2)),0)</f>
        <v>#REF!</v>
      </c>
      <c r="AT83" s="23" t="e">
        <f>IF((INDEX($F$50:$BD$50,AT50))&lt;((INDEX($F$50:$BD$50,$I$50)+(INDEX($F$50:$BD$50,#REF!)))),$H$79*((#REF!-Baseline!AP50)/((#REF!*(#REF!+1))/2)),0)</f>
        <v>#REF!</v>
      </c>
      <c r="AU83" s="23" t="e">
        <f>IF((INDEX($F$50:$BD$50,AU50))&lt;((INDEX($F$50:$BD$50,$I$50)+(INDEX($F$50:$BD$50,#REF!)))),$H$79*((#REF!-Baseline!AQ50)/((#REF!*(#REF!+1))/2)),0)</f>
        <v>#REF!</v>
      </c>
      <c r="AV83" s="23" t="e">
        <f>IF((INDEX($F$50:$BD$50,AV50))&lt;((INDEX($F$50:$BD$50,$I$50)+(INDEX($F$50:$BD$50,#REF!)))),$H$79*((#REF!-Baseline!AR50)/((#REF!*(#REF!+1))/2)),0)</f>
        <v>#REF!</v>
      </c>
      <c r="AW83" s="23" t="e">
        <f>IF((INDEX($F$50:$BD$50,AW50))&lt;((INDEX($F$50:$BD$50,$I$50)+(INDEX($F$50:$BD$50,#REF!)))),$H$79*((#REF!-Baseline!AS50)/((#REF!*(#REF!+1))/2)),0)</f>
        <v>#REF!</v>
      </c>
      <c r="AX83" s="23" t="e">
        <f>IF((INDEX($F$50:$BD$50,AX50))&lt;((INDEX($F$50:$BD$50,$I$50)+(INDEX($F$50:$BD$50,#REF!)))),$H$79*((#REF!-Baseline!AT50)/((#REF!*(#REF!+1))/2)),0)</f>
        <v>#REF!</v>
      </c>
      <c r="AY83" s="23" t="e">
        <f>IF((INDEX($F$50:$BD$50,AY50))&lt;((INDEX($F$50:$BD$50,$I$50)+(INDEX($F$50:$BD$50,#REF!)))),$H$79*((#REF!-Baseline!AU50)/((#REF!*(#REF!+1))/2)),0)</f>
        <v>#REF!</v>
      </c>
      <c r="AZ83" s="23" t="e">
        <f>IF((INDEX($F$50:$BD$50,AZ50))&lt;((INDEX($F$50:$BD$50,$I$50)+(INDEX($F$50:$BD$50,#REF!)))),$H$79*((#REF!-Baseline!AV50)/((#REF!*(#REF!+1))/2)),0)</f>
        <v>#REF!</v>
      </c>
      <c r="BA83" s="23" t="e">
        <f>IF((INDEX($F$50:$BD$50,BA50))&lt;((INDEX($F$50:$BD$50,$I$50)+(INDEX($F$50:$BD$50,#REF!)))),$H$79*((#REF!-Baseline!AW50)/((#REF!*(#REF!+1))/2)),0)</f>
        <v>#REF!</v>
      </c>
      <c r="BB83" s="23" t="e">
        <f>IF((INDEX($F$50:$BD$50,BB50))&lt;((INDEX($F$50:$BD$50,$I$50)+(INDEX($F$50:$BD$50,#REF!)))),$H$79*((#REF!-Baseline!AX50)/((#REF!*(#REF!+1))/2)),0)</f>
        <v>#REF!</v>
      </c>
      <c r="BC83" s="23" t="e">
        <f>IF((INDEX($F$50:$BD$50,BC50))&lt;((INDEX($F$50:$BD$50,$I$50)+(INDEX($F$50:$BD$50,#REF!)))),$H$79*((#REF!-Baseline!AY50)/((#REF!*(#REF!+1))/2)),0)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IF((INDEX($F$50:$BD$50,J50))&lt;((INDEX($F$50:$BD$50,$J$50)+(INDEX($F$50:$BD$50,#REF!)))),$I$79*((#REF!-Baseline!E50)/((#REF!*(#REF!+1))/2)),0)</f>
        <v>#REF!</v>
      </c>
      <c r="K84" s="23" t="e">
        <f>IF((INDEX($F$50:$BD$50,K50))&lt;((INDEX($F$50:$BD$50,$J$50)+(INDEX($F$50:$BD$50,#REF!)))),$I$79*((#REF!-Baseline!F50)/((#REF!*(#REF!+1))/2)),0)</f>
        <v>#REF!</v>
      </c>
      <c r="L84" s="23" t="e">
        <f>IF((INDEX($F$50:$BD$50,L50))&lt;((INDEX($F$50:$BD$50,$J$50)+(INDEX($F$50:$BD$50,#REF!)))),$I$79*((#REF!-Baseline!G50)/((#REF!*(#REF!+1))/2)),0)</f>
        <v>#REF!</v>
      </c>
      <c r="M84" s="23" t="e">
        <f>IF((INDEX($F$50:$BD$50,M50))&lt;((INDEX($F$50:$BD$50,$J$50)+(INDEX($F$50:$BD$50,#REF!)))),$I$79*((#REF!-Baseline!H50)/((#REF!*(#REF!+1))/2)),0)</f>
        <v>#REF!</v>
      </c>
      <c r="N84" s="23" t="e">
        <f>IF((INDEX($F$50:$BD$50,N50))&lt;((INDEX($F$50:$BD$50,$J$50)+(INDEX($F$50:$BD$50,#REF!)))),$I$79*((#REF!-Baseline!I50)/((#REF!*(#REF!+1))/2)),0)</f>
        <v>#REF!</v>
      </c>
      <c r="O84" s="23" t="e">
        <f>IF((INDEX($F$50:$BD$50,O50))&lt;((INDEX($F$50:$BD$50,$J$50)+(INDEX($F$50:$BD$50,#REF!)))),$I$79*((#REF!-Baseline!J50)/((#REF!*(#REF!+1))/2)),0)</f>
        <v>#REF!</v>
      </c>
      <c r="P84" s="23" t="e">
        <f>IF((INDEX($F$50:$BD$50,P50))&lt;((INDEX($F$50:$BD$50,$J$50)+(INDEX($F$50:$BD$50,#REF!)))),$I$79*((#REF!-Baseline!K50)/((#REF!*(#REF!+1))/2)),0)</f>
        <v>#REF!</v>
      </c>
      <c r="Q84" s="23" t="e">
        <f>IF((INDEX($F$50:$BD$50,Q50))&lt;((INDEX($F$50:$BD$50,$J$50)+(INDEX($F$50:$BD$50,#REF!)))),$I$79*((#REF!-Baseline!L50)/((#REF!*(#REF!+1))/2)),0)</f>
        <v>#REF!</v>
      </c>
      <c r="R84" s="23" t="e">
        <f>IF((INDEX($F$50:$BD$50,R50))&lt;((INDEX($F$50:$BD$50,$J$50)+(INDEX($F$50:$BD$50,#REF!)))),$I$79*((#REF!-Baseline!M50)/((#REF!*(#REF!+1))/2)),0)</f>
        <v>#REF!</v>
      </c>
      <c r="S84" s="23" t="e">
        <f>IF((INDEX($F$50:$BD$50,S50))&lt;((INDEX($F$50:$BD$50,$J$50)+(INDEX($F$50:$BD$50,#REF!)))),$I$79*((#REF!-Baseline!N50)/((#REF!*(#REF!+1))/2)),0)</f>
        <v>#REF!</v>
      </c>
      <c r="T84" s="23" t="e">
        <f>IF((INDEX($F$50:$BD$50,T50))&lt;((INDEX($F$50:$BD$50,$J$50)+(INDEX($F$50:$BD$50,#REF!)))),$I$79*((#REF!-Baseline!O50)/((#REF!*(#REF!+1))/2)),0)</f>
        <v>#REF!</v>
      </c>
      <c r="U84" s="23" t="e">
        <f>IF((INDEX($F$50:$BD$50,U50))&lt;((INDEX($F$50:$BD$50,$J$50)+(INDEX($F$50:$BD$50,#REF!)))),$I$79*((#REF!-Baseline!P50)/((#REF!*(#REF!+1))/2)),0)</f>
        <v>#REF!</v>
      </c>
      <c r="V84" s="23" t="e">
        <f>IF((INDEX($F$50:$BD$50,V50))&lt;((INDEX($F$50:$BD$50,$J$50)+(INDEX($F$50:$BD$50,#REF!)))),$I$79*((#REF!-Baseline!Q50)/((#REF!*(#REF!+1))/2)),0)</f>
        <v>#REF!</v>
      </c>
      <c r="W84" s="23" t="e">
        <f>IF((INDEX($F$50:$BD$50,W50))&lt;((INDEX($F$50:$BD$50,$J$50)+(INDEX($F$50:$BD$50,#REF!)))),$I$79*((#REF!-Baseline!R50)/((#REF!*(#REF!+1))/2)),0)</f>
        <v>#REF!</v>
      </c>
      <c r="X84" s="23" t="e">
        <f>IF((INDEX($F$50:$BD$50,X50))&lt;((INDEX($F$50:$BD$50,$J$50)+(INDEX($F$50:$BD$50,#REF!)))),$I$79*((#REF!-Baseline!S50)/((#REF!*(#REF!+1))/2)),0)</f>
        <v>#REF!</v>
      </c>
      <c r="Y84" s="23" t="e">
        <f>IF((INDEX($F$50:$BD$50,Y50))&lt;((INDEX($F$50:$BD$50,$J$50)+(INDEX($F$50:$BD$50,#REF!)))),$I$79*((#REF!-Baseline!T50)/((#REF!*(#REF!+1))/2)),0)</f>
        <v>#REF!</v>
      </c>
      <c r="Z84" s="23" t="e">
        <f>IF((INDEX($F$50:$BD$50,Z50))&lt;((INDEX($F$50:$BD$50,$J$50)+(INDEX($F$50:$BD$50,#REF!)))),$I$79*((#REF!-Baseline!U50)/((#REF!*(#REF!+1))/2)),0)</f>
        <v>#REF!</v>
      </c>
      <c r="AA84" s="23" t="e">
        <f>IF((INDEX($F$50:$BD$50,AA50))&lt;((INDEX($F$50:$BD$50,$J$50)+(INDEX($F$50:$BD$50,#REF!)))),$I$79*((#REF!-Baseline!V50)/((#REF!*(#REF!+1))/2)),0)</f>
        <v>#REF!</v>
      </c>
      <c r="AB84" s="23" t="e">
        <f>IF((INDEX($F$50:$BD$50,AB50))&lt;((INDEX($F$50:$BD$50,$J$50)+(INDEX($F$50:$BD$50,#REF!)))),$I$79*((#REF!-Baseline!W50)/((#REF!*(#REF!+1))/2)),0)</f>
        <v>#REF!</v>
      </c>
      <c r="AC84" s="23" t="e">
        <f>IF((INDEX($F$50:$BD$50,AC50))&lt;((INDEX($F$50:$BD$50,$J$50)+(INDEX($F$50:$BD$50,#REF!)))),$I$79*((#REF!-Baseline!X50)/((#REF!*(#REF!+1))/2)),0)</f>
        <v>#REF!</v>
      </c>
      <c r="AD84" s="23" t="e">
        <f>IF((INDEX($F$50:$BD$50,AD50))&lt;((INDEX($F$50:$BD$50,$J$50)+(INDEX($F$50:$BD$50,#REF!)))),$I$79*((#REF!-Baseline!Y50)/((#REF!*(#REF!+1))/2)),0)</f>
        <v>#REF!</v>
      </c>
      <c r="AE84" s="23" t="e">
        <f>IF((INDEX($F$50:$BD$50,AE50))&lt;((INDEX($F$50:$BD$50,$J$50)+(INDEX($F$50:$BD$50,#REF!)))),$I$79*((#REF!-Baseline!Z50)/((#REF!*(#REF!+1))/2)),0)</f>
        <v>#REF!</v>
      </c>
      <c r="AF84" s="23" t="e">
        <f>IF((INDEX($F$50:$BD$50,AF50))&lt;((INDEX($F$50:$BD$50,$J$50)+(INDEX($F$50:$BD$50,#REF!)))),$I$79*((#REF!-Baseline!AA50)/((#REF!*(#REF!+1))/2)),0)</f>
        <v>#REF!</v>
      </c>
      <c r="AG84" s="23" t="e">
        <f>IF((INDEX($F$50:$BD$50,AG50))&lt;((INDEX($F$50:$BD$50,$J$50)+(INDEX($F$50:$BD$50,#REF!)))),$I$79*((#REF!-Baseline!AB50)/((#REF!*(#REF!+1))/2)),0)</f>
        <v>#REF!</v>
      </c>
      <c r="AH84" s="23" t="e">
        <f>IF((INDEX($F$50:$BD$50,AH50))&lt;((INDEX($F$50:$BD$50,$J$50)+(INDEX($F$50:$BD$50,#REF!)))),$I$79*((#REF!-Baseline!AC50)/((#REF!*(#REF!+1))/2)),0)</f>
        <v>#REF!</v>
      </c>
      <c r="AI84" s="23" t="e">
        <f>IF((INDEX($F$50:$BD$50,AI50))&lt;((INDEX($F$50:$BD$50,$J$50)+(INDEX($F$50:$BD$50,#REF!)))),$I$79*((#REF!-Baseline!AD50)/((#REF!*(#REF!+1))/2)),0)</f>
        <v>#REF!</v>
      </c>
      <c r="AJ84" s="23" t="e">
        <f>IF((INDEX($F$50:$BD$50,AJ50))&lt;((INDEX($F$50:$BD$50,$J$50)+(INDEX($F$50:$BD$50,#REF!)))),$I$79*((#REF!-Baseline!AE50)/((#REF!*(#REF!+1))/2)),0)</f>
        <v>#REF!</v>
      </c>
      <c r="AK84" s="23" t="e">
        <f>IF((INDEX($F$50:$BD$50,AK50))&lt;((INDEX($F$50:$BD$50,$J$50)+(INDEX($F$50:$BD$50,#REF!)))),$I$79*((#REF!-Baseline!AF50)/((#REF!*(#REF!+1))/2)),0)</f>
        <v>#REF!</v>
      </c>
      <c r="AL84" s="23" t="e">
        <f>IF((INDEX($F$50:$BD$50,AL50))&lt;((INDEX($F$50:$BD$50,$J$50)+(INDEX($F$50:$BD$50,#REF!)))),$I$79*((#REF!-Baseline!AG50)/((#REF!*(#REF!+1))/2)),0)</f>
        <v>#REF!</v>
      </c>
      <c r="AM84" s="23" t="e">
        <f>IF((INDEX($F$50:$BD$50,AM50))&lt;((INDEX($F$50:$BD$50,$J$50)+(INDEX($F$50:$BD$50,#REF!)))),$I$79*((#REF!-Baseline!AH50)/((#REF!*(#REF!+1))/2)),0)</f>
        <v>#REF!</v>
      </c>
      <c r="AN84" s="23" t="e">
        <f>IF((INDEX($F$50:$BD$50,AN50))&lt;((INDEX($F$50:$BD$50,$J$50)+(INDEX($F$50:$BD$50,#REF!)))),$I$79*((#REF!-Baseline!AI50)/((#REF!*(#REF!+1))/2)),0)</f>
        <v>#REF!</v>
      </c>
      <c r="AO84" s="23" t="e">
        <f>IF((INDEX($F$50:$BD$50,AO50))&lt;((INDEX($F$50:$BD$50,$J$50)+(INDEX($F$50:$BD$50,#REF!)))),$I$79*((#REF!-Baseline!AJ50)/((#REF!*(#REF!+1))/2)),0)</f>
        <v>#REF!</v>
      </c>
      <c r="AP84" s="23" t="e">
        <f>IF((INDEX($F$50:$BD$50,AP50))&lt;((INDEX($F$50:$BD$50,$J$50)+(INDEX($F$50:$BD$50,#REF!)))),$I$79*((#REF!-Baseline!AK50)/((#REF!*(#REF!+1))/2)),0)</f>
        <v>#REF!</v>
      </c>
      <c r="AQ84" s="23" t="e">
        <f>IF((INDEX($F$50:$BD$50,AQ50))&lt;((INDEX($F$50:$BD$50,$J$50)+(INDEX($F$50:$BD$50,#REF!)))),$I$79*((#REF!-Baseline!AL50)/((#REF!*(#REF!+1))/2)),0)</f>
        <v>#REF!</v>
      </c>
      <c r="AR84" s="23" t="e">
        <f>IF((INDEX($F$50:$BD$50,AR50))&lt;((INDEX($F$50:$BD$50,$J$50)+(INDEX($F$50:$BD$50,#REF!)))),$I$79*((#REF!-Baseline!AM50)/((#REF!*(#REF!+1))/2)),0)</f>
        <v>#REF!</v>
      </c>
      <c r="AS84" s="23" t="e">
        <f>IF((INDEX($F$50:$BD$50,AS50))&lt;((INDEX($F$50:$BD$50,$J$50)+(INDEX($F$50:$BD$50,#REF!)))),$I$79*((#REF!-Baseline!AN50)/((#REF!*(#REF!+1))/2)),0)</f>
        <v>#REF!</v>
      </c>
      <c r="AT84" s="23" t="e">
        <f>IF((INDEX($F$50:$BD$50,AT50))&lt;((INDEX($F$50:$BD$50,$J$50)+(INDEX($F$50:$BD$50,#REF!)))),$I$79*((#REF!-Baseline!AO50)/((#REF!*(#REF!+1))/2)),0)</f>
        <v>#REF!</v>
      </c>
      <c r="AU84" s="23" t="e">
        <f>IF((INDEX($F$50:$BD$50,AU50))&lt;((INDEX($F$50:$BD$50,$J$50)+(INDEX($F$50:$BD$50,#REF!)))),$I$79*((#REF!-Baseline!AP50)/((#REF!*(#REF!+1))/2)),0)</f>
        <v>#REF!</v>
      </c>
      <c r="AV84" s="23" t="e">
        <f>IF((INDEX($F$50:$BD$50,AV50))&lt;((INDEX($F$50:$BD$50,$J$50)+(INDEX($F$50:$BD$50,#REF!)))),$I$79*((#REF!-Baseline!AQ50)/((#REF!*(#REF!+1))/2)),0)</f>
        <v>#REF!</v>
      </c>
      <c r="AW84" s="23" t="e">
        <f>IF((INDEX($F$50:$BD$50,AW50))&lt;((INDEX($F$50:$BD$50,$J$50)+(INDEX($F$50:$BD$50,#REF!)))),$I$79*((#REF!-Baseline!AR50)/((#REF!*(#REF!+1))/2)),0)</f>
        <v>#REF!</v>
      </c>
      <c r="AX84" s="23" t="e">
        <f>IF((INDEX($F$50:$BD$50,AX50))&lt;((INDEX($F$50:$BD$50,$J$50)+(INDEX($F$50:$BD$50,#REF!)))),$I$79*((#REF!-Baseline!AS50)/((#REF!*(#REF!+1))/2)),0)</f>
        <v>#REF!</v>
      </c>
      <c r="AY84" s="23" t="e">
        <f>IF((INDEX($F$50:$BD$50,AY50))&lt;((INDEX($F$50:$BD$50,$J$50)+(INDEX($F$50:$BD$50,#REF!)))),$I$79*((#REF!-Baseline!AT50)/((#REF!*(#REF!+1))/2)),0)</f>
        <v>#REF!</v>
      </c>
      <c r="AZ84" s="23" t="e">
        <f>IF((INDEX($F$50:$BD$50,AZ50))&lt;((INDEX($F$50:$BD$50,$J$50)+(INDEX($F$50:$BD$50,#REF!)))),$I$79*((#REF!-Baseline!AU50)/((#REF!*(#REF!+1))/2)),0)</f>
        <v>#REF!</v>
      </c>
      <c r="BA84" s="23" t="e">
        <f>IF((INDEX($F$50:$BD$50,BA50))&lt;((INDEX($F$50:$BD$50,$J$50)+(INDEX($F$50:$BD$50,#REF!)))),$I$79*((#REF!-Baseline!AV50)/((#REF!*(#REF!+1))/2)),0)</f>
        <v>#REF!</v>
      </c>
      <c r="BB84" s="23" t="e">
        <f>IF((INDEX($F$50:$BD$50,BB50))&lt;((INDEX($F$50:$BD$50,$J$50)+(INDEX($F$50:$BD$50,#REF!)))),$I$79*((#REF!-Baseline!AW50)/((#REF!*(#REF!+1))/2)),0)</f>
        <v>#REF!</v>
      </c>
      <c r="BC84" s="23" t="e">
        <f>IF((INDEX($F$50:$BD$50,BC50))&lt;((INDEX($F$50:$BD$50,$J$50)+(INDEX($F$50:$BD$50,#REF!)))),$I$79*((#REF!-Baseline!AX50)/((#REF!*(#REF!+1))/2)),0)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IF((INDEX($F$50:$BD$50,K50))&lt;((INDEX($F$50:$BD$50,$K$50)+(INDEX($F$50:$BD$50,#REF!)))),$J$79*((#REF!-Baseline!E50)/(((#REF!*(#REF!+1)))/2)),0)</f>
        <v>#REF!</v>
      </c>
      <c r="L85" s="23" t="e">
        <f>IF((INDEX($F$50:$BD$50,L50))&lt;((INDEX($F$50:$BD$50,$K$50)+(INDEX($F$50:$BD$50,#REF!)))),$J$79*((#REF!-Baseline!F50)/(((#REF!*(#REF!+1)))/2)),0)</f>
        <v>#REF!</v>
      </c>
      <c r="M85" s="23" t="e">
        <f>IF((INDEX($F$50:$BD$50,M50))&lt;((INDEX($F$50:$BD$50,$K$50)+(INDEX($F$50:$BD$50,#REF!)))),$J$79*((#REF!-Baseline!G50)/(((#REF!*(#REF!+1)))/2)),0)</f>
        <v>#REF!</v>
      </c>
      <c r="N85" s="23" t="e">
        <f>IF((INDEX($F$50:$BD$50,N50))&lt;((INDEX($F$50:$BD$50,$K$50)+(INDEX($F$50:$BD$50,#REF!)))),$J$79*((#REF!-Baseline!H50)/(((#REF!*(#REF!+1)))/2)),0)</f>
        <v>#REF!</v>
      </c>
      <c r="O85" s="23" t="e">
        <f>IF((INDEX($F$50:$BD$50,O50))&lt;((INDEX($F$50:$BD$50,$K$50)+(INDEX($F$50:$BD$50,#REF!)))),$J$79*((#REF!-Baseline!I50)/(((#REF!*(#REF!+1)))/2)),0)</f>
        <v>#REF!</v>
      </c>
      <c r="P85" s="23" t="e">
        <f>IF((INDEX($F$50:$BD$50,P50))&lt;((INDEX($F$50:$BD$50,$K$50)+(INDEX($F$50:$BD$50,#REF!)))),$J$79*((#REF!-Baseline!J50)/(((#REF!*(#REF!+1)))/2)),0)</f>
        <v>#REF!</v>
      </c>
      <c r="Q85" s="23" t="e">
        <f>IF((INDEX($F$50:$BD$50,Q50))&lt;((INDEX($F$50:$BD$50,$K$50)+(INDEX($F$50:$BD$50,#REF!)))),$J$79*((#REF!-Baseline!K50)/(((#REF!*(#REF!+1)))/2)),0)</f>
        <v>#REF!</v>
      </c>
      <c r="R85" s="23" t="e">
        <f>IF((INDEX($F$50:$BD$50,R50))&lt;((INDEX($F$50:$BD$50,$K$50)+(INDEX($F$50:$BD$50,#REF!)))),$J$79*((#REF!-Baseline!L50)/(((#REF!*(#REF!+1)))/2)),0)</f>
        <v>#REF!</v>
      </c>
      <c r="S85" s="23" t="e">
        <f>IF((INDEX($F$50:$BD$50,S50))&lt;((INDEX($F$50:$BD$50,$K$50)+(INDEX($F$50:$BD$50,#REF!)))),$J$79*((#REF!-Baseline!M50)/(((#REF!*(#REF!+1)))/2)),0)</f>
        <v>#REF!</v>
      </c>
      <c r="T85" s="23" t="e">
        <f>IF((INDEX($F$50:$BD$50,T50))&lt;((INDEX($F$50:$BD$50,$K$50)+(INDEX($F$50:$BD$50,#REF!)))),$J$79*((#REF!-Baseline!N50)/(((#REF!*(#REF!+1)))/2)),0)</f>
        <v>#REF!</v>
      </c>
      <c r="U85" s="23" t="e">
        <f>IF((INDEX($F$50:$BD$50,U50))&lt;((INDEX($F$50:$BD$50,$K$50)+(INDEX($F$50:$BD$50,#REF!)))),$J$79*((#REF!-Baseline!O50)/(((#REF!*(#REF!+1)))/2)),0)</f>
        <v>#REF!</v>
      </c>
      <c r="V85" s="23" t="e">
        <f>IF((INDEX($F$50:$BD$50,V50))&lt;((INDEX($F$50:$BD$50,$K$50)+(INDEX($F$50:$BD$50,#REF!)))),$J$79*((#REF!-Baseline!P50)/(((#REF!*(#REF!+1)))/2)),0)</f>
        <v>#REF!</v>
      </c>
      <c r="W85" s="23" t="e">
        <f>IF((INDEX($F$50:$BD$50,W50))&lt;((INDEX($F$50:$BD$50,$K$50)+(INDEX($F$50:$BD$50,#REF!)))),$J$79*((#REF!-Baseline!Q50)/(((#REF!*(#REF!+1)))/2)),0)</f>
        <v>#REF!</v>
      </c>
      <c r="X85" s="23" t="e">
        <f>IF((INDEX($F$50:$BD$50,X50))&lt;((INDEX($F$50:$BD$50,$K$50)+(INDEX($F$50:$BD$50,#REF!)))),$J$79*((#REF!-Baseline!R50)/(((#REF!*(#REF!+1)))/2)),0)</f>
        <v>#REF!</v>
      </c>
      <c r="Y85" s="23" t="e">
        <f>IF((INDEX($F$50:$BD$50,Y50))&lt;((INDEX($F$50:$BD$50,$K$50)+(INDEX($F$50:$BD$50,#REF!)))),$J$79*((#REF!-Baseline!S50)/(((#REF!*(#REF!+1)))/2)),0)</f>
        <v>#REF!</v>
      </c>
      <c r="Z85" s="23" t="e">
        <f>IF((INDEX($F$50:$BD$50,Z50))&lt;((INDEX($F$50:$BD$50,$K$50)+(INDEX($F$50:$BD$50,#REF!)))),$J$79*((#REF!-Baseline!T50)/(((#REF!*(#REF!+1)))/2)),0)</f>
        <v>#REF!</v>
      </c>
      <c r="AA85" s="23" t="e">
        <f>IF((INDEX($F$50:$BD$50,AA50))&lt;((INDEX($F$50:$BD$50,$K$50)+(INDEX($F$50:$BD$50,#REF!)))),$J$79*((#REF!-Baseline!U50)/(((#REF!*(#REF!+1)))/2)),0)</f>
        <v>#REF!</v>
      </c>
      <c r="AB85" s="23" t="e">
        <f>IF((INDEX($F$50:$BD$50,AB50))&lt;((INDEX($F$50:$BD$50,$K$50)+(INDEX($F$50:$BD$50,#REF!)))),$J$79*((#REF!-Baseline!V50)/(((#REF!*(#REF!+1)))/2)),0)</f>
        <v>#REF!</v>
      </c>
      <c r="AC85" s="23" t="e">
        <f>IF((INDEX($F$50:$BD$50,AC50))&lt;((INDEX($F$50:$BD$50,$K$50)+(INDEX($F$50:$BD$50,#REF!)))),$J$79*((#REF!-Baseline!W50)/(((#REF!*(#REF!+1)))/2)),0)</f>
        <v>#REF!</v>
      </c>
      <c r="AD85" s="23" t="e">
        <f>IF((INDEX($F$50:$BD$50,AD50))&lt;((INDEX($F$50:$BD$50,$K$50)+(INDEX($F$50:$BD$50,#REF!)))),$J$79*((#REF!-Baseline!X50)/(((#REF!*(#REF!+1)))/2)),0)</f>
        <v>#REF!</v>
      </c>
      <c r="AE85" s="23" t="e">
        <f>IF((INDEX($F$50:$BD$50,AE50))&lt;((INDEX($F$50:$BD$50,$K$50)+(INDEX($F$50:$BD$50,#REF!)))),$J$79*((#REF!-Baseline!Y50)/(((#REF!*(#REF!+1)))/2)),0)</f>
        <v>#REF!</v>
      </c>
      <c r="AF85" s="23" t="e">
        <f>IF((INDEX($F$50:$BD$50,AF50))&lt;((INDEX($F$50:$BD$50,$K$50)+(INDEX($F$50:$BD$50,#REF!)))),$J$79*((#REF!-Baseline!Z50)/(((#REF!*(#REF!+1)))/2)),0)</f>
        <v>#REF!</v>
      </c>
      <c r="AG85" s="23" t="e">
        <f>IF((INDEX($F$50:$BD$50,AG50))&lt;((INDEX($F$50:$BD$50,$K$50)+(INDEX($F$50:$BD$50,#REF!)))),$J$79*((#REF!-Baseline!AA50)/(((#REF!*(#REF!+1)))/2)),0)</f>
        <v>#REF!</v>
      </c>
      <c r="AH85" s="23" t="e">
        <f>IF((INDEX($F$50:$BD$50,AH50))&lt;((INDEX($F$50:$BD$50,$K$50)+(INDEX($F$50:$BD$50,#REF!)))),$J$79*((#REF!-Baseline!AB50)/(((#REF!*(#REF!+1)))/2)),0)</f>
        <v>#REF!</v>
      </c>
      <c r="AI85" s="23" t="e">
        <f>IF((INDEX($F$50:$BD$50,AI50))&lt;((INDEX($F$50:$BD$50,$K$50)+(INDEX($F$50:$BD$50,#REF!)))),$J$79*((#REF!-Baseline!AC50)/(((#REF!*(#REF!+1)))/2)),0)</f>
        <v>#REF!</v>
      </c>
      <c r="AJ85" s="23" t="e">
        <f>IF((INDEX($F$50:$BD$50,AJ50))&lt;((INDEX($F$50:$BD$50,$K$50)+(INDEX($F$50:$BD$50,#REF!)))),$J$79*((#REF!-Baseline!AD50)/(((#REF!*(#REF!+1)))/2)),0)</f>
        <v>#REF!</v>
      </c>
      <c r="AK85" s="23" t="e">
        <f>IF((INDEX($F$50:$BD$50,AK50))&lt;((INDEX($F$50:$BD$50,$K$50)+(INDEX($F$50:$BD$50,#REF!)))),$J$79*((#REF!-Baseline!AE50)/(((#REF!*(#REF!+1)))/2)),0)</f>
        <v>#REF!</v>
      </c>
      <c r="AL85" s="23" t="e">
        <f>IF((INDEX($F$50:$BD$50,AL50))&lt;((INDEX($F$50:$BD$50,$K$50)+(INDEX($F$50:$BD$50,#REF!)))),$J$79*((#REF!-Baseline!AF50)/(((#REF!*(#REF!+1)))/2)),0)</f>
        <v>#REF!</v>
      </c>
      <c r="AM85" s="23" t="e">
        <f>IF((INDEX($F$50:$BD$50,AM50))&lt;((INDEX($F$50:$BD$50,$K$50)+(INDEX($F$50:$BD$50,#REF!)))),$J$79*((#REF!-Baseline!AG50)/(((#REF!*(#REF!+1)))/2)),0)</f>
        <v>#REF!</v>
      </c>
      <c r="AN85" s="23" t="e">
        <f>IF((INDEX($F$50:$BD$50,AN50))&lt;((INDEX($F$50:$BD$50,$K$50)+(INDEX($F$50:$BD$50,#REF!)))),$J$79*((#REF!-Baseline!AH50)/(((#REF!*(#REF!+1)))/2)),0)</f>
        <v>#REF!</v>
      </c>
      <c r="AO85" s="23" t="e">
        <f>IF((INDEX($F$50:$BD$50,AO50))&lt;((INDEX($F$50:$BD$50,$K$50)+(INDEX($F$50:$BD$50,#REF!)))),$J$79*((#REF!-Baseline!AI50)/(((#REF!*(#REF!+1)))/2)),0)</f>
        <v>#REF!</v>
      </c>
      <c r="AP85" s="23" t="e">
        <f>IF((INDEX($F$50:$BD$50,AP50))&lt;((INDEX($F$50:$BD$50,$K$50)+(INDEX($F$50:$BD$50,#REF!)))),$J$79*((#REF!-Baseline!AJ50)/(((#REF!*(#REF!+1)))/2)),0)</f>
        <v>#REF!</v>
      </c>
      <c r="AQ85" s="23" t="e">
        <f>IF((INDEX($F$50:$BD$50,AQ50))&lt;((INDEX($F$50:$BD$50,$K$50)+(INDEX($F$50:$BD$50,#REF!)))),$J$79*((#REF!-Baseline!AK50)/(((#REF!*(#REF!+1)))/2)),0)</f>
        <v>#REF!</v>
      </c>
      <c r="AR85" s="23" t="e">
        <f>IF((INDEX($F$50:$BD$50,AR50))&lt;((INDEX($F$50:$BD$50,$K$50)+(INDEX($F$50:$BD$50,#REF!)))),$J$79*((#REF!-Baseline!AL50)/(((#REF!*(#REF!+1)))/2)),0)</f>
        <v>#REF!</v>
      </c>
      <c r="AS85" s="23" t="e">
        <f>IF((INDEX($F$50:$BD$50,AS50))&lt;((INDEX($F$50:$BD$50,$K$50)+(INDEX($F$50:$BD$50,#REF!)))),$J$79*((#REF!-Baseline!AM50)/(((#REF!*(#REF!+1)))/2)),0)</f>
        <v>#REF!</v>
      </c>
      <c r="AT85" s="23" t="e">
        <f>IF((INDEX($F$50:$BD$50,AT50))&lt;((INDEX($F$50:$BD$50,$K$50)+(INDEX($F$50:$BD$50,#REF!)))),$J$79*((#REF!-Baseline!AN50)/(((#REF!*(#REF!+1)))/2)),0)</f>
        <v>#REF!</v>
      </c>
      <c r="AU85" s="23" t="e">
        <f>IF((INDEX($F$50:$BD$50,AU50))&lt;((INDEX($F$50:$BD$50,$K$50)+(INDEX($F$50:$BD$50,#REF!)))),$J$79*((#REF!-Baseline!AO50)/(((#REF!*(#REF!+1)))/2)),0)</f>
        <v>#REF!</v>
      </c>
      <c r="AV85" s="23" t="e">
        <f>IF((INDEX($F$50:$BD$50,AV50))&lt;((INDEX($F$50:$BD$50,$K$50)+(INDEX($F$50:$BD$50,#REF!)))),$J$79*((#REF!-Baseline!AP50)/(((#REF!*(#REF!+1)))/2)),0)</f>
        <v>#REF!</v>
      </c>
      <c r="AW85" s="23" t="e">
        <f>IF((INDEX($F$50:$BD$50,AW50))&lt;((INDEX($F$50:$BD$50,$K$50)+(INDEX($F$50:$BD$50,#REF!)))),$J$79*((#REF!-Baseline!AQ50)/(((#REF!*(#REF!+1)))/2)),0)</f>
        <v>#REF!</v>
      </c>
      <c r="AX85" s="23" t="e">
        <f>IF((INDEX($F$50:$BD$50,AX50))&lt;((INDEX($F$50:$BD$50,$K$50)+(INDEX($F$50:$BD$50,#REF!)))),$J$79*((#REF!-Baseline!AR50)/(((#REF!*(#REF!+1)))/2)),0)</f>
        <v>#REF!</v>
      </c>
      <c r="AY85" s="23" t="e">
        <f>IF((INDEX($F$50:$BD$50,AY50))&lt;((INDEX($F$50:$BD$50,$K$50)+(INDEX($F$50:$BD$50,#REF!)))),$J$79*((#REF!-Baseline!AS50)/(((#REF!*(#REF!+1)))/2)),0)</f>
        <v>#REF!</v>
      </c>
      <c r="AZ85" s="23" t="e">
        <f>IF((INDEX($F$50:$BD$50,AZ50))&lt;((INDEX($F$50:$BD$50,$K$50)+(INDEX($F$50:$BD$50,#REF!)))),$J$79*((#REF!-Baseline!AT50)/(((#REF!*(#REF!+1)))/2)),0)</f>
        <v>#REF!</v>
      </c>
      <c r="BA85" s="23" t="e">
        <f>IF((INDEX($F$50:$BD$50,BA50))&lt;((INDEX($F$50:$BD$50,$K$50)+(INDEX($F$50:$BD$50,#REF!)))),$J$79*((#REF!-Baseline!AU50)/(((#REF!*(#REF!+1)))/2)),0)</f>
        <v>#REF!</v>
      </c>
      <c r="BB85" s="23" t="e">
        <f>IF((INDEX($F$50:$BD$50,BB50))&lt;((INDEX($F$50:$BD$50,$K$50)+(INDEX($F$50:$BD$50,#REF!)))),$J$79*((#REF!-Baseline!AV50)/(((#REF!*(#REF!+1)))/2)),0)</f>
        <v>#REF!</v>
      </c>
      <c r="BC85" s="23" t="e">
        <f>IF((INDEX($F$50:$BD$50,BC50))&lt;((INDEX($F$50:$BD$50,$K$50)+(INDEX($F$50:$BD$50,#REF!)))),$J$79*((#REF!-Baseline!AW50)/(((#REF!*(#REF!+1)))/2)),0)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IF((INDEX($F$50:$BD$50,L50))&lt;((INDEX($F$50:$BD$50,$L$50)+(INDEX($F$50:$BD$50,#REF!)))),$K$79*((#REF!-Baseline!E50)/((#REF!*(#REF!+1))/2)),0)</f>
        <v>#REF!</v>
      </c>
      <c r="M86" s="23" t="e">
        <f>IF((INDEX($F$50:$BD$50,M50))&lt;((INDEX($F$50:$BD$50,$L$50)+(INDEX($F$50:$BD$50,#REF!)))),$K$79*((#REF!-Baseline!F50)/((#REF!*(#REF!+1))/2)),0)</f>
        <v>#REF!</v>
      </c>
      <c r="N86" s="23" t="e">
        <f>IF((INDEX($F$50:$BD$50,N50))&lt;((INDEX($F$50:$BD$50,$L$50)+(INDEX($F$50:$BD$50,#REF!)))),$K$79*((#REF!-Baseline!G50)/((#REF!*(#REF!+1))/2)),0)</f>
        <v>#REF!</v>
      </c>
      <c r="O86" s="23" t="e">
        <f>IF((INDEX($F$50:$BD$50,O50))&lt;((INDEX($F$50:$BD$50,$L$50)+(INDEX($F$50:$BD$50,#REF!)))),$K$79*((#REF!-Baseline!H50)/((#REF!*(#REF!+1))/2)),0)</f>
        <v>#REF!</v>
      </c>
      <c r="P86" s="23" t="e">
        <f>IF((INDEX($F$50:$BD$50,P50))&lt;((INDEX($F$50:$BD$50,$L$50)+(INDEX($F$50:$BD$50,#REF!)))),$K$79*((#REF!-Baseline!I50)/((#REF!*(#REF!+1))/2)),0)</f>
        <v>#REF!</v>
      </c>
      <c r="Q86" s="23" t="e">
        <f>IF((INDEX($F$50:$BD$50,Q50))&lt;((INDEX($F$50:$BD$50,$L$50)+(INDEX($F$50:$BD$50,#REF!)))),$K$79*((#REF!-Baseline!J50)/((#REF!*(#REF!+1))/2)),0)</f>
        <v>#REF!</v>
      </c>
      <c r="R86" s="23" t="e">
        <f>IF((INDEX($F$50:$BD$50,R50))&lt;((INDEX($F$50:$BD$50,$L$50)+(INDEX($F$50:$BD$50,#REF!)))),$K$79*((#REF!-Baseline!K50)/((#REF!*(#REF!+1))/2)),0)</f>
        <v>#REF!</v>
      </c>
      <c r="S86" s="23" t="e">
        <f>IF((INDEX($F$50:$BD$50,S50))&lt;((INDEX($F$50:$BD$50,$L$50)+(INDEX($F$50:$BD$50,#REF!)))),$K$79*((#REF!-Baseline!L50)/((#REF!*(#REF!+1))/2)),0)</f>
        <v>#REF!</v>
      </c>
      <c r="T86" s="23" t="e">
        <f>IF((INDEX($F$50:$BD$50,T50))&lt;((INDEX($F$50:$BD$50,$L$50)+(INDEX($F$50:$BD$50,#REF!)))),$K$79*((#REF!-Baseline!M50)/((#REF!*(#REF!+1))/2)),0)</f>
        <v>#REF!</v>
      </c>
      <c r="U86" s="23" t="e">
        <f>IF((INDEX($F$50:$BD$50,U50))&lt;((INDEX($F$50:$BD$50,$L$50)+(INDEX($F$50:$BD$50,#REF!)))),$K$79*((#REF!-Baseline!N50)/((#REF!*(#REF!+1))/2)),0)</f>
        <v>#REF!</v>
      </c>
      <c r="V86" s="23" t="e">
        <f>IF((INDEX($F$50:$BD$50,V50))&lt;((INDEX($F$50:$BD$50,$L$50)+(INDEX($F$50:$BD$50,#REF!)))),$K$79*((#REF!-Baseline!O50)/((#REF!*(#REF!+1))/2)),0)</f>
        <v>#REF!</v>
      </c>
      <c r="W86" s="23" t="e">
        <f>IF((INDEX($F$50:$BD$50,W50))&lt;((INDEX($F$50:$BD$50,$L$50)+(INDEX($F$50:$BD$50,#REF!)))),$K$79*((#REF!-Baseline!P50)/((#REF!*(#REF!+1))/2)),0)</f>
        <v>#REF!</v>
      </c>
      <c r="X86" s="23" t="e">
        <f>IF((INDEX($F$50:$BD$50,X50))&lt;((INDEX($F$50:$BD$50,$L$50)+(INDEX($F$50:$BD$50,#REF!)))),$K$79*((#REF!-Baseline!Q50)/((#REF!*(#REF!+1))/2)),0)</f>
        <v>#REF!</v>
      </c>
      <c r="Y86" s="23" t="e">
        <f>IF((INDEX($F$50:$BD$50,Y50))&lt;((INDEX($F$50:$BD$50,$L$50)+(INDEX($F$50:$BD$50,#REF!)))),$K$79*((#REF!-Baseline!R50)/((#REF!*(#REF!+1))/2)),0)</f>
        <v>#REF!</v>
      </c>
      <c r="Z86" s="23" t="e">
        <f>IF((INDEX($F$50:$BD$50,Z50))&lt;((INDEX($F$50:$BD$50,$L$50)+(INDEX($F$50:$BD$50,#REF!)))),$K$79*((#REF!-Baseline!S50)/((#REF!*(#REF!+1))/2)),0)</f>
        <v>#REF!</v>
      </c>
      <c r="AA86" s="23" t="e">
        <f>IF((INDEX($F$50:$BD$50,AA50))&lt;((INDEX($F$50:$BD$50,$L$50)+(INDEX($F$50:$BD$50,#REF!)))),$K$79*((#REF!-Baseline!T50)/((#REF!*(#REF!+1))/2)),0)</f>
        <v>#REF!</v>
      </c>
      <c r="AB86" s="23" t="e">
        <f>IF((INDEX($F$50:$BD$50,AB50))&lt;((INDEX($F$50:$BD$50,$L$50)+(INDEX($F$50:$BD$50,#REF!)))),$K$79*((#REF!-Baseline!U50)/((#REF!*(#REF!+1))/2)),0)</f>
        <v>#REF!</v>
      </c>
      <c r="AC86" s="23" t="e">
        <f>IF((INDEX($F$50:$BD$50,AC50))&lt;((INDEX($F$50:$BD$50,$L$50)+(INDEX($F$50:$BD$50,#REF!)))),$K$79*((#REF!-Baseline!V50)/((#REF!*(#REF!+1))/2)),0)</f>
        <v>#REF!</v>
      </c>
      <c r="AD86" s="23" t="e">
        <f>IF((INDEX($F$50:$BD$50,AD50))&lt;((INDEX($F$50:$BD$50,$L$50)+(INDEX($F$50:$BD$50,#REF!)))),$K$79*((#REF!-Baseline!W50)/((#REF!*(#REF!+1))/2)),0)</f>
        <v>#REF!</v>
      </c>
      <c r="AE86" s="23" t="e">
        <f>IF((INDEX($F$50:$BD$50,AE50))&lt;((INDEX($F$50:$BD$50,$L$50)+(INDEX($F$50:$BD$50,#REF!)))),$K$79*((#REF!-Baseline!X50)/((#REF!*(#REF!+1))/2)),0)</f>
        <v>#REF!</v>
      </c>
      <c r="AF86" s="23" t="e">
        <f>IF((INDEX($F$50:$BD$50,AF50))&lt;((INDEX($F$50:$BD$50,$L$50)+(INDEX($F$50:$BD$50,#REF!)))),$K$79*((#REF!-Baseline!Y50)/((#REF!*(#REF!+1))/2)),0)</f>
        <v>#REF!</v>
      </c>
      <c r="AG86" s="23" t="e">
        <f>IF((INDEX($F$50:$BD$50,AG50))&lt;((INDEX($F$50:$BD$50,$L$50)+(INDEX($F$50:$BD$50,#REF!)))),$K$79*((#REF!-Baseline!Z50)/((#REF!*(#REF!+1))/2)),0)</f>
        <v>#REF!</v>
      </c>
      <c r="AH86" s="23" t="e">
        <f>IF((INDEX($F$50:$BD$50,AH50))&lt;((INDEX($F$50:$BD$50,$L$50)+(INDEX($F$50:$BD$50,#REF!)))),$K$79*((#REF!-Baseline!AA50)/((#REF!*(#REF!+1))/2)),0)</f>
        <v>#REF!</v>
      </c>
      <c r="AI86" s="23" t="e">
        <f>IF((INDEX($F$50:$BD$50,AI50))&lt;((INDEX($F$50:$BD$50,$L$50)+(INDEX($F$50:$BD$50,#REF!)))),$K$79*((#REF!-Baseline!AB50)/((#REF!*(#REF!+1))/2)),0)</f>
        <v>#REF!</v>
      </c>
      <c r="AJ86" s="23" t="e">
        <f>IF((INDEX($F$50:$BD$50,AJ50))&lt;((INDEX($F$50:$BD$50,$L$50)+(INDEX($F$50:$BD$50,#REF!)))),$K$79*((#REF!-Baseline!AC50)/((#REF!*(#REF!+1))/2)),0)</f>
        <v>#REF!</v>
      </c>
      <c r="AK86" s="23" t="e">
        <f>IF((INDEX($F$50:$BD$50,AK50))&lt;((INDEX($F$50:$BD$50,$L$50)+(INDEX($F$50:$BD$50,#REF!)))),$K$79*((#REF!-Baseline!AD50)/((#REF!*(#REF!+1))/2)),0)</f>
        <v>#REF!</v>
      </c>
      <c r="AL86" s="23" t="e">
        <f>IF((INDEX($F$50:$BD$50,AL50))&lt;((INDEX($F$50:$BD$50,$L$50)+(INDEX($F$50:$BD$50,#REF!)))),$K$79*((#REF!-Baseline!AE50)/((#REF!*(#REF!+1))/2)),0)</f>
        <v>#REF!</v>
      </c>
      <c r="AM86" s="23" t="e">
        <f>IF((INDEX($F$50:$BD$50,AM50))&lt;((INDEX($F$50:$BD$50,$L$50)+(INDEX($F$50:$BD$50,#REF!)))),$K$79*((#REF!-Baseline!AF50)/((#REF!*(#REF!+1))/2)),0)</f>
        <v>#REF!</v>
      </c>
      <c r="AN86" s="23" t="e">
        <f>IF((INDEX($F$50:$BD$50,AN50))&lt;((INDEX($F$50:$BD$50,$L$50)+(INDEX($F$50:$BD$50,#REF!)))),$K$79*((#REF!-Baseline!AG50)/((#REF!*(#REF!+1))/2)),0)</f>
        <v>#REF!</v>
      </c>
      <c r="AO86" s="23" t="e">
        <f>IF((INDEX($F$50:$BD$50,AO50))&lt;((INDEX($F$50:$BD$50,$L$50)+(INDEX($F$50:$BD$50,#REF!)))),$K$79*((#REF!-Baseline!AH50)/((#REF!*(#REF!+1))/2)),0)</f>
        <v>#REF!</v>
      </c>
      <c r="AP86" s="23" t="e">
        <f>IF((INDEX($F$50:$BD$50,AP50))&lt;((INDEX($F$50:$BD$50,$L$50)+(INDEX($F$50:$BD$50,#REF!)))),$K$79*((#REF!-Baseline!AI50)/((#REF!*(#REF!+1))/2)),0)</f>
        <v>#REF!</v>
      </c>
      <c r="AQ86" s="23" t="e">
        <f>IF((INDEX($F$50:$BD$50,AQ50))&lt;((INDEX($F$50:$BD$50,$L$50)+(INDEX($F$50:$BD$50,#REF!)))),$K$79*((#REF!-Baseline!AJ50)/((#REF!*(#REF!+1))/2)),0)</f>
        <v>#REF!</v>
      </c>
      <c r="AR86" s="23" t="e">
        <f>IF((INDEX($F$50:$BD$50,AR50))&lt;((INDEX($F$50:$BD$50,$L$50)+(INDEX($F$50:$BD$50,#REF!)))),$K$79*((#REF!-Baseline!AK50)/((#REF!*(#REF!+1))/2)),0)</f>
        <v>#REF!</v>
      </c>
      <c r="AS86" s="23" t="e">
        <f>IF((INDEX($F$50:$BD$50,AS50))&lt;((INDEX($F$50:$BD$50,$L$50)+(INDEX($F$50:$BD$50,#REF!)))),$K$79*((#REF!-Baseline!AL50)/((#REF!*(#REF!+1))/2)),0)</f>
        <v>#REF!</v>
      </c>
      <c r="AT86" s="23" t="e">
        <f>IF((INDEX($F$50:$BD$50,AT50))&lt;((INDEX($F$50:$BD$50,$L$50)+(INDEX($F$50:$BD$50,#REF!)))),$K$79*((#REF!-Baseline!AM50)/((#REF!*(#REF!+1))/2)),0)</f>
        <v>#REF!</v>
      </c>
      <c r="AU86" s="23" t="e">
        <f>IF((INDEX($F$50:$BD$50,AU50))&lt;((INDEX($F$50:$BD$50,$L$50)+(INDEX($F$50:$BD$50,#REF!)))),$K$79*((#REF!-Baseline!AN50)/((#REF!*(#REF!+1))/2)),0)</f>
        <v>#REF!</v>
      </c>
      <c r="AV86" s="23" t="e">
        <f>IF((INDEX($F$50:$BD$50,AV50))&lt;((INDEX($F$50:$BD$50,$L$50)+(INDEX($F$50:$BD$50,#REF!)))),$K$79*((#REF!-Baseline!AO50)/((#REF!*(#REF!+1))/2)),0)</f>
        <v>#REF!</v>
      </c>
      <c r="AW86" s="23" t="e">
        <f>IF((INDEX($F$50:$BD$50,AW50))&lt;((INDEX($F$50:$BD$50,$L$50)+(INDEX($F$50:$BD$50,#REF!)))),$K$79*((#REF!-Baseline!AP50)/((#REF!*(#REF!+1))/2)),0)</f>
        <v>#REF!</v>
      </c>
      <c r="AX86" s="23" t="e">
        <f>IF((INDEX($F$50:$BD$50,AX50))&lt;((INDEX($F$50:$BD$50,$L$50)+(INDEX($F$50:$BD$50,#REF!)))),$K$79*((#REF!-Baseline!AQ50)/((#REF!*(#REF!+1))/2)),0)</f>
        <v>#REF!</v>
      </c>
      <c r="AY86" s="23" t="e">
        <f>IF((INDEX($F$50:$BD$50,AY50))&lt;((INDEX($F$50:$BD$50,$L$50)+(INDEX($F$50:$BD$50,#REF!)))),$K$79*((#REF!-Baseline!AR50)/((#REF!*(#REF!+1))/2)),0)</f>
        <v>#REF!</v>
      </c>
      <c r="AZ86" s="23" t="e">
        <f>IF((INDEX($F$50:$BD$50,AZ50))&lt;((INDEX($F$50:$BD$50,$L$50)+(INDEX($F$50:$BD$50,#REF!)))),$K$79*((#REF!-Baseline!AS50)/((#REF!*(#REF!+1))/2)),0)</f>
        <v>#REF!</v>
      </c>
      <c r="BA86" s="23" t="e">
        <f>IF((INDEX($F$50:$BD$50,BA50))&lt;((INDEX($F$50:$BD$50,$L$50)+(INDEX($F$50:$BD$50,#REF!)))),$K$79*((#REF!-Baseline!AT50)/((#REF!*(#REF!+1))/2)),0)</f>
        <v>#REF!</v>
      </c>
      <c r="BB86" s="23" t="e">
        <f>IF((INDEX($F$50:$BD$50,BB50))&lt;((INDEX($F$50:$BD$50,$L$50)+(INDEX($F$50:$BD$50,#REF!)))),$K$79*((#REF!-Baseline!AU50)/((#REF!*(#REF!+1))/2)),0)</f>
        <v>#REF!</v>
      </c>
      <c r="BC86" s="23" t="e">
        <f>IF((INDEX($F$50:$BD$50,BC50))&lt;((INDEX($F$50:$BD$50,$L$50)+(INDEX($F$50:$BD$50,#REF!)))),$K$79*((#REF!-Baseline!AV50)/((#REF!*(#REF!+1))/2)),0)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IF((INDEX($F$50:$BD$50,M50))&lt;((INDEX($F$50:$BD$50,$M$50)+(INDEX($F$50:$BD$50,#REF!)))),$L$79*((#REF!-Baseline!E50)/((#REF!*(#REF!+1))/2)),0)</f>
        <v>#REF!</v>
      </c>
      <c r="N87" s="23" t="e">
        <f>IF((INDEX($F$50:$BD$50,N50))&lt;((INDEX($F$50:$BD$50,$M$50)+(INDEX($F$50:$BD$50,#REF!)))),$L$79*((#REF!-Baseline!F50)/((#REF!*(#REF!+1))/2)),0)</f>
        <v>#REF!</v>
      </c>
      <c r="O87" s="23" t="e">
        <f>IF((INDEX($F$50:$BD$50,O50))&lt;((INDEX($F$50:$BD$50,$M$50)+(INDEX($F$50:$BD$50,#REF!)))),$L$79*((#REF!-Baseline!G50)/((#REF!*(#REF!+1))/2)),0)</f>
        <v>#REF!</v>
      </c>
      <c r="P87" s="23" t="e">
        <f>IF((INDEX($F$50:$BD$50,P50))&lt;((INDEX($F$50:$BD$50,$M$50)+(INDEX($F$50:$BD$50,#REF!)))),$L$79*((#REF!-Baseline!H50)/((#REF!*(#REF!+1))/2)),0)</f>
        <v>#REF!</v>
      </c>
      <c r="Q87" s="23" t="e">
        <f>IF((INDEX($F$50:$BD$50,Q50))&lt;((INDEX($F$50:$BD$50,$M$50)+(INDEX($F$50:$BD$50,#REF!)))),$L$79*((#REF!-Baseline!I50)/((#REF!*(#REF!+1))/2)),0)</f>
        <v>#REF!</v>
      </c>
      <c r="R87" s="23" t="e">
        <f>IF((INDEX($F$50:$BD$50,R50))&lt;((INDEX($F$50:$BD$50,$M$50)+(INDEX($F$50:$BD$50,#REF!)))),$L$79*((#REF!-Baseline!J50)/((#REF!*(#REF!+1))/2)),0)</f>
        <v>#REF!</v>
      </c>
      <c r="S87" s="23" t="e">
        <f>IF((INDEX($F$50:$BD$50,S50))&lt;((INDEX($F$50:$BD$50,$M$50)+(INDEX($F$50:$BD$50,#REF!)))),$L$79*((#REF!-Baseline!K50)/((#REF!*(#REF!+1))/2)),0)</f>
        <v>#REF!</v>
      </c>
      <c r="T87" s="23" t="e">
        <f>IF((INDEX($F$50:$BD$50,T50))&lt;((INDEX($F$50:$BD$50,$M$50)+(INDEX($F$50:$BD$50,#REF!)))),$L$79*((#REF!-Baseline!L50)/((#REF!*(#REF!+1))/2)),0)</f>
        <v>#REF!</v>
      </c>
      <c r="U87" s="23" t="e">
        <f>IF((INDEX($F$50:$BD$50,U50))&lt;((INDEX($F$50:$BD$50,$M$50)+(INDEX($F$50:$BD$50,#REF!)))),$L$79*((#REF!-Baseline!M50)/((#REF!*(#REF!+1))/2)),0)</f>
        <v>#REF!</v>
      </c>
      <c r="V87" s="23" t="e">
        <f>IF((INDEX($F$50:$BD$50,V50))&lt;((INDEX($F$50:$BD$50,$M$50)+(INDEX($F$50:$BD$50,#REF!)))),$L$79*((#REF!-Baseline!N50)/((#REF!*(#REF!+1))/2)),0)</f>
        <v>#REF!</v>
      </c>
      <c r="W87" s="23" t="e">
        <f>IF((INDEX($F$50:$BD$50,W50))&lt;((INDEX($F$50:$BD$50,$M$50)+(INDEX($F$50:$BD$50,#REF!)))),$L$79*((#REF!-Baseline!O50)/((#REF!*(#REF!+1))/2)),0)</f>
        <v>#REF!</v>
      </c>
      <c r="X87" s="23" t="e">
        <f>IF((INDEX($F$50:$BD$50,X50))&lt;((INDEX($F$50:$BD$50,$M$50)+(INDEX($F$50:$BD$50,#REF!)))),$L$79*((#REF!-Baseline!P50)/((#REF!*(#REF!+1))/2)),0)</f>
        <v>#REF!</v>
      </c>
      <c r="Y87" s="23" t="e">
        <f>IF((INDEX($F$50:$BD$50,Y50))&lt;((INDEX($F$50:$BD$50,$M$50)+(INDEX($F$50:$BD$50,#REF!)))),$L$79*((#REF!-Baseline!Q50)/((#REF!*(#REF!+1))/2)),0)</f>
        <v>#REF!</v>
      </c>
      <c r="Z87" s="23" t="e">
        <f>IF((INDEX($F$50:$BD$50,Z50))&lt;((INDEX($F$50:$BD$50,$M$50)+(INDEX($F$50:$BD$50,#REF!)))),$L$79*((#REF!-Baseline!R50)/((#REF!*(#REF!+1))/2)),0)</f>
        <v>#REF!</v>
      </c>
      <c r="AA87" s="23" t="e">
        <f>IF((INDEX($F$50:$BD$50,AA50))&lt;((INDEX($F$50:$BD$50,$M$50)+(INDEX($F$50:$BD$50,#REF!)))),$L$79*((#REF!-Baseline!S50)/((#REF!*(#REF!+1))/2)),0)</f>
        <v>#REF!</v>
      </c>
      <c r="AB87" s="23" t="e">
        <f>IF((INDEX($F$50:$BD$50,AB50))&lt;((INDEX($F$50:$BD$50,$M$50)+(INDEX($F$50:$BD$50,#REF!)))),$L$79*((#REF!-Baseline!T50)/((#REF!*(#REF!+1))/2)),0)</f>
        <v>#REF!</v>
      </c>
      <c r="AC87" s="23" t="e">
        <f>IF((INDEX($F$50:$BD$50,AC50))&lt;((INDEX($F$50:$BD$50,$M$50)+(INDEX($F$50:$BD$50,#REF!)))),$L$79*((#REF!-Baseline!U50)/((#REF!*(#REF!+1))/2)),0)</f>
        <v>#REF!</v>
      </c>
      <c r="AD87" s="23" t="e">
        <f>IF((INDEX($F$50:$BD$50,AD50))&lt;((INDEX($F$50:$BD$50,$M$50)+(INDEX($F$50:$BD$50,#REF!)))),$L$79*((#REF!-Baseline!V50)/((#REF!*(#REF!+1))/2)),0)</f>
        <v>#REF!</v>
      </c>
      <c r="AE87" s="23" t="e">
        <f>IF((INDEX($F$50:$BD$50,AE50))&lt;((INDEX($F$50:$BD$50,$M$50)+(INDEX($F$50:$BD$50,#REF!)))),$L$79*((#REF!-Baseline!W50)/((#REF!*(#REF!+1))/2)),0)</f>
        <v>#REF!</v>
      </c>
      <c r="AF87" s="23" t="e">
        <f>IF((INDEX($F$50:$BD$50,AF50))&lt;((INDEX($F$50:$BD$50,$M$50)+(INDEX($F$50:$BD$50,#REF!)))),$L$79*((#REF!-Baseline!X50)/((#REF!*(#REF!+1))/2)),0)</f>
        <v>#REF!</v>
      </c>
      <c r="AG87" s="23" t="e">
        <f>IF((INDEX($F$50:$BD$50,AG50))&lt;((INDEX($F$50:$BD$50,$M$50)+(INDEX($F$50:$BD$50,#REF!)))),$L$79*((#REF!-Baseline!Y50)/((#REF!*(#REF!+1))/2)),0)</f>
        <v>#REF!</v>
      </c>
      <c r="AH87" s="23" t="e">
        <f>IF((INDEX($F$50:$BD$50,AH50))&lt;((INDEX($F$50:$BD$50,$M$50)+(INDEX($F$50:$BD$50,#REF!)))),$L$79*((#REF!-Baseline!Z50)/((#REF!*(#REF!+1))/2)),0)</f>
        <v>#REF!</v>
      </c>
      <c r="AI87" s="23" t="e">
        <f>IF((INDEX($F$50:$BD$50,AI50))&lt;((INDEX($F$50:$BD$50,$M$50)+(INDEX($F$50:$BD$50,#REF!)))),$L$79*((#REF!-Baseline!AA50)/((#REF!*(#REF!+1))/2)),0)</f>
        <v>#REF!</v>
      </c>
      <c r="AJ87" s="23" t="e">
        <f>IF((INDEX($F$50:$BD$50,AJ50))&lt;((INDEX($F$50:$BD$50,$M$50)+(INDEX($F$50:$BD$50,#REF!)))),$L$79*((#REF!-Baseline!AB50)/((#REF!*(#REF!+1))/2)),0)</f>
        <v>#REF!</v>
      </c>
      <c r="AK87" s="23" t="e">
        <f>IF((INDEX($F$50:$BD$50,AK50))&lt;((INDEX($F$50:$BD$50,$M$50)+(INDEX($F$50:$BD$50,#REF!)))),$L$79*((#REF!-Baseline!AC50)/((#REF!*(#REF!+1))/2)),0)</f>
        <v>#REF!</v>
      </c>
      <c r="AL87" s="23" t="e">
        <f>IF((INDEX($F$50:$BD$50,AL50))&lt;((INDEX($F$50:$BD$50,$M$50)+(INDEX($F$50:$BD$50,#REF!)))),$L$79*((#REF!-Baseline!AD50)/((#REF!*(#REF!+1))/2)),0)</f>
        <v>#REF!</v>
      </c>
      <c r="AM87" s="23" t="e">
        <f>IF((INDEX($F$50:$BD$50,AM50))&lt;((INDEX($F$50:$BD$50,$M$50)+(INDEX($F$50:$BD$50,#REF!)))),$L$79*((#REF!-Baseline!AE50)/((#REF!*(#REF!+1))/2)),0)</f>
        <v>#REF!</v>
      </c>
      <c r="AN87" s="23" t="e">
        <f>IF((INDEX($F$50:$BD$50,AN50))&lt;((INDEX($F$50:$BD$50,$M$50)+(INDEX($F$50:$BD$50,#REF!)))),$L$79*((#REF!-Baseline!AF50)/((#REF!*(#REF!+1))/2)),0)</f>
        <v>#REF!</v>
      </c>
      <c r="AO87" s="23" t="e">
        <f>IF((INDEX($F$50:$BD$50,AO50))&lt;((INDEX($F$50:$BD$50,$M$50)+(INDEX($F$50:$BD$50,#REF!)))),$L$79*((#REF!-Baseline!AG50)/((#REF!*(#REF!+1))/2)),0)</f>
        <v>#REF!</v>
      </c>
      <c r="AP87" s="23" t="e">
        <f>IF((INDEX($F$50:$BD$50,AP50))&lt;((INDEX($F$50:$BD$50,$M$50)+(INDEX($F$50:$BD$50,#REF!)))),$L$79*((#REF!-Baseline!AH50)/((#REF!*(#REF!+1))/2)),0)</f>
        <v>#REF!</v>
      </c>
      <c r="AQ87" s="23" t="e">
        <f>IF((INDEX($F$50:$BD$50,AQ50))&lt;((INDEX($F$50:$BD$50,$M$50)+(INDEX($F$50:$BD$50,#REF!)))),$L$79*((#REF!-Baseline!AI50)/((#REF!*(#REF!+1))/2)),0)</f>
        <v>#REF!</v>
      </c>
      <c r="AR87" s="23" t="e">
        <f>IF((INDEX($F$50:$BD$50,AR50))&lt;((INDEX($F$50:$BD$50,$M$50)+(INDEX($F$50:$BD$50,#REF!)))),$L$79*((#REF!-Baseline!AJ50)/((#REF!*(#REF!+1))/2)),0)</f>
        <v>#REF!</v>
      </c>
      <c r="AS87" s="23" t="e">
        <f>IF((INDEX($F$50:$BD$50,AS50))&lt;((INDEX($F$50:$BD$50,$M$50)+(INDEX($F$50:$BD$50,#REF!)))),$L$79*((#REF!-Baseline!AK50)/((#REF!*(#REF!+1))/2)),0)</f>
        <v>#REF!</v>
      </c>
      <c r="AT87" s="23" t="e">
        <f>IF((INDEX($F$50:$BD$50,AT50))&lt;((INDEX($F$50:$BD$50,$M$50)+(INDEX($F$50:$BD$50,#REF!)))),$L$79*((#REF!-Baseline!AL50)/((#REF!*(#REF!+1))/2)),0)</f>
        <v>#REF!</v>
      </c>
      <c r="AU87" s="23" t="e">
        <f>IF((INDEX($F$50:$BD$50,AU50))&lt;((INDEX($F$50:$BD$50,$M$50)+(INDEX($F$50:$BD$50,#REF!)))),$L$79*((#REF!-Baseline!AM50)/((#REF!*(#REF!+1))/2)),0)</f>
        <v>#REF!</v>
      </c>
      <c r="AV87" s="23" t="e">
        <f>IF((INDEX($F$50:$BD$50,AV50))&lt;((INDEX($F$50:$BD$50,$M$50)+(INDEX($F$50:$BD$50,#REF!)))),$L$79*((#REF!-Baseline!AN50)/((#REF!*(#REF!+1))/2)),0)</f>
        <v>#REF!</v>
      </c>
      <c r="AW87" s="23" t="e">
        <f>IF((INDEX($F$50:$BD$50,AW50))&lt;((INDEX($F$50:$BD$50,$M$50)+(INDEX($F$50:$BD$50,#REF!)))),$L$79*((#REF!-Baseline!AO50)/((#REF!*(#REF!+1))/2)),0)</f>
        <v>#REF!</v>
      </c>
      <c r="AX87" s="23" t="e">
        <f>IF((INDEX($F$50:$BD$50,AX50))&lt;((INDEX($F$50:$BD$50,$M$50)+(INDEX($F$50:$BD$50,#REF!)))),$L$79*((#REF!-Baseline!AP50)/((#REF!*(#REF!+1))/2)),0)</f>
        <v>#REF!</v>
      </c>
      <c r="AY87" s="23" t="e">
        <f>IF((INDEX($F$50:$BD$50,AY50))&lt;((INDEX($F$50:$BD$50,$M$50)+(INDEX($F$50:$BD$50,#REF!)))),$L$79*((#REF!-Baseline!AQ50)/((#REF!*(#REF!+1))/2)),0)</f>
        <v>#REF!</v>
      </c>
      <c r="AZ87" s="23" t="e">
        <f>IF((INDEX($F$50:$BD$50,AZ50))&lt;((INDEX($F$50:$BD$50,$M$50)+(INDEX($F$50:$BD$50,#REF!)))),$L$79*((#REF!-Baseline!AR50)/((#REF!*(#REF!+1))/2)),0)</f>
        <v>#REF!</v>
      </c>
      <c r="BA87" s="23" t="e">
        <f>IF((INDEX($F$50:$BD$50,BA50))&lt;((INDEX($F$50:$BD$50,$M$50)+(INDEX($F$50:$BD$50,#REF!)))),$L$79*((#REF!-Baseline!AS50)/((#REF!*(#REF!+1))/2)),0)</f>
        <v>#REF!</v>
      </c>
      <c r="BB87" s="23" t="e">
        <f>IF((INDEX($F$50:$BD$50,BB50))&lt;((INDEX($F$50:$BD$50,$M$50)+(INDEX($F$50:$BD$50,#REF!)))),$L$79*((#REF!-Baseline!AT50)/((#REF!*(#REF!+1))/2)),0)</f>
        <v>#REF!</v>
      </c>
      <c r="BC87" s="23" t="e">
        <f>IF((INDEX($F$50:$BD$50,BC50))&lt;((INDEX($F$50:$BD$50,$M$50)+(INDEX($F$50:$BD$50,#REF!)))),$L$79*((#REF!-Baseline!AU50)/((#REF!*(#REF!+1))/2)),0)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IF((INDEX($F$50:$BD$50,N50))&lt;((INDEX($F$50:$BD$50,$N$50)+(INDEX($F$50:$BD$50,#REF!)))),$M$79*((#REF!-Baseline!E50)/((#REF!*(#REF!+1))/2)),0)</f>
        <v>#REF!</v>
      </c>
      <c r="O88" s="23" t="e">
        <f>IF((INDEX($F$50:$BD$50,O50))&lt;((INDEX($F$50:$BD$50,$N$50)+(INDEX($F$50:$BD$50,#REF!)))),$M$79*((#REF!-Baseline!F50)/((#REF!*(#REF!+1))/2)),0)</f>
        <v>#REF!</v>
      </c>
      <c r="P88" s="23" t="e">
        <f>IF((INDEX($F$50:$BD$50,P50))&lt;((INDEX($F$50:$BD$50,$N$50)+(INDEX($F$50:$BD$50,#REF!)))),$M$79*((#REF!-Baseline!G50)/((#REF!*(#REF!+1))/2)),0)</f>
        <v>#REF!</v>
      </c>
      <c r="Q88" s="23" t="e">
        <f>IF((INDEX($F$50:$BD$50,Q50))&lt;((INDEX($F$50:$BD$50,$N$50)+(INDEX($F$50:$BD$50,#REF!)))),$M$79*((#REF!-Baseline!H50)/((#REF!*(#REF!+1))/2)),0)</f>
        <v>#REF!</v>
      </c>
      <c r="R88" s="23" t="e">
        <f>IF((INDEX($F$50:$BD$50,R50))&lt;((INDEX($F$50:$BD$50,$N$50)+(INDEX($F$50:$BD$50,#REF!)))),$M$79*((#REF!-Baseline!I50)/((#REF!*(#REF!+1))/2)),0)</f>
        <v>#REF!</v>
      </c>
      <c r="S88" s="23" t="e">
        <f>IF((INDEX($F$50:$BD$50,S50))&lt;((INDEX($F$50:$BD$50,$N$50)+(INDEX($F$50:$BD$50,#REF!)))),$M$79*((#REF!-Baseline!J50)/((#REF!*(#REF!+1))/2)),0)</f>
        <v>#REF!</v>
      </c>
      <c r="T88" s="23" t="e">
        <f>IF((INDEX($F$50:$BD$50,T50))&lt;((INDEX($F$50:$BD$50,$N$50)+(INDEX($F$50:$BD$50,#REF!)))),$M$79*((#REF!-Baseline!K50)/((#REF!*(#REF!+1))/2)),0)</f>
        <v>#REF!</v>
      </c>
      <c r="U88" s="23" t="e">
        <f>IF((INDEX($F$50:$BD$50,U50))&lt;((INDEX($F$50:$BD$50,$N$50)+(INDEX($F$50:$BD$50,#REF!)))),$M$79*((#REF!-Baseline!L50)/((#REF!*(#REF!+1))/2)),0)</f>
        <v>#REF!</v>
      </c>
      <c r="V88" s="23" t="e">
        <f>IF((INDEX($F$50:$BD$50,V50))&lt;((INDEX($F$50:$BD$50,$N$50)+(INDEX($F$50:$BD$50,#REF!)))),$M$79*((#REF!-Baseline!M50)/((#REF!*(#REF!+1))/2)),0)</f>
        <v>#REF!</v>
      </c>
      <c r="W88" s="23" t="e">
        <f>IF((INDEX($F$50:$BD$50,W50))&lt;((INDEX($F$50:$BD$50,$N$50)+(INDEX($F$50:$BD$50,#REF!)))),$M$79*((#REF!-Baseline!N50)/((#REF!*(#REF!+1))/2)),0)</f>
        <v>#REF!</v>
      </c>
      <c r="X88" s="23" t="e">
        <f>IF((INDEX($F$50:$BD$50,X50))&lt;((INDEX($F$50:$BD$50,$N$50)+(INDEX($F$50:$BD$50,#REF!)))),$M$79*((#REF!-Baseline!O50)/((#REF!*(#REF!+1))/2)),0)</f>
        <v>#REF!</v>
      </c>
      <c r="Y88" s="23" t="e">
        <f>IF((INDEX($F$50:$BD$50,Y50))&lt;((INDEX($F$50:$BD$50,$N$50)+(INDEX($F$50:$BD$50,#REF!)))),$M$79*((#REF!-Baseline!P50)/((#REF!*(#REF!+1))/2)),0)</f>
        <v>#REF!</v>
      </c>
      <c r="Z88" s="23" t="e">
        <f>IF((INDEX($F$50:$BD$50,Z50))&lt;((INDEX($F$50:$BD$50,$N$50)+(INDEX($F$50:$BD$50,#REF!)))),$M$79*((#REF!-Baseline!Q50)/((#REF!*(#REF!+1))/2)),0)</f>
        <v>#REF!</v>
      </c>
      <c r="AA88" s="23" t="e">
        <f>IF((INDEX($F$50:$BD$50,AA50))&lt;((INDEX($F$50:$BD$50,$N$50)+(INDEX($F$50:$BD$50,#REF!)))),$M$79*((#REF!-Baseline!R50)/((#REF!*(#REF!+1))/2)),0)</f>
        <v>#REF!</v>
      </c>
      <c r="AB88" s="23" t="e">
        <f>IF((INDEX($F$50:$BD$50,AB50))&lt;((INDEX($F$50:$BD$50,$N$50)+(INDEX($F$50:$BD$50,#REF!)))),$M$79*((#REF!-Baseline!S50)/((#REF!*(#REF!+1))/2)),0)</f>
        <v>#REF!</v>
      </c>
      <c r="AC88" s="23" t="e">
        <f>IF((INDEX($F$50:$BD$50,AC50))&lt;((INDEX($F$50:$BD$50,$N$50)+(INDEX($F$50:$BD$50,#REF!)))),$M$79*((#REF!-Baseline!T50)/((#REF!*(#REF!+1))/2)),0)</f>
        <v>#REF!</v>
      </c>
      <c r="AD88" s="23" t="e">
        <f>IF((INDEX($F$50:$BD$50,AD50))&lt;((INDEX($F$50:$BD$50,$N$50)+(INDEX($F$50:$BD$50,#REF!)))),$M$79*((#REF!-Baseline!U50)/((#REF!*(#REF!+1))/2)),0)</f>
        <v>#REF!</v>
      </c>
      <c r="AE88" s="23" t="e">
        <f>IF((INDEX($F$50:$BD$50,AE50))&lt;((INDEX($F$50:$BD$50,$N$50)+(INDEX($F$50:$BD$50,#REF!)))),$M$79*((#REF!-Baseline!V50)/((#REF!*(#REF!+1))/2)),0)</f>
        <v>#REF!</v>
      </c>
      <c r="AF88" s="23" t="e">
        <f>IF((INDEX($F$50:$BD$50,AF50))&lt;((INDEX($F$50:$BD$50,$N$50)+(INDEX($F$50:$BD$50,#REF!)))),$M$79*((#REF!-Baseline!W50)/((#REF!*(#REF!+1))/2)),0)</f>
        <v>#REF!</v>
      </c>
      <c r="AG88" s="23" t="e">
        <f>IF((INDEX($F$50:$BD$50,AG50))&lt;((INDEX($F$50:$BD$50,$N$50)+(INDEX($F$50:$BD$50,#REF!)))),$M$79*((#REF!-Baseline!X50)/((#REF!*(#REF!+1))/2)),0)</f>
        <v>#REF!</v>
      </c>
      <c r="AH88" s="23" t="e">
        <f>IF((INDEX($F$50:$BD$50,AH50))&lt;((INDEX($F$50:$BD$50,$N$50)+(INDEX($F$50:$BD$50,#REF!)))),$M$79*((#REF!-Baseline!Y50)/((#REF!*(#REF!+1))/2)),0)</f>
        <v>#REF!</v>
      </c>
      <c r="AI88" s="23" t="e">
        <f>IF((INDEX($F$50:$BD$50,AI50))&lt;((INDEX($F$50:$BD$50,$N$50)+(INDEX($F$50:$BD$50,#REF!)))),$M$79*((#REF!-Baseline!Z50)/((#REF!*(#REF!+1))/2)),0)</f>
        <v>#REF!</v>
      </c>
      <c r="AJ88" s="23" t="e">
        <f>IF((INDEX($F$50:$BD$50,AJ50))&lt;((INDEX($F$50:$BD$50,$N$50)+(INDEX($F$50:$BD$50,#REF!)))),$M$79*((#REF!-Baseline!AA50)/((#REF!*(#REF!+1))/2)),0)</f>
        <v>#REF!</v>
      </c>
      <c r="AK88" s="23" t="e">
        <f>IF((INDEX($F$50:$BD$50,AK50))&lt;((INDEX($F$50:$BD$50,$N$50)+(INDEX($F$50:$BD$50,#REF!)))),$M$79*((#REF!-Baseline!AB50)/((#REF!*(#REF!+1))/2)),0)</f>
        <v>#REF!</v>
      </c>
      <c r="AL88" s="23" t="e">
        <f>IF((INDEX($F$50:$BD$50,AL50))&lt;((INDEX($F$50:$BD$50,$N$50)+(INDEX($F$50:$BD$50,#REF!)))),$M$79*((#REF!-Baseline!AC50)/((#REF!*(#REF!+1))/2)),0)</f>
        <v>#REF!</v>
      </c>
      <c r="AM88" s="23" t="e">
        <f>IF((INDEX($F$50:$BD$50,AM50))&lt;((INDEX($F$50:$BD$50,$N$50)+(INDEX($F$50:$BD$50,#REF!)))),$M$79*((#REF!-Baseline!AD50)/((#REF!*(#REF!+1))/2)),0)</f>
        <v>#REF!</v>
      </c>
      <c r="AN88" s="23" t="e">
        <f>IF((INDEX($F$50:$BD$50,AN50))&lt;((INDEX($F$50:$BD$50,$N$50)+(INDEX($F$50:$BD$50,#REF!)))),$M$79*((#REF!-Baseline!AE50)/((#REF!*(#REF!+1))/2)),0)</f>
        <v>#REF!</v>
      </c>
      <c r="AO88" s="23" t="e">
        <f>IF((INDEX($F$50:$BD$50,AO50))&lt;((INDEX($F$50:$BD$50,$N$50)+(INDEX($F$50:$BD$50,#REF!)))),$M$79*((#REF!-Baseline!AF50)/((#REF!*(#REF!+1))/2)),0)</f>
        <v>#REF!</v>
      </c>
      <c r="AP88" s="23" t="e">
        <f>IF((INDEX($F$50:$BD$50,AP50))&lt;((INDEX($F$50:$BD$50,$N$50)+(INDEX($F$50:$BD$50,#REF!)))),$M$79*((#REF!-Baseline!AG50)/((#REF!*(#REF!+1))/2)),0)</f>
        <v>#REF!</v>
      </c>
      <c r="AQ88" s="23" t="e">
        <f>IF((INDEX($F$50:$BD$50,AQ50))&lt;((INDEX($F$50:$BD$50,$N$50)+(INDEX($F$50:$BD$50,#REF!)))),$M$79*((#REF!-Baseline!AH50)/((#REF!*(#REF!+1))/2)),0)</f>
        <v>#REF!</v>
      </c>
      <c r="AR88" s="23" t="e">
        <f>IF((INDEX($F$50:$BD$50,AR50))&lt;((INDEX($F$50:$BD$50,$N$50)+(INDEX($F$50:$BD$50,#REF!)))),$M$79*((#REF!-Baseline!AI50)/((#REF!*(#REF!+1))/2)),0)</f>
        <v>#REF!</v>
      </c>
      <c r="AS88" s="23" t="e">
        <f>IF((INDEX($F$50:$BD$50,AS50))&lt;((INDEX($F$50:$BD$50,$N$50)+(INDEX($F$50:$BD$50,#REF!)))),$M$79*((#REF!-Baseline!AJ50)/((#REF!*(#REF!+1))/2)),0)</f>
        <v>#REF!</v>
      </c>
      <c r="AT88" s="23" t="e">
        <f>IF((INDEX($F$50:$BD$50,AT50))&lt;((INDEX($F$50:$BD$50,$N$50)+(INDEX($F$50:$BD$50,#REF!)))),$M$79*((#REF!-Baseline!AK50)/((#REF!*(#REF!+1))/2)),0)</f>
        <v>#REF!</v>
      </c>
      <c r="AU88" s="23" t="e">
        <f>IF((INDEX($F$50:$BD$50,AU50))&lt;((INDEX($F$50:$BD$50,$N$50)+(INDEX($F$50:$BD$50,#REF!)))),$M$79*((#REF!-Baseline!AL50)/((#REF!*(#REF!+1))/2)),0)</f>
        <v>#REF!</v>
      </c>
      <c r="AV88" s="23" t="e">
        <f>IF((INDEX($F$50:$BD$50,AV50))&lt;((INDEX($F$50:$BD$50,$N$50)+(INDEX($F$50:$BD$50,#REF!)))),$M$79*((#REF!-Baseline!AM50)/((#REF!*(#REF!+1))/2)),0)</f>
        <v>#REF!</v>
      </c>
      <c r="AW88" s="23" t="e">
        <f>IF((INDEX($F$50:$BD$50,AW50))&lt;((INDEX($F$50:$BD$50,$N$50)+(INDEX($F$50:$BD$50,#REF!)))),$M$79*((#REF!-Baseline!AN50)/((#REF!*(#REF!+1))/2)),0)</f>
        <v>#REF!</v>
      </c>
      <c r="AX88" s="23" t="e">
        <f>IF((INDEX($F$50:$BD$50,AX50))&lt;((INDEX($F$50:$BD$50,$N$50)+(INDEX($F$50:$BD$50,#REF!)))),$M$79*((#REF!-Baseline!AO50)/((#REF!*(#REF!+1))/2)),0)</f>
        <v>#REF!</v>
      </c>
      <c r="AY88" s="23" t="e">
        <f>IF((INDEX($F$50:$BD$50,AY50))&lt;((INDEX($F$50:$BD$50,$N$50)+(INDEX($F$50:$BD$50,#REF!)))),$M$79*((#REF!-Baseline!AP50)/((#REF!*(#REF!+1))/2)),0)</f>
        <v>#REF!</v>
      </c>
      <c r="AZ88" s="23" t="e">
        <f>IF((INDEX($F$50:$BD$50,AZ50))&lt;((INDEX($F$50:$BD$50,$N$50)+(INDEX($F$50:$BD$50,#REF!)))),$M$79*((#REF!-Baseline!AQ50)/((#REF!*(#REF!+1))/2)),0)</f>
        <v>#REF!</v>
      </c>
      <c r="BA88" s="23" t="e">
        <f>IF((INDEX($F$50:$BD$50,BA50))&lt;((INDEX($F$50:$BD$50,$N$50)+(INDEX($F$50:$BD$50,#REF!)))),$M$79*((#REF!-Baseline!AR50)/((#REF!*(#REF!+1))/2)),0)</f>
        <v>#REF!</v>
      </c>
      <c r="BB88" s="23" t="e">
        <f>IF((INDEX($F$50:$BD$50,BB50))&lt;((INDEX($F$50:$BD$50,$N$50)+(INDEX($F$50:$BD$50,#REF!)))),$M$79*((#REF!-Baseline!AS50)/((#REF!*(#REF!+1))/2)),0)</f>
        <v>#REF!</v>
      </c>
      <c r="BC88" s="23" t="e">
        <f>IF((INDEX($F$50:$BD$50,BC50))&lt;((INDEX($F$50:$BD$50,$N$50)+(INDEX($F$50:$BD$50,#REF!)))),$M$79*((#REF!-Baseline!AT50)/((#REF!*(#REF!+1))/2)),0)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IF((INDEX($F$50:$BD$50,O50))&lt;((INDEX($F$50:$BD$50,$O$50)+(INDEX($F$50:$BD$50,#REF!)))),$N$79*((#REF!-Baseline!E50)/((#REF!*(#REF!+1))/2)),0)</f>
        <v>#REF!</v>
      </c>
      <c r="P89" s="23" t="e">
        <f>IF((INDEX($F$50:$BD$50,P50))&lt;((INDEX($F$50:$BD$50,$O$50)+(INDEX($F$50:$BD$50,#REF!)))),$N$79*((#REF!-Baseline!F50)/((#REF!*(#REF!+1))/2)),0)</f>
        <v>#REF!</v>
      </c>
      <c r="Q89" s="23" t="e">
        <f>IF((INDEX($F$50:$BD$50,Q50))&lt;((INDEX($F$50:$BD$50,$O$50)+(INDEX($F$50:$BD$50,#REF!)))),$N$79*((#REF!-Baseline!G50)/((#REF!*(#REF!+1))/2)),0)</f>
        <v>#REF!</v>
      </c>
      <c r="R89" s="23" t="e">
        <f>IF((INDEX($F$50:$BD$50,R50))&lt;((INDEX($F$50:$BD$50,$O$50)+(INDEX($F$50:$BD$50,#REF!)))),$N$79*((#REF!-Baseline!H50)/((#REF!*(#REF!+1))/2)),0)</f>
        <v>#REF!</v>
      </c>
      <c r="S89" s="23" t="e">
        <f>IF((INDEX($F$50:$BD$50,S50))&lt;((INDEX($F$50:$BD$50,$O$50)+(INDEX($F$50:$BD$50,#REF!)))),$N$79*((#REF!-Baseline!I50)/((#REF!*(#REF!+1))/2)),0)</f>
        <v>#REF!</v>
      </c>
      <c r="T89" s="23" t="e">
        <f>IF((INDEX($F$50:$BD$50,T50))&lt;((INDEX($F$50:$BD$50,$O$50)+(INDEX($F$50:$BD$50,#REF!)))),$N$79*((#REF!-Baseline!J50)/((#REF!*(#REF!+1))/2)),0)</f>
        <v>#REF!</v>
      </c>
      <c r="U89" s="23" t="e">
        <f>IF((INDEX($F$50:$BD$50,U50))&lt;((INDEX($F$50:$BD$50,$O$50)+(INDEX($F$50:$BD$50,#REF!)))),$N$79*((#REF!-Baseline!K50)/((#REF!*(#REF!+1))/2)),0)</f>
        <v>#REF!</v>
      </c>
      <c r="V89" s="23" t="e">
        <f>IF((INDEX($F$50:$BD$50,V50))&lt;((INDEX($F$50:$BD$50,$O$50)+(INDEX($F$50:$BD$50,#REF!)))),$N$79*((#REF!-Baseline!L50)/((#REF!*(#REF!+1))/2)),0)</f>
        <v>#REF!</v>
      </c>
      <c r="W89" s="23" t="e">
        <f>IF((INDEX($F$50:$BD$50,W50))&lt;((INDEX($F$50:$BD$50,$O$50)+(INDEX($F$50:$BD$50,#REF!)))),$N$79*((#REF!-Baseline!M50)/((#REF!*(#REF!+1))/2)),0)</f>
        <v>#REF!</v>
      </c>
      <c r="X89" s="23" t="e">
        <f>IF((INDEX($F$50:$BD$50,X50))&lt;((INDEX($F$50:$BD$50,$O$50)+(INDEX($F$50:$BD$50,#REF!)))),$N$79*((#REF!-Baseline!N50)/((#REF!*(#REF!+1))/2)),0)</f>
        <v>#REF!</v>
      </c>
      <c r="Y89" s="23" t="e">
        <f>IF((INDEX($F$50:$BD$50,Y50))&lt;((INDEX($F$50:$BD$50,$O$50)+(INDEX($F$50:$BD$50,#REF!)))),$N$79*((#REF!-Baseline!O50)/((#REF!*(#REF!+1))/2)),0)</f>
        <v>#REF!</v>
      </c>
      <c r="Z89" s="23" t="e">
        <f>IF((INDEX($F$50:$BD$50,Z50))&lt;((INDEX($F$50:$BD$50,$O$50)+(INDEX($F$50:$BD$50,#REF!)))),$N$79*((#REF!-Baseline!P50)/((#REF!*(#REF!+1))/2)),0)</f>
        <v>#REF!</v>
      </c>
      <c r="AA89" s="23" t="e">
        <f>IF((INDEX($F$50:$BD$50,AA50))&lt;((INDEX($F$50:$BD$50,$O$50)+(INDEX($F$50:$BD$50,#REF!)))),$N$79*((#REF!-Baseline!Q50)/((#REF!*(#REF!+1))/2)),0)</f>
        <v>#REF!</v>
      </c>
      <c r="AB89" s="23" t="e">
        <f>IF((INDEX($F$50:$BD$50,AB50))&lt;((INDEX($F$50:$BD$50,$O$50)+(INDEX($F$50:$BD$50,#REF!)))),$N$79*((#REF!-Baseline!R50)/((#REF!*(#REF!+1))/2)),0)</f>
        <v>#REF!</v>
      </c>
      <c r="AC89" s="23" t="e">
        <f>IF((INDEX($F$50:$BD$50,AC50))&lt;((INDEX($F$50:$BD$50,$O$50)+(INDEX($F$50:$BD$50,#REF!)))),$N$79*((#REF!-Baseline!S50)/((#REF!*(#REF!+1))/2)),0)</f>
        <v>#REF!</v>
      </c>
      <c r="AD89" s="23" t="e">
        <f>IF((INDEX($F$50:$BD$50,AD50))&lt;((INDEX($F$50:$BD$50,$O$50)+(INDEX($F$50:$BD$50,#REF!)))),$N$79*((#REF!-Baseline!T50)/((#REF!*(#REF!+1))/2)),0)</f>
        <v>#REF!</v>
      </c>
      <c r="AE89" s="23" t="e">
        <f>IF((INDEX($F$50:$BD$50,AE50))&lt;((INDEX($F$50:$BD$50,$O$50)+(INDEX($F$50:$BD$50,#REF!)))),$N$79*((#REF!-Baseline!U50)/((#REF!*(#REF!+1))/2)),0)</f>
        <v>#REF!</v>
      </c>
      <c r="AF89" s="23" t="e">
        <f>IF((INDEX($F$50:$BD$50,AF50))&lt;((INDEX($F$50:$BD$50,$O$50)+(INDEX($F$50:$BD$50,#REF!)))),$N$79*((#REF!-Baseline!V50)/((#REF!*(#REF!+1))/2)),0)</f>
        <v>#REF!</v>
      </c>
      <c r="AG89" s="23" t="e">
        <f>IF((INDEX($F$50:$BD$50,AG50))&lt;((INDEX($F$50:$BD$50,$O$50)+(INDEX($F$50:$BD$50,#REF!)))),$N$79*((#REF!-Baseline!W50)/((#REF!*(#REF!+1))/2)),0)</f>
        <v>#REF!</v>
      </c>
      <c r="AH89" s="23" t="e">
        <f>IF((INDEX($F$50:$BD$50,AH50))&lt;((INDEX($F$50:$BD$50,$O$50)+(INDEX($F$50:$BD$50,#REF!)))),$N$79*((#REF!-Baseline!X50)/((#REF!*(#REF!+1))/2)),0)</f>
        <v>#REF!</v>
      </c>
      <c r="AI89" s="23" t="e">
        <f>IF((INDEX($F$50:$BD$50,AI50))&lt;((INDEX($F$50:$BD$50,$O$50)+(INDEX($F$50:$BD$50,#REF!)))),$N$79*((#REF!-Baseline!Y50)/((#REF!*(#REF!+1))/2)),0)</f>
        <v>#REF!</v>
      </c>
      <c r="AJ89" s="23" t="e">
        <f>IF((INDEX($F$50:$BD$50,AJ50))&lt;((INDEX($F$50:$BD$50,$O$50)+(INDEX($F$50:$BD$50,#REF!)))),$N$79*((#REF!-Baseline!Z50)/((#REF!*(#REF!+1))/2)),0)</f>
        <v>#REF!</v>
      </c>
      <c r="AK89" s="23" t="e">
        <f>IF((INDEX($F$50:$BD$50,AK50))&lt;((INDEX($F$50:$BD$50,$O$50)+(INDEX($F$50:$BD$50,#REF!)))),$N$79*((#REF!-Baseline!AA50)/((#REF!*(#REF!+1))/2)),0)</f>
        <v>#REF!</v>
      </c>
      <c r="AL89" s="23" t="e">
        <f>IF((INDEX($F$50:$BD$50,AL50))&lt;((INDEX($F$50:$BD$50,$O$50)+(INDEX($F$50:$BD$50,#REF!)))),$N$79*((#REF!-Baseline!AB50)/((#REF!*(#REF!+1))/2)),0)</f>
        <v>#REF!</v>
      </c>
      <c r="AM89" s="23" t="e">
        <f>IF((INDEX($F$50:$BD$50,AM50))&lt;((INDEX($F$50:$BD$50,$O$50)+(INDEX($F$50:$BD$50,#REF!)))),$N$79*((#REF!-Baseline!AC50)/((#REF!*(#REF!+1))/2)),0)</f>
        <v>#REF!</v>
      </c>
      <c r="AN89" s="23" t="e">
        <f>IF((INDEX($F$50:$BD$50,AN50))&lt;((INDEX($F$50:$BD$50,$O$50)+(INDEX($F$50:$BD$50,#REF!)))),$N$79*((#REF!-Baseline!AD50)/((#REF!*(#REF!+1))/2)),0)</f>
        <v>#REF!</v>
      </c>
      <c r="AO89" s="23" t="e">
        <f>IF((INDEX($F$50:$BD$50,AO50))&lt;((INDEX($F$50:$BD$50,$O$50)+(INDEX($F$50:$BD$50,#REF!)))),$N$79*((#REF!-Baseline!AE50)/((#REF!*(#REF!+1))/2)),0)</f>
        <v>#REF!</v>
      </c>
      <c r="AP89" s="23" t="e">
        <f>IF((INDEX($F$50:$BD$50,AP50))&lt;((INDEX($F$50:$BD$50,$O$50)+(INDEX($F$50:$BD$50,#REF!)))),$N$79*((#REF!-Baseline!AF50)/((#REF!*(#REF!+1))/2)),0)</f>
        <v>#REF!</v>
      </c>
      <c r="AQ89" s="23" t="e">
        <f>IF((INDEX($F$50:$BD$50,AQ50))&lt;((INDEX($F$50:$BD$50,$O$50)+(INDEX($F$50:$BD$50,#REF!)))),$N$79*((#REF!-Baseline!AG50)/((#REF!*(#REF!+1))/2)),0)</f>
        <v>#REF!</v>
      </c>
      <c r="AR89" s="23" t="e">
        <f>IF((INDEX($F$50:$BD$50,AR50))&lt;((INDEX($F$50:$BD$50,$O$50)+(INDEX($F$50:$BD$50,#REF!)))),$N$79*((#REF!-Baseline!AH50)/((#REF!*(#REF!+1))/2)),0)</f>
        <v>#REF!</v>
      </c>
      <c r="AS89" s="23" t="e">
        <f>IF((INDEX($F$50:$BD$50,AS50))&lt;((INDEX($F$50:$BD$50,$O$50)+(INDEX($F$50:$BD$50,#REF!)))),$N$79*((#REF!-Baseline!AI50)/((#REF!*(#REF!+1))/2)),0)</f>
        <v>#REF!</v>
      </c>
      <c r="AT89" s="23" t="e">
        <f>IF((INDEX($F$50:$BD$50,AT50))&lt;((INDEX($F$50:$BD$50,$O$50)+(INDEX($F$50:$BD$50,#REF!)))),$N$79*((#REF!-Baseline!AJ50)/((#REF!*(#REF!+1))/2)),0)</f>
        <v>#REF!</v>
      </c>
      <c r="AU89" s="23" t="e">
        <f>IF((INDEX($F$50:$BD$50,AU50))&lt;((INDEX($F$50:$BD$50,$O$50)+(INDEX($F$50:$BD$50,#REF!)))),$N$79*((#REF!-Baseline!AK50)/((#REF!*(#REF!+1))/2)),0)</f>
        <v>#REF!</v>
      </c>
      <c r="AV89" s="23" t="e">
        <f>IF((INDEX($F$50:$BD$50,AV50))&lt;((INDEX($F$50:$BD$50,$O$50)+(INDEX($F$50:$BD$50,#REF!)))),$N$79*((#REF!-Baseline!AL50)/((#REF!*(#REF!+1))/2)),0)</f>
        <v>#REF!</v>
      </c>
      <c r="AW89" s="23" t="e">
        <f>IF((INDEX($F$50:$BD$50,AW50))&lt;((INDEX($F$50:$BD$50,$O$50)+(INDEX($F$50:$BD$50,#REF!)))),$N$79*((#REF!-Baseline!AM50)/((#REF!*(#REF!+1))/2)),0)</f>
        <v>#REF!</v>
      </c>
      <c r="AX89" s="23" t="e">
        <f>IF((INDEX($F$50:$BD$50,AX50))&lt;((INDEX($F$50:$BD$50,$O$50)+(INDEX($F$50:$BD$50,#REF!)))),$N$79*((#REF!-Baseline!AN50)/((#REF!*(#REF!+1))/2)),0)</f>
        <v>#REF!</v>
      </c>
      <c r="AY89" s="23" t="e">
        <f>IF((INDEX($F$50:$BD$50,AY50))&lt;((INDEX($F$50:$BD$50,$O$50)+(INDEX($F$50:$BD$50,#REF!)))),$N$79*((#REF!-Baseline!AO50)/((#REF!*(#REF!+1))/2)),0)</f>
        <v>#REF!</v>
      </c>
      <c r="AZ89" s="23" t="e">
        <f>IF((INDEX($F$50:$BD$50,AZ50))&lt;((INDEX($F$50:$BD$50,$O$50)+(INDEX($F$50:$BD$50,#REF!)))),$N$79*((#REF!-Baseline!AP50)/((#REF!*(#REF!+1))/2)),0)</f>
        <v>#REF!</v>
      </c>
      <c r="BA89" s="23" t="e">
        <f>IF((INDEX($F$50:$BD$50,BA50))&lt;((INDEX($F$50:$BD$50,$O$50)+(INDEX($F$50:$BD$50,#REF!)))),$N$79*((#REF!-Baseline!AQ50)/((#REF!*(#REF!+1))/2)),0)</f>
        <v>#REF!</v>
      </c>
      <c r="BB89" s="23" t="e">
        <f>IF((INDEX($F$50:$BD$50,BB50))&lt;((INDEX($F$50:$BD$50,$O$50)+(INDEX($F$50:$BD$50,#REF!)))),$N$79*((#REF!-Baseline!AR50)/((#REF!*(#REF!+1))/2)),0)</f>
        <v>#REF!</v>
      </c>
      <c r="BC89" s="23" t="e">
        <f>IF((INDEX($F$50:$BD$50,BC50))&lt;((INDEX($F$50:$BD$50,$O$50)+(INDEX($F$50:$BD$50,#REF!)))),$N$79*((#REF!-Baseline!AS50)/((#REF!*(#REF!+1))/2)),0)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IF((INDEX($F$50:$BD$50,P50))&lt;((INDEX($F$50:$BD$50,$P$50)+(INDEX($F$50:$BD$50,#REF!)))),$O$79*((#REF!-Baseline!E50)/((#REF!*(#REF!+1))/2)),0)</f>
        <v>#REF!</v>
      </c>
      <c r="Q90" s="23" t="e">
        <f>IF((INDEX($F$50:$BD$50,Q50))&lt;((INDEX($F$50:$BD$50,$P$50)+(INDEX($F$50:$BD$50,#REF!)))),$O$79*((#REF!-Baseline!F50)/((#REF!*(#REF!+1))/2)),0)</f>
        <v>#REF!</v>
      </c>
      <c r="R90" s="23" t="e">
        <f>IF((INDEX($F$50:$BD$50,R50))&lt;((INDEX($F$50:$BD$50,$P$50)+(INDEX($F$50:$BD$50,#REF!)))),$O$79*((#REF!-Baseline!G50)/((#REF!*(#REF!+1))/2)),0)</f>
        <v>#REF!</v>
      </c>
      <c r="S90" s="23" t="e">
        <f>IF((INDEX($F$50:$BD$50,S50))&lt;((INDEX($F$50:$BD$50,$P$50)+(INDEX($F$50:$BD$50,#REF!)))),$O$79*((#REF!-Baseline!H50)/((#REF!*(#REF!+1))/2)),0)</f>
        <v>#REF!</v>
      </c>
      <c r="T90" s="23" t="e">
        <f>IF((INDEX($F$50:$BD$50,T50))&lt;((INDEX($F$50:$BD$50,$P$50)+(INDEX($F$50:$BD$50,#REF!)))),$O$79*((#REF!-Baseline!I50)/((#REF!*(#REF!+1))/2)),0)</f>
        <v>#REF!</v>
      </c>
      <c r="U90" s="23" t="e">
        <f>IF((INDEX($F$50:$BD$50,U50))&lt;((INDEX($F$50:$BD$50,$P$50)+(INDEX($F$50:$BD$50,#REF!)))),$O$79*((#REF!-Baseline!J50)/((#REF!*(#REF!+1))/2)),0)</f>
        <v>#REF!</v>
      </c>
      <c r="V90" s="23" t="e">
        <f>IF((INDEX($F$50:$BD$50,V50))&lt;((INDEX($F$50:$BD$50,$P$50)+(INDEX($F$50:$BD$50,#REF!)))),$O$79*((#REF!-Baseline!K50)/((#REF!*(#REF!+1))/2)),0)</f>
        <v>#REF!</v>
      </c>
      <c r="W90" s="23" t="e">
        <f>IF((INDEX($F$50:$BD$50,W50))&lt;((INDEX($F$50:$BD$50,$P$50)+(INDEX($F$50:$BD$50,#REF!)))),$O$79*((#REF!-Baseline!L50)/((#REF!*(#REF!+1))/2)),0)</f>
        <v>#REF!</v>
      </c>
      <c r="X90" s="23" t="e">
        <f>IF((INDEX($F$50:$BD$50,X50))&lt;((INDEX($F$50:$BD$50,$P$50)+(INDEX($F$50:$BD$50,#REF!)))),$O$79*((#REF!-Baseline!M50)/((#REF!*(#REF!+1))/2)),0)</f>
        <v>#REF!</v>
      </c>
      <c r="Y90" s="23" t="e">
        <f>IF((INDEX($F$50:$BD$50,Y50))&lt;((INDEX($F$50:$BD$50,$P$50)+(INDEX($F$50:$BD$50,#REF!)))),$O$79*((#REF!-Baseline!N50)/((#REF!*(#REF!+1))/2)),0)</f>
        <v>#REF!</v>
      </c>
      <c r="Z90" s="23" t="e">
        <f>IF((INDEX($F$50:$BD$50,Z50))&lt;((INDEX($F$50:$BD$50,$P$50)+(INDEX($F$50:$BD$50,#REF!)))),$O$79*((#REF!-Baseline!O50)/((#REF!*(#REF!+1))/2)),0)</f>
        <v>#REF!</v>
      </c>
      <c r="AA90" s="23" t="e">
        <f>IF((INDEX($F$50:$BD$50,AA50))&lt;((INDEX($F$50:$BD$50,$P$50)+(INDEX($F$50:$BD$50,#REF!)))),$O$79*((#REF!-Baseline!P50)/((#REF!*(#REF!+1))/2)),0)</f>
        <v>#REF!</v>
      </c>
      <c r="AB90" s="23" t="e">
        <f>IF((INDEX($F$50:$BD$50,AB50))&lt;((INDEX($F$50:$BD$50,$P$50)+(INDEX($F$50:$BD$50,#REF!)))),$O$79*((#REF!-Baseline!Q50)/((#REF!*(#REF!+1))/2)),0)</f>
        <v>#REF!</v>
      </c>
      <c r="AC90" s="23" t="e">
        <f>IF((INDEX($F$50:$BD$50,AC50))&lt;((INDEX($F$50:$BD$50,$P$50)+(INDEX($F$50:$BD$50,#REF!)))),$O$79*((#REF!-Baseline!R50)/((#REF!*(#REF!+1))/2)),0)</f>
        <v>#REF!</v>
      </c>
      <c r="AD90" s="23" t="e">
        <f>IF((INDEX($F$50:$BD$50,AD50))&lt;((INDEX($F$50:$BD$50,$P$50)+(INDEX($F$50:$BD$50,#REF!)))),$O$79*((#REF!-Baseline!S50)/((#REF!*(#REF!+1))/2)),0)</f>
        <v>#REF!</v>
      </c>
      <c r="AE90" s="23" t="e">
        <f>IF((INDEX($F$50:$BD$50,AE50))&lt;((INDEX($F$50:$BD$50,$P$50)+(INDEX($F$50:$BD$50,#REF!)))),$O$79*((#REF!-Baseline!T50)/((#REF!*(#REF!+1))/2)),0)</f>
        <v>#REF!</v>
      </c>
      <c r="AF90" s="23" t="e">
        <f>IF((INDEX($F$50:$BD$50,AF50))&lt;((INDEX($F$50:$BD$50,$P$50)+(INDEX($F$50:$BD$50,#REF!)))),$O$79*((#REF!-Baseline!U50)/((#REF!*(#REF!+1))/2)),0)</f>
        <v>#REF!</v>
      </c>
      <c r="AG90" s="23" t="e">
        <f>IF((INDEX($F$50:$BD$50,AG50))&lt;((INDEX($F$50:$BD$50,$P$50)+(INDEX($F$50:$BD$50,#REF!)))),$O$79*((#REF!-Baseline!V50)/((#REF!*(#REF!+1))/2)),0)</f>
        <v>#REF!</v>
      </c>
      <c r="AH90" s="23" t="e">
        <f>IF((INDEX($F$50:$BD$50,AH50))&lt;((INDEX($F$50:$BD$50,$P$50)+(INDEX($F$50:$BD$50,#REF!)))),$O$79*((#REF!-Baseline!W50)/((#REF!*(#REF!+1))/2)),0)</f>
        <v>#REF!</v>
      </c>
      <c r="AI90" s="23" t="e">
        <f>IF((INDEX($F$50:$BD$50,AI50))&lt;((INDEX($F$50:$BD$50,$P$50)+(INDEX($F$50:$BD$50,#REF!)))),$O$79*((#REF!-Baseline!X50)/((#REF!*(#REF!+1))/2)),0)</f>
        <v>#REF!</v>
      </c>
      <c r="AJ90" s="23" t="e">
        <f>IF((INDEX($F$50:$BD$50,AJ50))&lt;((INDEX($F$50:$BD$50,$P$50)+(INDEX($F$50:$BD$50,#REF!)))),$O$79*((#REF!-Baseline!Y50)/((#REF!*(#REF!+1))/2)),0)</f>
        <v>#REF!</v>
      </c>
      <c r="AK90" s="23" t="e">
        <f>IF((INDEX($F$50:$BD$50,AK50))&lt;((INDEX($F$50:$BD$50,$P$50)+(INDEX($F$50:$BD$50,#REF!)))),$O$79*((#REF!-Baseline!Z50)/((#REF!*(#REF!+1))/2)),0)</f>
        <v>#REF!</v>
      </c>
      <c r="AL90" s="23" t="e">
        <f>IF((INDEX($F$50:$BD$50,AL50))&lt;((INDEX($F$50:$BD$50,$P$50)+(INDEX($F$50:$BD$50,#REF!)))),$O$79*((#REF!-Baseline!AA50)/((#REF!*(#REF!+1))/2)),0)</f>
        <v>#REF!</v>
      </c>
      <c r="AM90" s="23" t="e">
        <f>IF((INDEX($F$50:$BD$50,AM50))&lt;((INDEX($F$50:$BD$50,$P$50)+(INDEX($F$50:$BD$50,#REF!)))),$O$79*((#REF!-Baseline!AB50)/((#REF!*(#REF!+1))/2)),0)</f>
        <v>#REF!</v>
      </c>
      <c r="AN90" s="23" t="e">
        <f>IF((INDEX($F$50:$BD$50,AN50))&lt;((INDEX($F$50:$BD$50,$P$50)+(INDEX($F$50:$BD$50,#REF!)))),$O$79*((#REF!-Baseline!AC50)/((#REF!*(#REF!+1))/2)),0)</f>
        <v>#REF!</v>
      </c>
      <c r="AO90" s="23" t="e">
        <f>IF((INDEX($F$50:$BD$50,AO50))&lt;((INDEX($F$50:$BD$50,$P$50)+(INDEX($F$50:$BD$50,#REF!)))),$O$79*((#REF!-Baseline!AD50)/((#REF!*(#REF!+1))/2)),0)</f>
        <v>#REF!</v>
      </c>
      <c r="AP90" s="23" t="e">
        <f>IF((INDEX($F$50:$BD$50,AP50))&lt;((INDEX($F$50:$BD$50,$P$50)+(INDEX($F$50:$BD$50,#REF!)))),$O$79*((#REF!-Baseline!AE50)/((#REF!*(#REF!+1))/2)),0)</f>
        <v>#REF!</v>
      </c>
      <c r="AQ90" s="23" t="e">
        <f>IF((INDEX($F$50:$BD$50,AQ50))&lt;((INDEX($F$50:$BD$50,$P$50)+(INDEX($F$50:$BD$50,#REF!)))),$O$79*((#REF!-Baseline!AF50)/((#REF!*(#REF!+1))/2)),0)</f>
        <v>#REF!</v>
      </c>
      <c r="AR90" s="23" t="e">
        <f>IF((INDEX($F$50:$BD$50,AR50))&lt;((INDEX($F$50:$BD$50,$P$50)+(INDEX($F$50:$BD$50,#REF!)))),$O$79*((#REF!-Baseline!AG50)/((#REF!*(#REF!+1))/2)),0)</f>
        <v>#REF!</v>
      </c>
      <c r="AS90" s="23" t="e">
        <f>IF((INDEX($F$50:$BD$50,AS50))&lt;((INDEX($F$50:$BD$50,$P$50)+(INDEX($F$50:$BD$50,#REF!)))),$O$79*((#REF!-Baseline!AH50)/((#REF!*(#REF!+1))/2)),0)</f>
        <v>#REF!</v>
      </c>
      <c r="AT90" s="23" t="e">
        <f>IF((INDEX($F$50:$BD$50,AT50))&lt;((INDEX($F$50:$BD$50,$P$50)+(INDEX($F$50:$BD$50,#REF!)))),$O$79*((#REF!-Baseline!AI50)/((#REF!*(#REF!+1))/2)),0)</f>
        <v>#REF!</v>
      </c>
      <c r="AU90" s="23" t="e">
        <f>IF((INDEX($F$50:$BD$50,AU50))&lt;((INDEX($F$50:$BD$50,$P$50)+(INDEX($F$50:$BD$50,#REF!)))),$O$79*((#REF!-Baseline!AJ50)/((#REF!*(#REF!+1))/2)),0)</f>
        <v>#REF!</v>
      </c>
      <c r="AV90" s="23" t="e">
        <f>IF((INDEX($F$50:$BD$50,AV50))&lt;((INDEX($F$50:$BD$50,$P$50)+(INDEX($F$50:$BD$50,#REF!)))),$O$79*((#REF!-Baseline!AK50)/((#REF!*(#REF!+1))/2)),0)</f>
        <v>#REF!</v>
      </c>
      <c r="AW90" s="23" t="e">
        <f>IF((INDEX($F$50:$BD$50,AW50))&lt;((INDEX($F$50:$BD$50,$P$50)+(INDEX($F$50:$BD$50,#REF!)))),$O$79*((#REF!-Baseline!AL50)/((#REF!*(#REF!+1))/2)),0)</f>
        <v>#REF!</v>
      </c>
      <c r="AX90" s="23" t="e">
        <f>IF((INDEX($F$50:$BD$50,AX50))&lt;((INDEX($F$50:$BD$50,$P$50)+(INDEX($F$50:$BD$50,#REF!)))),$O$79*((#REF!-Baseline!AM50)/((#REF!*(#REF!+1))/2)),0)</f>
        <v>#REF!</v>
      </c>
      <c r="AY90" s="23" t="e">
        <f>IF((INDEX($F$50:$BD$50,AY50))&lt;((INDEX($F$50:$BD$50,$P$50)+(INDEX($F$50:$BD$50,#REF!)))),$O$79*((#REF!-Baseline!AN50)/((#REF!*(#REF!+1))/2)),0)</f>
        <v>#REF!</v>
      </c>
      <c r="AZ90" s="23" t="e">
        <f>IF((INDEX($F$50:$BD$50,AZ50))&lt;((INDEX($F$50:$BD$50,$P$50)+(INDEX($F$50:$BD$50,#REF!)))),$O$79*((#REF!-Baseline!AO50)/((#REF!*(#REF!+1))/2)),0)</f>
        <v>#REF!</v>
      </c>
      <c r="BA90" s="23" t="e">
        <f>IF((INDEX($F$50:$BD$50,BA50))&lt;((INDEX($F$50:$BD$50,$P$50)+(INDEX($F$50:$BD$50,#REF!)))),$O$79*((#REF!-Baseline!AP50)/((#REF!*(#REF!+1))/2)),0)</f>
        <v>#REF!</v>
      </c>
      <c r="BB90" s="23" t="e">
        <f>IF((INDEX($F$50:$BD$50,BB50))&lt;((INDEX($F$50:$BD$50,$P$50)+(INDEX($F$50:$BD$50,#REF!)))),$O$79*((#REF!-Baseline!AQ50)/((#REF!*(#REF!+1))/2)),0)</f>
        <v>#REF!</v>
      </c>
      <c r="BC90" s="23" t="e">
        <f>IF((INDEX($F$50:$BD$50,BC50))&lt;((INDEX($F$50:$BD$50,$P$50)+(INDEX($F$50:$BD$50,#REF!)))),$O$79*((#REF!-Baseline!AR50)/((#REF!*(#REF!+1))/2)),0)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IF((INDEX($F$50:$BD$50,Q50))&lt;((INDEX($F$50:$BD$50,$Q$50)+(INDEX($F$50:$BD$50,#REF!)))),$P$79*((#REF!-Baseline!E50)/((#REF!*(#REF!+1))/2)),0)</f>
        <v>#REF!</v>
      </c>
      <c r="R91" s="23" t="e">
        <f>IF((INDEX($F$50:$BD$50,R50))&lt;((INDEX($F$50:$BD$50,$Q$50)+(INDEX($F$50:$BD$50,#REF!)))),$P$79*((#REF!-Baseline!F50)/((#REF!*(#REF!+1))/2)),0)</f>
        <v>#REF!</v>
      </c>
      <c r="S91" s="23" t="e">
        <f>IF((INDEX($F$50:$BD$50,S50))&lt;((INDEX($F$50:$BD$50,$Q$50)+(INDEX($F$50:$BD$50,#REF!)))),$P$79*((#REF!-Baseline!G50)/((#REF!*(#REF!+1))/2)),0)</f>
        <v>#REF!</v>
      </c>
      <c r="T91" s="23" t="e">
        <f>IF((INDEX($F$50:$BD$50,T50))&lt;((INDEX($F$50:$BD$50,$Q$50)+(INDEX($F$50:$BD$50,#REF!)))),$P$79*((#REF!-Baseline!H50)/((#REF!*(#REF!+1))/2)),0)</f>
        <v>#REF!</v>
      </c>
      <c r="U91" s="23" t="e">
        <f>IF((INDEX($F$50:$BD$50,U50))&lt;((INDEX($F$50:$BD$50,$Q$50)+(INDEX($F$50:$BD$50,#REF!)))),$P$79*((#REF!-Baseline!I50)/((#REF!*(#REF!+1))/2)),0)</f>
        <v>#REF!</v>
      </c>
      <c r="V91" s="23" t="e">
        <f>IF((INDEX($F$50:$BD$50,V50))&lt;((INDEX($F$50:$BD$50,$Q$50)+(INDEX($F$50:$BD$50,#REF!)))),$P$79*((#REF!-Baseline!J50)/((#REF!*(#REF!+1))/2)),0)</f>
        <v>#REF!</v>
      </c>
      <c r="W91" s="23" t="e">
        <f>IF((INDEX($F$50:$BD$50,W50))&lt;((INDEX($F$50:$BD$50,$Q$50)+(INDEX($F$50:$BD$50,#REF!)))),$P$79*((#REF!-Baseline!K50)/((#REF!*(#REF!+1))/2)),0)</f>
        <v>#REF!</v>
      </c>
      <c r="X91" s="23" t="e">
        <f>IF((INDEX($F$50:$BD$50,X50))&lt;((INDEX($F$50:$BD$50,$Q$50)+(INDEX($F$50:$BD$50,#REF!)))),$P$79*((#REF!-Baseline!L50)/((#REF!*(#REF!+1))/2)),0)</f>
        <v>#REF!</v>
      </c>
      <c r="Y91" s="23" t="e">
        <f>IF((INDEX($F$50:$BD$50,Y50))&lt;((INDEX($F$50:$BD$50,$Q$50)+(INDEX($F$50:$BD$50,#REF!)))),$P$79*((#REF!-Baseline!M50)/((#REF!*(#REF!+1))/2)),0)</f>
        <v>#REF!</v>
      </c>
      <c r="Z91" s="23" t="e">
        <f>IF((INDEX($F$50:$BD$50,Z50))&lt;((INDEX($F$50:$BD$50,$Q$50)+(INDEX($F$50:$BD$50,#REF!)))),$P$79*((#REF!-Baseline!N50)/((#REF!*(#REF!+1))/2)),0)</f>
        <v>#REF!</v>
      </c>
      <c r="AA91" s="23" t="e">
        <f>IF((INDEX($F$50:$BD$50,AA50))&lt;((INDEX($F$50:$BD$50,$Q$50)+(INDEX($F$50:$BD$50,#REF!)))),$P$79*((#REF!-Baseline!O50)/((#REF!*(#REF!+1))/2)),0)</f>
        <v>#REF!</v>
      </c>
      <c r="AB91" s="23" t="e">
        <f>IF((INDEX($F$50:$BD$50,AB50))&lt;((INDEX($F$50:$BD$50,$Q$50)+(INDEX($F$50:$BD$50,#REF!)))),$P$79*((#REF!-Baseline!P50)/((#REF!*(#REF!+1))/2)),0)</f>
        <v>#REF!</v>
      </c>
      <c r="AC91" s="23" t="e">
        <f>IF((INDEX($F$50:$BD$50,AC50))&lt;((INDEX($F$50:$BD$50,$Q$50)+(INDEX($F$50:$BD$50,#REF!)))),$P$79*((#REF!-Baseline!Q50)/((#REF!*(#REF!+1))/2)),0)</f>
        <v>#REF!</v>
      </c>
      <c r="AD91" s="23" t="e">
        <f>IF((INDEX($F$50:$BD$50,AD50))&lt;((INDEX($F$50:$BD$50,$Q$50)+(INDEX($F$50:$BD$50,#REF!)))),$P$79*((#REF!-Baseline!R50)/((#REF!*(#REF!+1))/2)),0)</f>
        <v>#REF!</v>
      </c>
      <c r="AE91" s="23" t="e">
        <f>IF((INDEX($F$50:$BD$50,AE50))&lt;((INDEX($F$50:$BD$50,$Q$50)+(INDEX($F$50:$BD$50,#REF!)))),$P$79*((#REF!-Baseline!S50)/((#REF!*(#REF!+1))/2)),0)</f>
        <v>#REF!</v>
      </c>
      <c r="AF91" s="23" t="e">
        <f>IF((INDEX($F$50:$BD$50,AF50))&lt;((INDEX($F$50:$BD$50,$Q$50)+(INDEX($F$50:$BD$50,#REF!)))),$P$79*((#REF!-Baseline!T50)/((#REF!*(#REF!+1))/2)),0)</f>
        <v>#REF!</v>
      </c>
      <c r="AG91" s="23" t="e">
        <f>IF((INDEX($F$50:$BD$50,AG50))&lt;((INDEX($F$50:$BD$50,$Q$50)+(INDEX($F$50:$BD$50,#REF!)))),$P$79*((#REF!-Baseline!U50)/((#REF!*(#REF!+1))/2)),0)</f>
        <v>#REF!</v>
      </c>
      <c r="AH91" s="23" t="e">
        <f>IF((INDEX($F$50:$BD$50,AH50))&lt;((INDEX($F$50:$BD$50,$Q$50)+(INDEX($F$50:$BD$50,#REF!)))),$P$79*((#REF!-Baseline!V50)/((#REF!*(#REF!+1))/2)),0)</f>
        <v>#REF!</v>
      </c>
      <c r="AI91" s="23" t="e">
        <f>IF((INDEX($F$50:$BD$50,AI50))&lt;((INDEX($F$50:$BD$50,$Q$50)+(INDEX($F$50:$BD$50,#REF!)))),$P$79*((#REF!-Baseline!W50)/((#REF!*(#REF!+1))/2)),0)</f>
        <v>#REF!</v>
      </c>
      <c r="AJ91" s="23" t="e">
        <f>IF((INDEX($F$50:$BD$50,AJ50))&lt;((INDEX($F$50:$BD$50,$Q$50)+(INDEX($F$50:$BD$50,#REF!)))),$P$79*((#REF!-Baseline!X50)/((#REF!*(#REF!+1))/2)),0)</f>
        <v>#REF!</v>
      </c>
      <c r="AK91" s="23" t="e">
        <f>IF((INDEX($F$50:$BD$50,AK50))&lt;((INDEX($F$50:$BD$50,$Q$50)+(INDEX($F$50:$BD$50,#REF!)))),$P$79*((#REF!-Baseline!Y50)/((#REF!*(#REF!+1))/2)),0)</f>
        <v>#REF!</v>
      </c>
      <c r="AL91" s="23" t="e">
        <f>IF((INDEX($F$50:$BD$50,AL50))&lt;((INDEX($F$50:$BD$50,$Q$50)+(INDEX($F$50:$BD$50,#REF!)))),$P$79*((#REF!-Baseline!Z50)/((#REF!*(#REF!+1))/2)),0)</f>
        <v>#REF!</v>
      </c>
      <c r="AM91" s="23" t="e">
        <f>IF((INDEX($F$50:$BD$50,AM50))&lt;((INDEX($F$50:$BD$50,$Q$50)+(INDEX($F$50:$BD$50,#REF!)))),$P$79*((#REF!-Baseline!AA50)/((#REF!*(#REF!+1))/2)),0)</f>
        <v>#REF!</v>
      </c>
      <c r="AN91" s="23" t="e">
        <f>IF((INDEX($F$50:$BD$50,AN50))&lt;((INDEX($F$50:$BD$50,$Q$50)+(INDEX($F$50:$BD$50,#REF!)))),$P$79*((#REF!-Baseline!AB50)/((#REF!*(#REF!+1))/2)),0)</f>
        <v>#REF!</v>
      </c>
      <c r="AO91" s="23" t="e">
        <f>IF((INDEX($F$50:$BD$50,AO50))&lt;((INDEX($F$50:$BD$50,$Q$50)+(INDEX($F$50:$BD$50,#REF!)))),$P$79*((#REF!-Baseline!AC50)/((#REF!*(#REF!+1))/2)),0)</f>
        <v>#REF!</v>
      </c>
      <c r="AP91" s="23" t="e">
        <f>IF((INDEX($F$50:$BD$50,AP50))&lt;((INDEX($F$50:$BD$50,$Q$50)+(INDEX($F$50:$BD$50,#REF!)))),$P$79*((#REF!-Baseline!AD50)/((#REF!*(#REF!+1))/2)),0)</f>
        <v>#REF!</v>
      </c>
      <c r="AQ91" s="23" t="e">
        <f>IF((INDEX($F$50:$BD$50,AQ50))&lt;((INDEX($F$50:$BD$50,$Q$50)+(INDEX($F$50:$BD$50,#REF!)))),$P$79*((#REF!-Baseline!AE50)/((#REF!*(#REF!+1))/2)),0)</f>
        <v>#REF!</v>
      </c>
      <c r="AR91" s="23" t="e">
        <f>IF((INDEX($F$50:$BD$50,AR50))&lt;((INDEX($F$50:$BD$50,$Q$50)+(INDEX($F$50:$BD$50,#REF!)))),$P$79*((#REF!-Baseline!AF50)/((#REF!*(#REF!+1))/2)),0)</f>
        <v>#REF!</v>
      </c>
      <c r="AS91" s="23" t="e">
        <f>IF((INDEX($F$50:$BD$50,AS50))&lt;((INDEX($F$50:$BD$50,$Q$50)+(INDEX($F$50:$BD$50,#REF!)))),$P$79*((#REF!-Baseline!AG50)/((#REF!*(#REF!+1))/2)),0)</f>
        <v>#REF!</v>
      </c>
      <c r="AT91" s="23" t="e">
        <f>IF((INDEX($F$50:$BD$50,AT50))&lt;((INDEX($F$50:$BD$50,$Q$50)+(INDEX($F$50:$BD$50,#REF!)))),$P$79*((#REF!-Baseline!AH50)/((#REF!*(#REF!+1))/2)),0)</f>
        <v>#REF!</v>
      </c>
      <c r="AU91" s="23" t="e">
        <f>IF((INDEX($F$50:$BD$50,AU50))&lt;((INDEX($F$50:$BD$50,$Q$50)+(INDEX($F$50:$BD$50,#REF!)))),$P$79*((#REF!-Baseline!AI50)/((#REF!*(#REF!+1))/2)),0)</f>
        <v>#REF!</v>
      </c>
      <c r="AV91" s="23" t="e">
        <f>IF((INDEX($F$50:$BD$50,AV50))&lt;((INDEX($F$50:$BD$50,$Q$50)+(INDEX($F$50:$BD$50,#REF!)))),$P$79*((#REF!-Baseline!AJ50)/((#REF!*(#REF!+1))/2)),0)</f>
        <v>#REF!</v>
      </c>
      <c r="AW91" s="23" t="e">
        <f>IF((INDEX($F$50:$BD$50,AW50))&lt;((INDEX($F$50:$BD$50,$Q$50)+(INDEX($F$50:$BD$50,#REF!)))),$P$79*((#REF!-Baseline!AK50)/((#REF!*(#REF!+1))/2)),0)</f>
        <v>#REF!</v>
      </c>
      <c r="AX91" s="23" t="e">
        <f>IF((INDEX($F$50:$BD$50,AX50))&lt;((INDEX($F$50:$BD$50,$Q$50)+(INDEX($F$50:$BD$50,#REF!)))),$P$79*((#REF!-Baseline!AL50)/((#REF!*(#REF!+1))/2)),0)</f>
        <v>#REF!</v>
      </c>
      <c r="AY91" s="23" t="e">
        <f>IF((INDEX($F$50:$BD$50,AY50))&lt;((INDEX($F$50:$BD$50,$Q$50)+(INDEX($F$50:$BD$50,#REF!)))),$P$79*((#REF!-Baseline!AM50)/((#REF!*(#REF!+1))/2)),0)</f>
        <v>#REF!</v>
      </c>
      <c r="AZ91" s="23" t="e">
        <f>IF((INDEX($F$50:$BD$50,AZ50))&lt;((INDEX($F$50:$BD$50,$Q$50)+(INDEX($F$50:$BD$50,#REF!)))),$P$79*((#REF!-Baseline!AN50)/((#REF!*(#REF!+1))/2)),0)</f>
        <v>#REF!</v>
      </c>
      <c r="BA91" s="23" t="e">
        <f>IF((INDEX($F$50:$BD$50,BA50))&lt;((INDEX($F$50:$BD$50,$Q$50)+(INDEX($F$50:$BD$50,#REF!)))),$P$79*((#REF!-Baseline!AO50)/((#REF!*(#REF!+1))/2)),0)</f>
        <v>#REF!</v>
      </c>
      <c r="BB91" s="23" t="e">
        <f>IF((INDEX($F$50:$BD$50,BB50))&lt;((INDEX($F$50:$BD$50,$Q$50)+(INDEX($F$50:$BD$50,#REF!)))),$P$79*((#REF!-Baseline!AP50)/((#REF!*(#REF!+1))/2)),0)</f>
        <v>#REF!</v>
      </c>
      <c r="BC91" s="23" t="e">
        <f>IF((INDEX($F$50:$BD$50,BC50))&lt;((INDEX($F$50:$BD$50,$Q$50)+(INDEX($F$50:$BD$50,#REF!)))),$P$79*((#REF!-Baseline!AQ50)/((#REF!*(#REF!+1))/2)),0)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IF((INDEX($F$50:$BD$50,R50))&lt;((INDEX($F$50:$BD$50,$R$50)+(INDEX($F$50:$BD$50,#REF!)))),$Q$79*((#REF!-Baseline!E50)/((#REF!*(#REF!+1))/2)),0)</f>
        <v>#REF!</v>
      </c>
      <c r="S92" s="23" t="e">
        <f>IF((INDEX($F$50:$BD$50,S50))&lt;((INDEX($F$50:$BD$50,$R$50)+(INDEX($F$50:$BD$50,#REF!)))),$Q$79*((#REF!-Baseline!F50)/((#REF!*(#REF!+1))/2)),0)</f>
        <v>#REF!</v>
      </c>
      <c r="T92" s="23" t="e">
        <f>IF((INDEX($F$50:$BD$50,T50))&lt;((INDEX($F$50:$BD$50,$R$50)+(INDEX($F$50:$BD$50,#REF!)))),$Q$79*((#REF!-Baseline!G50)/((#REF!*(#REF!+1))/2)),0)</f>
        <v>#REF!</v>
      </c>
      <c r="U92" s="23" t="e">
        <f>IF((INDEX($F$50:$BD$50,U50))&lt;((INDEX($F$50:$BD$50,$R$50)+(INDEX($F$50:$BD$50,#REF!)))),$Q$79*((#REF!-Baseline!H50)/((#REF!*(#REF!+1))/2)),0)</f>
        <v>#REF!</v>
      </c>
      <c r="V92" s="23" t="e">
        <f>IF((INDEX($F$50:$BD$50,V50))&lt;((INDEX($F$50:$BD$50,$R$50)+(INDEX($F$50:$BD$50,#REF!)))),$Q$79*((#REF!-Baseline!I50)/((#REF!*(#REF!+1))/2)),0)</f>
        <v>#REF!</v>
      </c>
      <c r="W92" s="23" t="e">
        <f>IF((INDEX($F$50:$BD$50,W50))&lt;((INDEX($F$50:$BD$50,$R$50)+(INDEX($F$50:$BD$50,#REF!)))),$Q$79*((#REF!-Baseline!J50)/((#REF!*(#REF!+1))/2)),0)</f>
        <v>#REF!</v>
      </c>
      <c r="X92" s="23" t="e">
        <f>IF((INDEX($F$50:$BD$50,X50))&lt;((INDEX($F$50:$BD$50,$R$50)+(INDEX($F$50:$BD$50,#REF!)))),$Q$79*((#REF!-Baseline!K50)/((#REF!*(#REF!+1))/2)),0)</f>
        <v>#REF!</v>
      </c>
      <c r="Y92" s="23" t="e">
        <f>IF((INDEX($F$50:$BD$50,Y50))&lt;((INDEX($F$50:$BD$50,$R$50)+(INDEX($F$50:$BD$50,#REF!)))),$Q$79*((#REF!-Baseline!L50)/((#REF!*(#REF!+1))/2)),0)</f>
        <v>#REF!</v>
      </c>
      <c r="Z92" s="23" t="e">
        <f>IF((INDEX($F$50:$BD$50,Z50))&lt;((INDEX($F$50:$BD$50,$R$50)+(INDEX($F$50:$BD$50,#REF!)))),$Q$79*((#REF!-Baseline!M50)/((#REF!*(#REF!+1))/2)),0)</f>
        <v>#REF!</v>
      </c>
      <c r="AA92" s="23" t="e">
        <f>IF((INDEX($F$50:$BD$50,AA50))&lt;((INDEX($F$50:$BD$50,$R$50)+(INDEX($F$50:$BD$50,#REF!)))),$Q$79*((#REF!-Baseline!N50)/((#REF!*(#REF!+1))/2)),0)</f>
        <v>#REF!</v>
      </c>
      <c r="AB92" s="23" t="e">
        <f>IF((INDEX($F$50:$BD$50,AB50))&lt;((INDEX($F$50:$BD$50,$R$50)+(INDEX($F$50:$BD$50,#REF!)))),$Q$79*((#REF!-Baseline!O50)/((#REF!*(#REF!+1))/2)),0)</f>
        <v>#REF!</v>
      </c>
      <c r="AC92" s="23" t="e">
        <f>IF((INDEX($F$50:$BD$50,AC50))&lt;((INDEX($F$50:$BD$50,$R$50)+(INDEX($F$50:$BD$50,#REF!)))),$Q$79*((#REF!-Baseline!P50)/((#REF!*(#REF!+1))/2)),0)</f>
        <v>#REF!</v>
      </c>
      <c r="AD92" s="23" t="e">
        <f>IF((INDEX($F$50:$BD$50,AD50))&lt;((INDEX($F$50:$BD$50,$R$50)+(INDEX($F$50:$BD$50,#REF!)))),$Q$79*((#REF!-Baseline!Q50)/((#REF!*(#REF!+1))/2)),0)</f>
        <v>#REF!</v>
      </c>
      <c r="AE92" s="23" t="e">
        <f>IF((INDEX($F$50:$BD$50,AE50))&lt;((INDEX($F$50:$BD$50,$R$50)+(INDEX($F$50:$BD$50,#REF!)))),$Q$79*((#REF!-Baseline!R50)/((#REF!*(#REF!+1))/2)),0)</f>
        <v>#REF!</v>
      </c>
      <c r="AF92" s="23" t="e">
        <f>IF((INDEX($F$50:$BD$50,AF50))&lt;((INDEX($F$50:$BD$50,$R$50)+(INDEX($F$50:$BD$50,#REF!)))),$Q$79*((#REF!-Baseline!S50)/((#REF!*(#REF!+1))/2)),0)</f>
        <v>#REF!</v>
      </c>
      <c r="AG92" s="23" t="e">
        <f>IF((INDEX($F$50:$BD$50,AG50))&lt;((INDEX($F$50:$BD$50,$R$50)+(INDEX($F$50:$BD$50,#REF!)))),$Q$79*((#REF!-Baseline!T50)/((#REF!*(#REF!+1))/2)),0)</f>
        <v>#REF!</v>
      </c>
      <c r="AH92" s="23" t="e">
        <f>IF((INDEX($F$50:$BD$50,AH50))&lt;((INDEX($F$50:$BD$50,$R$50)+(INDEX($F$50:$BD$50,#REF!)))),$Q$79*((#REF!-Baseline!U50)/((#REF!*(#REF!+1))/2)),0)</f>
        <v>#REF!</v>
      </c>
      <c r="AI92" s="23" t="e">
        <f>IF((INDEX($F$50:$BD$50,AI50))&lt;((INDEX($F$50:$BD$50,$R$50)+(INDEX($F$50:$BD$50,#REF!)))),$Q$79*((#REF!-Baseline!V50)/((#REF!*(#REF!+1))/2)),0)</f>
        <v>#REF!</v>
      </c>
      <c r="AJ92" s="23" t="e">
        <f>IF((INDEX($F$50:$BD$50,AJ50))&lt;((INDEX($F$50:$BD$50,$R$50)+(INDEX($F$50:$BD$50,#REF!)))),$Q$79*((#REF!-Baseline!W50)/((#REF!*(#REF!+1))/2)),0)</f>
        <v>#REF!</v>
      </c>
      <c r="AK92" s="23" t="e">
        <f>IF((INDEX($F$50:$BD$50,AK50))&lt;((INDEX($F$50:$BD$50,$R$50)+(INDEX($F$50:$BD$50,#REF!)))),$Q$79*((#REF!-Baseline!X50)/((#REF!*(#REF!+1))/2)),0)</f>
        <v>#REF!</v>
      </c>
      <c r="AL92" s="23" t="e">
        <f>IF((INDEX($F$50:$BD$50,AL50))&lt;((INDEX($F$50:$BD$50,$R$50)+(INDEX($F$50:$BD$50,#REF!)))),$Q$79*((#REF!-Baseline!Y50)/((#REF!*(#REF!+1))/2)),0)</f>
        <v>#REF!</v>
      </c>
      <c r="AM92" s="23" t="e">
        <f>IF((INDEX($F$50:$BD$50,AM50))&lt;((INDEX($F$50:$BD$50,$R$50)+(INDEX($F$50:$BD$50,#REF!)))),$Q$79*((#REF!-Baseline!Z50)/((#REF!*(#REF!+1))/2)),0)</f>
        <v>#REF!</v>
      </c>
      <c r="AN92" s="23" t="e">
        <f>IF((INDEX($F$50:$BD$50,AN50))&lt;((INDEX($F$50:$BD$50,$R$50)+(INDEX($F$50:$BD$50,#REF!)))),$Q$79*((#REF!-Baseline!AA50)/((#REF!*(#REF!+1))/2)),0)</f>
        <v>#REF!</v>
      </c>
      <c r="AO92" s="23" t="e">
        <f>IF((INDEX($F$50:$BD$50,AO50))&lt;((INDEX($F$50:$BD$50,$R$50)+(INDEX($F$50:$BD$50,#REF!)))),$Q$79*((#REF!-Baseline!AB50)/((#REF!*(#REF!+1))/2)),0)</f>
        <v>#REF!</v>
      </c>
      <c r="AP92" s="23" t="e">
        <f>IF((INDEX($F$50:$BD$50,AP50))&lt;((INDEX($F$50:$BD$50,$R$50)+(INDEX($F$50:$BD$50,#REF!)))),$Q$79*((#REF!-Baseline!AC50)/((#REF!*(#REF!+1))/2)),0)</f>
        <v>#REF!</v>
      </c>
      <c r="AQ92" s="23" t="e">
        <f>IF((INDEX($F$50:$BD$50,AQ50))&lt;((INDEX($F$50:$BD$50,$R$50)+(INDEX($F$50:$BD$50,#REF!)))),$Q$79*((#REF!-Baseline!AD50)/((#REF!*(#REF!+1))/2)),0)</f>
        <v>#REF!</v>
      </c>
      <c r="AR92" s="23" t="e">
        <f>IF((INDEX($F$50:$BD$50,AR50))&lt;((INDEX($F$50:$BD$50,$R$50)+(INDEX($F$50:$BD$50,#REF!)))),$Q$79*((#REF!-Baseline!AE50)/((#REF!*(#REF!+1))/2)),0)</f>
        <v>#REF!</v>
      </c>
      <c r="AS92" s="23" t="e">
        <f>IF((INDEX($F$50:$BD$50,AS50))&lt;((INDEX($F$50:$BD$50,$R$50)+(INDEX($F$50:$BD$50,#REF!)))),$Q$79*((#REF!-Baseline!AF50)/((#REF!*(#REF!+1))/2)),0)</f>
        <v>#REF!</v>
      </c>
      <c r="AT92" s="23" t="e">
        <f>IF((INDEX($F$50:$BD$50,AT50))&lt;((INDEX($F$50:$BD$50,$R$50)+(INDEX($F$50:$BD$50,#REF!)))),$Q$79*((#REF!-Baseline!AG50)/((#REF!*(#REF!+1))/2)),0)</f>
        <v>#REF!</v>
      </c>
      <c r="AU92" s="23" t="e">
        <f>IF((INDEX($F$50:$BD$50,AU50))&lt;((INDEX($F$50:$BD$50,$R$50)+(INDEX($F$50:$BD$50,#REF!)))),$Q$79*((#REF!-Baseline!AH50)/((#REF!*(#REF!+1))/2)),0)</f>
        <v>#REF!</v>
      </c>
      <c r="AV92" s="23" t="e">
        <f>IF((INDEX($F$50:$BD$50,AV50))&lt;((INDEX($F$50:$BD$50,$R$50)+(INDEX($F$50:$BD$50,#REF!)))),$Q$79*((#REF!-Baseline!AI50)/((#REF!*(#REF!+1))/2)),0)</f>
        <v>#REF!</v>
      </c>
      <c r="AW92" s="23" t="e">
        <f>IF((INDEX($F$50:$BD$50,AW50))&lt;((INDEX($F$50:$BD$50,$R$50)+(INDEX($F$50:$BD$50,#REF!)))),$Q$79*((#REF!-Baseline!AJ50)/((#REF!*(#REF!+1))/2)),0)</f>
        <v>#REF!</v>
      </c>
      <c r="AX92" s="23" t="e">
        <f>IF((INDEX($F$50:$BD$50,AX50))&lt;((INDEX($F$50:$BD$50,$R$50)+(INDEX($F$50:$BD$50,#REF!)))),$Q$79*((#REF!-Baseline!AK50)/((#REF!*(#REF!+1))/2)),0)</f>
        <v>#REF!</v>
      </c>
      <c r="AY92" s="23" t="e">
        <f>IF((INDEX($F$50:$BD$50,AY50))&lt;((INDEX($F$50:$BD$50,$R$50)+(INDEX($F$50:$BD$50,#REF!)))),$Q$79*((#REF!-Baseline!AL50)/((#REF!*(#REF!+1))/2)),0)</f>
        <v>#REF!</v>
      </c>
      <c r="AZ92" s="23" t="e">
        <f>IF((INDEX($F$50:$BD$50,AZ50))&lt;((INDEX($F$50:$BD$50,$R$50)+(INDEX($F$50:$BD$50,#REF!)))),$Q$79*((#REF!-Baseline!AM50)/((#REF!*(#REF!+1))/2)),0)</f>
        <v>#REF!</v>
      </c>
      <c r="BA92" s="23" t="e">
        <f>IF((INDEX($F$50:$BD$50,BA50))&lt;((INDEX($F$50:$BD$50,$R$50)+(INDEX($F$50:$BD$50,#REF!)))),$Q$79*((#REF!-Baseline!AN50)/((#REF!*(#REF!+1))/2)),0)</f>
        <v>#REF!</v>
      </c>
      <c r="BB92" s="23" t="e">
        <f>IF((INDEX($F$50:$BD$50,BB50))&lt;((INDEX($F$50:$BD$50,$R$50)+(INDEX($F$50:$BD$50,#REF!)))),$Q$79*((#REF!-Baseline!AO50)/((#REF!*(#REF!+1))/2)),0)</f>
        <v>#REF!</v>
      </c>
      <c r="BC92" s="23" t="e">
        <f>IF((INDEX($F$50:$BD$50,BC50))&lt;((INDEX($F$50:$BD$50,$R$50)+(INDEX($F$50:$BD$50,#REF!)))),$Q$79*((#REF!-Baseline!AP50)/((#REF!*(#REF!+1))/2)),0)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IF((INDEX($F$50:$BD$50,S50))&lt;((INDEX($F$50:$BD$50,$S$50)+(INDEX($F$50:$BD$50,#REF!)))),$R$79*((#REF!-Baseline!E50)/((#REF!*(#REF!+1))/2)),0)</f>
        <v>#REF!</v>
      </c>
      <c r="T93" s="23" t="e">
        <f>IF((INDEX($F$50:$BD$50,T50))&lt;((INDEX($F$50:$BD$50,$S$50)+(INDEX($F$50:$BD$50,#REF!)))),$R$79*((#REF!-Baseline!F50)/((#REF!*(#REF!+1))/2)),0)</f>
        <v>#REF!</v>
      </c>
      <c r="U93" s="23" t="e">
        <f>IF((INDEX($F$50:$BD$50,U50))&lt;((INDEX($F$50:$BD$50,$S$50)+(INDEX($F$50:$BD$50,#REF!)))),$R$79*((#REF!-Baseline!G50)/((#REF!*(#REF!+1))/2)),0)</f>
        <v>#REF!</v>
      </c>
      <c r="V93" s="23" t="e">
        <f>IF((INDEX($F$50:$BD$50,V50))&lt;((INDEX($F$50:$BD$50,$S$50)+(INDEX($F$50:$BD$50,#REF!)))),$R$79*((#REF!-Baseline!H50)/((#REF!*(#REF!+1))/2)),0)</f>
        <v>#REF!</v>
      </c>
      <c r="W93" s="23" t="e">
        <f>IF((INDEX($F$50:$BD$50,W50))&lt;((INDEX($F$50:$BD$50,$S$50)+(INDEX($F$50:$BD$50,#REF!)))),$R$79*((#REF!-Baseline!I50)/((#REF!*(#REF!+1))/2)),0)</f>
        <v>#REF!</v>
      </c>
      <c r="X93" s="23" t="e">
        <f>IF((INDEX($F$50:$BD$50,X50))&lt;((INDEX($F$50:$BD$50,$S$50)+(INDEX($F$50:$BD$50,#REF!)))),$R$79*((#REF!-Baseline!J50)/((#REF!*(#REF!+1))/2)),0)</f>
        <v>#REF!</v>
      </c>
      <c r="Y93" s="23" t="e">
        <f>IF((INDEX($F$50:$BD$50,Y50))&lt;((INDEX($F$50:$BD$50,$S$50)+(INDEX($F$50:$BD$50,#REF!)))),$R$79*((#REF!-Baseline!K50)/((#REF!*(#REF!+1))/2)),0)</f>
        <v>#REF!</v>
      </c>
      <c r="Z93" s="23" t="e">
        <f>IF((INDEX($F$50:$BD$50,Z50))&lt;((INDEX($F$50:$BD$50,$S$50)+(INDEX($F$50:$BD$50,#REF!)))),$R$79*((#REF!-Baseline!L50)/((#REF!*(#REF!+1))/2)),0)</f>
        <v>#REF!</v>
      </c>
      <c r="AA93" s="23" t="e">
        <f>IF((INDEX($F$50:$BD$50,AA50))&lt;((INDEX($F$50:$BD$50,$S$50)+(INDEX($F$50:$BD$50,#REF!)))),$R$79*((#REF!-Baseline!M50)/((#REF!*(#REF!+1))/2)),0)</f>
        <v>#REF!</v>
      </c>
      <c r="AB93" s="23" t="e">
        <f>IF((INDEX($F$50:$BD$50,AB50))&lt;((INDEX($F$50:$BD$50,$S$50)+(INDEX($F$50:$BD$50,#REF!)))),$R$79*((#REF!-Baseline!N50)/((#REF!*(#REF!+1))/2)),0)</f>
        <v>#REF!</v>
      </c>
      <c r="AC93" s="23" t="e">
        <f>IF((INDEX($F$50:$BD$50,AC50))&lt;((INDEX($F$50:$BD$50,$S$50)+(INDEX($F$50:$BD$50,#REF!)))),$R$79*((#REF!-Baseline!O50)/((#REF!*(#REF!+1))/2)),0)</f>
        <v>#REF!</v>
      </c>
      <c r="AD93" s="23" t="e">
        <f>IF((INDEX($F$50:$BD$50,AD50))&lt;((INDEX($F$50:$BD$50,$S$50)+(INDEX($F$50:$BD$50,#REF!)))),$R$79*((#REF!-Baseline!P50)/((#REF!*(#REF!+1))/2)),0)</f>
        <v>#REF!</v>
      </c>
      <c r="AE93" s="23" t="e">
        <f>IF((INDEX($F$50:$BD$50,AE50))&lt;((INDEX($F$50:$BD$50,$S$50)+(INDEX($F$50:$BD$50,#REF!)))),$R$79*((#REF!-Baseline!Q50)/((#REF!*(#REF!+1))/2)),0)</f>
        <v>#REF!</v>
      </c>
      <c r="AF93" s="23" t="e">
        <f>IF((INDEX($F$50:$BD$50,AF50))&lt;((INDEX($F$50:$BD$50,$S$50)+(INDEX($F$50:$BD$50,#REF!)))),$R$79*((#REF!-Baseline!R50)/((#REF!*(#REF!+1))/2)),0)</f>
        <v>#REF!</v>
      </c>
      <c r="AG93" s="23" t="e">
        <f>IF((INDEX($F$50:$BD$50,AG50))&lt;((INDEX($F$50:$BD$50,$S$50)+(INDEX($F$50:$BD$50,#REF!)))),$R$79*((#REF!-Baseline!S50)/((#REF!*(#REF!+1))/2)),0)</f>
        <v>#REF!</v>
      </c>
      <c r="AH93" s="23" t="e">
        <f>IF((INDEX($F$50:$BD$50,AH50))&lt;((INDEX($F$50:$BD$50,$S$50)+(INDEX($F$50:$BD$50,#REF!)))),$R$79*((#REF!-Baseline!T50)/((#REF!*(#REF!+1))/2)),0)</f>
        <v>#REF!</v>
      </c>
      <c r="AI93" s="23" t="e">
        <f>IF((INDEX($F$50:$BD$50,AI50))&lt;((INDEX($F$50:$BD$50,$S$50)+(INDEX($F$50:$BD$50,#REF!)))),$R$79*((#REF!-Baseline!U50)/((#REF!*(#REF!+1))/2)),0)</f>
        <v>#REF!</v>
      </c>
      <c r="AJ93" s="23" t="e">
        <f>IF((INDEX($F$50:$BD$50,AJ50))&lt;((INDEX($F$50:$BD$50,$S$50)+(INDEX($F$50:$BD$50,#REF!)))),$R$79*((#REF!-Baseline!V50)/((#REF!*(#REF!+1))/2)),0)</f>
        <v>#REF!</v>
      </c>
      <c r="AK93" s="23" t="e">
        <f>IF((INDEX($F$50:$BD$50,AK50))&lt;((INDEX($F$50:$BD$50,$S$50)+(INDEX($F$50:$BD$50,#REF!)))),$R$79*((#REF!-Baseline!W50)/((#REF!*(#REF!+1))/2)),0)</f>
        <v>#REF!</v>
      </c>
      <c r="AL93" s="23" t="e">
        <f>IF((INDEX($F$50:$BD$50,AL50))&lt;((INDEX($F$50:$BD$50,$S$50)+(INDEX($F$50:$BD$50,#REF!)))),$R$79*((#REF!-Baseline!X50)/((#REF!*(#REF!+1))/2)),0)</f>
        <v>#REF!</v>
      </c>
      <c r="AM93" s="23" t="e">
        <f>IF((INDEX($F$50:$BD$50,AM50))&lt;((INDEX($F$50:$BD$50,$S$50)+(INDEX($F$50:$BD$50,#REF!)))),$R$79*((#REF!-Baseline!Y50)/((#REF!*(#REF!+1))/2)),0)</f>
        <v>#REF!</v>
      </c>
      <c r="AN93" s="23" t="e">
        <f>IF((INDEX($F$50:$BD$50,AN50))&lt;((INDEX($F$50:$BD$50,$S$50)+(INDEX($F$50:$BD$50,#REF!)))),$R$79*((#REF!-Baseline!Z50)/((#REF!*(#REF!+1))/2)),0)</f>
        <v>#REF!</v>
      </c>
      <c r="AO93" s="23" t="e">
        <f>IF((INDEX($F$50:$BD$50,AO50))&lt;((INDEX($F$50:$BD$50,$S$50)+(INDEX($F$50:$BD$50,#REF!)))),$R$79*((#REF!-Baseline!AA50)/((#REF!*(#REF!+1))/2)),0)</f>
        <v>#REF!</v>
      </c>
      <c r="AP93" s="23" t="e">
        <f>IF((INDEX($F$50:$BD$50,AP50))&lt;((INDEX($F$50:$BD$50,$S$50)+(INDEX($F$50:$BD$50,#REF!)))),$R$79*((#REF!-Baseline!AB50)/((#REF!*(#REF!+1))/2)),0)</f>
        <v>#REF!</v>
      </c>
      <c r="AQ93" s="23" t="e">
        <f>IF((INDEX($F$50:$BD$50,AQ50))&lt;((INDEX($F$50:$BD$50,$S$50)+(INDEX($F$50:$BD$50,#REF!)))),$R$79*((#REF!-Baseline!AC50)/((#REF!*(#REF!+1))/2)),0)</f>
        <v>#REF!</v>
      </c>
      <c r="AR93" s="23" t="e">
        <f>IF((INDEX($F$50:$BD$50,AR50))&lt;((INDEX($F$50:$BD$50,$S$50)+(INDEX($F$50:$BD$50,#REF!)))),$R$79*((#REF!-Baseline!AD50)/((#REF!*(#REF!+1))/2)),0)</f>
        <v>#REF!</v>
      </c>
      <c r="AS93" s="23" t="e">
        <f>IF((INDEX($F$50:$BD$50,AS50))&lt;((INDEX($F$50:$BD$50,$S$50)+(INDEX($F$50:$BD$50,#REF!)))),$R$79*((#REF!-Baseline!AE50)/((#REF!*(#REF!+1))/2)),0)</f>
        <v>#REF!</v>
      </c>
      <c r="AT93" s="23" t="e">
        <f>IF((INDEX($F$50:$BD$50,AT50))&lt;((INDEX($F$50:$BD$50,$S$50)+(INDEX($F$50:$BD$50,#REF!)))),$R$79*((#REF!-Baseline!AF50)/((#REF!*(#REF!+1))/2)),0)</f>
        <v>#REF!</v>
      </c>
      <c r="AU93" s="23" t="e">
        <f>IF((INDEX($F$50:$BD$50,AU50))&lt;((INDEX($F$50:$BD$50,$S$50)+(INDEX($F$50:$BD$50,#REF!)))),$R$79*((#REF!-Baseline!AG50)/((#REF!*(#REF!+1))/2)),0)</f>
        <v>#REF!</v>
      </c>
      <c r="AV93" s="23" t="e">
        <f>IF((INDEX($F$50:$BD$50,AV50))&lt;((INDEX($F$50:$BD$50,$S$50)+(INDEX($F$50:$BD$50,#REF!)))),$R$79*((#REF!-Baseline!AH50)/((#REF!*(#REF!+1))/2)),0)</f>
        <v>#REF!</v>
      </c>
      <c r="AW93" s="23" t="e">
        <f>IF((INDEX($F$50:$BD$50,AW50))&lt;((INDEX($F$50:$BD$50,$S$50)+(INDEX($F$50:$BD$50,#REF!)))),$R$79*((#REF!-Baseline!AI50)/((#REF!*(#REF!+1))/2)),0)</f>
        <v>#REF!</v>
      </c>
      <c r="AX93" s="23" t="e">
        <f>IF((INDEX($F$50:$BD$50,AX50))&lt;((INDEX($F$50:$BD$50,$S$50)+(INDEX($F$50:$BD$50,#REF!)))),$R$79*((#REF!-Baseline!AJ50)/((#REF!*(#REF!+1))/2)),0)</f>
        <v>#REF!</v>
      </c>
      <c r="AY93" s="23" t="e">
        <f>IF((INDEX($F$50:$BD$50,AY50))&lt;((INDEX($F$50:$BD$50,$S$50)+(INDEX($F$50:$BD$50,#REF!)))),$R$79*((#REF!-Baseline!AK50)/((#REF!*(#REF!+1))/2)),0)</f>
        <v>#REF!</v>
      </c>
      <c r="AZ93" s="23" t="e">
        <f>IF((INDEX($F$50:$BD$50,AZ50))&lt;((INDEX($F$50:$BD$50,$S$50)+(INDEX($F$50:$BD$50,#REF!)))),$R$79*((#REF!-Baseline!AL50)/((#REF!*(#REF!+1))/2)),0)</f>
        <v>#REF!</v>
      </c>
      <c r="BA93" s="23" t="e">
        <f>IF((INDEX($F$50:$BD$50,BA50))&lt;((INDEX($F$50:$BD$50,$S$50)+(INDEX($F$50:$BD$50,#REF!)))),$R$79*((#REF!-Baseline!AM50)/((#REF!*(#REF!+1))/2)),0)</f>
        <v>#REF!</v>
      </c>
      <c r="BB93" s="23" t="e">
        <f>IF((INDEX($F$50:$BD$50,BB50))&lt;((INDEX($F$50:$BD$50,$S$50)+(INDEX($F$50:$BD$50,#REF!)))),$R$79*((#REF!-Baseline!AN50)/((#REF!*(#REF!+1))/2)),0)</f>
        <v>#REF!</v>
      </c>
      <c r="BC93" s="23" t="e">
        <f>IF((INDEX($F$50:$BD$50,BC50))&lt;((INDEX($F$50:$BD$50,$S$50)+(INDEX($F$50:$BD$50,#REF!)))),$R$79*((#REF!-Baseline!AO50)/((#REF!*(#REF!+1))/2)),0)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IF((INDEX($F$50:$BD$50,T50))&lt;((INDEX($F$50:$BD$50,$T$50)+(INDEX($F$50:$BD$50,#REF!)))),$S$79*((#REF!-Baseline!E50)/((#REF!*(#REF!+1))/2)),0)</f>
        <v>#REF!</v>
      </c>
      <c r="U94" s="23" t="e">
        <f>IF((INDEX($F$50:$BD$50,U50))&lt;((INDEX($F$50:$BD$50,$T$50)+(INDEX($F$50:$BD$50,#REF!)))),$S$79*((#REF!-Baseline!F50)/((#REF!*(#REF!+1))/2)),0)</f>
        <v>#REF!</v>
      </c>
      <c r="V94" s="23" t="e">
        <f>IF((INDEX($F$50:$BD$50,V50))&lt;((INDEX($F$50:$BD$50,$T$50)+(INDEX($F$50:$BD$50,#REF!)))),$S$79*((#REF!-Baseline!G50)/((#REF!*(#REF!+1))/2)),0)</f>
        <v>#REF!</v>
      </c>
      <c r="W94" s="23" t="e">
        <f>IF((INDEX($F$50:$BD$50,W50))&lt;((INDEX($F$50:$BD$50,$T$50)+(INDEX($F$50:$BD$50,#REF!)))),$S$79*((#REF!-Baseline!H50)/((#REF!*(#REF!+1))/2)),0)</f>
        <v>#REF!</v>
      </c>
      <c r="X94" s="23" t="e">
        <f>IF((INDEX($F$50:$BD$50,X50))&lt;((INDEX($F$50:$BD$50,$T$50)+(INDEX($F$50:$BD$50,#REF!)))),$S$79*((#REF!-Baseline!I50)/((#REF!*(#REF!+1))/2)),0)</f>
        <v>#REF!</v>
      </c>
      <c r="Y94" s="23" t="e">
        <f>IF((INDEX($F$50:$BD$50,Y50))&lt;((INDEX($F$50:$BD$50,$T$50)+(INDEX($F$50:$BD$50,#REF!)))),$S$79*((#REF!-Baseline!J50)/((#REF!*(#REF!+1))/2)),0)</f>
        <v>#REF!</v>
      </c>
      <c r="Z94" s="23" t="e">
        <f>IF((INDEX($F$50:$BD$50,Z50))&lt;((INDEX($F$50:$BD$50,$T$50)+(INDEX($F$50:$BD$50,#REF!)))),$S$79*((#REF!-Baseline!K50)/((#REF!*(#REF!+1))/2)),0)</f>
        <v>#REF!</v>
      </c>
      <c r="AA94" s="23" t="e">
        <f>IF((INDEX($F$50:$BD$50,AA50))&lt;((INDEX($F$50:$BD$50,$T$50)+(INDEX($F$50:$BD$50,#REF!)))),$S$79*((#REF!-Baseline!L50)/((#REF!*(#REF!+1))/2)),0)</f>
        <v>#REF!</v>
      </c>
      <c r="AB94" s="23" t="e">
        <f>IF((INDEX($F$50:$BD$50,AB50))&lt;((INDEX($F$50:$BD$50,$T$50)+(INDEX($F$50:$BD$50,#REF!)))),$S$79*((#REF!-Baseline!M50)/((#REF!*(#REF!+1))/2)),0)</f>
        <v>#REF!</v>
      </c>
      <c r="AC94" s="23" t="e">
        <f>IF((INDEX($F$50:$BD$50,AC50))&lt;((INDEX($F$50:$BD$50,$T$50)+(INDEX($F$50:$BD$50,#REF!)))),$S$79*((#REF!-Baseline!N50)/((#REF!*(#REF!+1))/2)),0)</f>
        <v>#REF!</v>
      </c>
      <c r="AD94" s="23" t="e">
        <f>IF((INDEX($F$50:$BD$50,AD50))&lt;((INDEX($F$50:$BD$50,$T$50)+(INDEX($F$50:$BD$50,#REF!)))),$S$79*((#REF!-Baseline!O50)/((#REF!*(#REF!+1))/2)),0)</f>
        <v>#REF!</v>
      </c>
      <c r="AE94" s="23" t="e">
        <f>IF((INDEX($F$50:$BD$50,AE50))&lt;((INDEX($F$50:$BD$50,$T$50)+(INDEX($F$50:$BD$50,#REF!)))),$S$79*((#REF!-Baseline!P50)/((#REF!*(#REF!+1))/2)),0)</f>
        <v>#REF!</v>
      </c>
      <c r="AF94" s="23" t="e">
        <f>IF((INDEX($F$50:$BD$50,AF50))&lt;((INDEX($F$50:$BD$50,$T$50)+(INDEX($F$50:$BD$50,#REF!)))),$S$79*((#REF!-Baseline!Q50)/((#REF!*(#REF!+1))/2)),0)</f>
        <v>#REF!</v>
      </c>
      <c r="AG94" s="23" t="e">
        <f>IF((INDEX($F$50:$BD$50,AG50))&lt;((INDEX($F$50:$BD$50,$T$50)+(INDEX($F$50:$BD$50,#REF!)))),$S$79*((#REF!-Baseline!R50)/((#REF!*(#REF!+1))/2)),0)</f>
        <v>#REF!</v>
      </c>
      <c r="AH94" s="23" t="e">
        <f>IF((INDEX($F$50:$BD$50,AH50))&lt;((INDEX($F$50:$BD$50,$T$50)+(INDEX($F$50:$BD$50,#REF!)))),$S$79*((#REF!-Baseline!S50)/((#REF!*(#REF!+1))/2)),0)</f>
        <v>#REF!</v>
      </c>
      <c r="AI94" s="23" t="e">
        <f>IF((INDEX($F$50:$BD$50,AI50))&lt;((INDEX($F$50:$BD$50,$T$50)+(INDEX($F$50:$BD$50,#REF!)))),$S$79*((#REF!-Baseline!T50)/((#REF!*(#REF!+1))/2)),0)</f>
        <v>#REF!</v>
      </c>
      <c r="AJ94" s="23" t="e">
        <f>IF((INDEX($F$50:$BD$50,AJ50))&lt;((INDEX($F$50:$BD$50,$T$50)+(INDEX($F$50:$BD$50,#REF!)))),$S$79*((#REF!-Baseline!U50)/((#REF!*(#REF!+1))/2)),0)</f>
        <v>#REF!</v>
      </c>
      <c r="AK94" s="23" t="e">
        <f>IF((INDEX($F$50:$BD$50,AK50))&lt;((INDEX($F$50:$BD$50,$T$50)+(INDEX($F$50:$BD$50,#REF!)))),$S$79*((#REF!-Baseline!V50)/((#REF!*(#REF!+1))/2)),0)</f>
        <v>#REF!</v>
      </c>
      <c r="AL94" s="23" t="e">
        <f>IF((INDEX($F$50:$BD$50,AL50))&lt;((INDEX($F$50:$BD$50,$T$50)+(INDEX($F$50:$BD$50,#REF!)))),$S$79*((#REF!-Baseline!W50)/((#REF!*(#REF!+1))/2)),0)</f>
        <v>#REF!</v>
      </c>
      <c r="AM94" s="23" t="e">
        <f>IF((INDEX($F$50:$BD$50,AM50))&lt;((INDEX($F$50:$BD$50,$T$50)+(INDEX($F$50:$BD$50,#REF!)))),$S$79*((#REF!-Baseline!X50)/((#REF!*(#REF!+1))/2)),0)</f>
        <v>#REF!</v>
      </c>
      <c r="AN94" s="23" t="e">
        <f>IF((INDEX($F$50:$BD$50,AN50))&lt;((INDEX($F$50:$BD$50,$T$50)+(INDEX($F$50:$BD$50,#REF!)))),$S$79*((#REF!-Baseline!Y50)/((#REF!*(#REF!+1))/2)),0)</f>
        <v>#REF!</v>
      </c>
      <c r="AO94" s="23" t="e">
        <f>IF((INDEX($F$50:$BD$50,AO50))&lt;((INDEX($F$50:$BD$50,$T$50)+(INDEX($F$50:$BD$50,#REF!)))),$S$79*((#REF!-Baseline!Z50)/((#REF!*(#REF!+1))/2)),0)</f>
        <v>#REF!</v>
      </c>
      <c r="AP94" s="23" t="e">
        <f>IF((INDEX($F$50:$BD$50,AP50))&lt;((INDEX($F$50:$BD$50,$T$50)+(INDEX($F$50:$BD$50,#REF!)))),$S$79*((#REF!-Baseline!AA50)/((#REF!*(#REF!+1))/2)),0)</f>
        <v>#REF!</v>
      </c>
      <c r="AQ94" s="23" t="e">
        <f>IF((INDEX($F$50:$BD$50,AQ50))&lt;((INDEX($F$50:$BD$50,$T$50)+(INDEX($F$50:$BD$50,#REF!)))),$S$79*((#REF!-Baseline!AB50)/((#REF!*(#REF!+1))/2)),0)</f>
        <v>#REF!</v>
      </c>
      <c r="AR94" s="23" t="e">
        <f>IF((INDEX($F$50:$BD$50,AR50))&lt;((INDEX($F$50:$BD$50,$T$50)+(INDEX($F$50:$BD$50,#REF!)))),$S$79*((#REF!-Baseline!AC50)/((#REF!*(#REF!+1))/2)),0)</f>
        <v>#REF!</v>
      </c>
      <c r="AS94" s="23" t="e">
        <f>IF((INDEX($F$50:$BD$50,AS50))&lt;((INDEX($F$50:$BD$50,$T$50)+(INDEX($F$50:$BD$50,#REF!)))),$S$79*((#REF!-Baseline!AD50)/((#REF!*(#REF!+1))/2)),0)</f>
        <v>#REF!</v>
      </c>
      <c r="AT94" s="23" t="e">
        <f>IF((INDEX($F$50:$BD$50,AT50))&lt;((INDEX($F$50:$BD$50,$T$50)+(INDEX($F$50:$BD$50,#REF!)))),$S$79*((#REF!-Baseline!AE50)/((#REF!*(#REF!+1))/2)),0)</f>
        <v>#REF!</v>
      </c>
      <c r="AU94" s="23" t="e">
        <f>IF((INDEX($F$50:$BD$50,AU50))&lt;((INDEX($F$50:$BD$50,$T$50)+(INDEX($F$50:$BD$50,#REF!)))),$S$79*((#REF!-Baseline!AF50)/((#REF!*(#REF!+1))/2)),0)</f>
        <v>#REF!</v>
      </c>
      <c r="AV94" s="23" t="e">
        <f>IF((INDEX($F$50:$BD$50,AV50))&lt;((INDEX($F$50:$BD$50,$T$50)+(INDEX($F$50:$BD$50,#REF!)))),$S$79*((#REF!-Baseline!AG50)/((#REF!*(#REF!+1))/2)),0)</f>
        <v>#REF!</v>
      </c>
      <c r="AW94" s="23" t="e">
        <f>IF((INDEX($F$50:$BD$50,AW50))&lt;((INDEX($F$50:$BD$50,$T$50)+(INDEX($F$50:$BD$50,#REF!)))),$S$79*((#REF!-Baseline!AH50)/((#REF!*(#REF!+1))/2)),0)</f>
        <v>#REF!</v>
      </c>
      <c r="AX94" s="23" t="e">
        <f>IF((INDEX($F$50:$BD$50,AX50))&lt;((INDEX($F$50:$BD$50,$T$50)+(INDEX($F$50:$BD$50,#REF!)))),$S$79*((#REF!-Baseline!AI50)/((#REF!*(#REF!+1))/2)),0)</f>
        <v>#REF!</v>
      </c>
      <c r="AY94" s="23" t="e">
        <f>IF((INDEX($F$50:$BD$50,AY50))&lt;((INDEX($F$50:$BD$50,$T$50)+(INDEX($F$50:$BD$50,#REF!)))),$S$79*((#REF!-Baseline!AJ50)/((#REF!*(#REF!+1))/2)),0)</f>
        <v>#REF!</v>
      </c>
      <c r="AZ94" s="23" t="e">
        <f>IF((INDEX($F$50:$BD$50,AZ50))&lt;((INDEX($F$50:$BD$50,$T$50)+(INDEX($F$50:$BD$50,#REF!)))),$S$79*((#REF!-Baseline!AK50)/((#REF!*(#REF!+1))/2)),0)</f>
        <v>#REF!</v>
      </c>
      <c r="BA94" s="23" t="e">
        <f>IF((INDEX($F$50:$BD$50,BA50))&lt;((INDEX($F$50:$BD$50,$T$50)+(INDEX($F$50:$BD$50,#REF!)))),$S$79*((#REF!-Baseline!AL50)/((#REF!*(#REF!+1))/2)),0)</f>
        <v>#REF!</v>
      </c>
      <c r="BB94" s="23" t="e">
        <f>IF((INDEX($F$50:$BD$50,BB50))&lt;((INDEX($F$50:$BD$50,$T$50)+(INDEX($F$50:$BD$50,#REF!)))),$S$79*((#REF!-Baseline!AM50)/((#REF!*(#REF!+1))/2)),0)</f>
        <v>#REF!</v>
      </c>
      <c r="BC94" s="23" t="e">
        <f>IF((INDEX($F$50:$BD$50,BC50))&lt;((INDEX($F$50:$BD$50,$T$50)+(INDEX($F$50:$BD$50,#REF!)))),$S$79*((#REF!-Baseline!AN50)/((#REF!*(#REF!+1))/2)),0)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IF((INDEX($F$50:$BD$50,U50))&lt;((INDEX($F$50:$BD$50,$U$50)+(INDEX($F$50:$BD$50,#REF!)))),$T$79*((#REF!-Baseline!E50)/((#REF!*(#REF!+1))/2)),0)</f>
        <v>#REF!</v>
      </c>
      <c r="V95" s="23" t="e">
        <f>IF((INDEX($F$50:$BD$50,V50))&lt;((INDEX($F$50:$BD$50,$U$50)+(INDEX($F$50:$BD$50,#REF!)))),$T$79*((#REF!-Baseline!F50)/((#REF!*(#REF!+1))/2)),0)</f>
        <v>#REF!</v>
      </c>
      <c r="W95" s="23" t="e">
        <f>IF((INDEX($F$50:$BD$50,W50))&lt;((INDEX($F$50:$BD$50,$U$50)+(INDEX($F$50:$BD$50,#REF!)))),$T$79*((#REF!-Baseline!G50)/((#REF!*(#REF!+1))/2)),0)</f>
        <v>#REF!</v>
      </c>
      <c r="X95" s="23" t="e">
        <f>IF((INDEX($F$50:$BD$50,X50))&lt;((INDEX($F$50:$BD$50,$U$50)+(INDEX($F$50:$BD$50,#REF!)))),$T$79*((#REF!-Baseline!H50)/((#REF!*(#REF!+1))/2)),0)</f>
        <v>#REF!</v>
      </c>
      <c r="Y95" s="23" t="e">
        <f>IF((INDEX($F$50:$BD$50,Y50))&lt;((INDEX($F$50:$BD$50,$U$50)+(INDEX($F$50:$BD$50,#REF!)))),$T$79*((#REF!-Baseline!I50)/((#REF!*(#REF!+1))/2)),0)</f>
        <v>#REF!</v>
      </c>
      <c r="Z95" s="23" t="e">
        <f>IF((INDEX($F$50:$BD$50,Z50))&lt;((INDEX($F$50:$BD$50,$U$50)+(INDEX($F$50:$BD$50,#REF!)))),$T$79*((#REF!-Baseline!J50)/((#REF!*(#REF!+1))/2)),0)</f>
        <v>#REF!</v>
      </c>
      <c r="AA95" s="23" t="e">
        <f>IF((INDEX($F$50:$BD$50,AA50))&lt;((INDEX($F$50:$BD$50,$U$50)+(INDEX($F$50:$BD$50,#REF!)))),$T$79*((#REF!-Baseline!K50)/((#REF!*(#REF!+1))/2)),0)</f>
        <v>#REF!</v>
      </c>
      <c r="AB95" s="23" t="e">
        <f>IF((INDEX($F$50:$BD$50,AB50))&lt;((INDEX($F$50:$BD$50,$U$50)+(INDEX($F$50:$BD$50,#REF!)))),$T$79*((#REF!-Baseline!L50)/((#REF!*(#REF!+1))/2)),0)</f>
        <v>#REF!</v>
      </c>
      <c r="AC95" s="23" t="e">
        <f>IF((INDEX($F$50:$BD$50,AC50))&lt;((INDEX($F$50:$BD$50,$U$50)+(INDEX($F$50:$BD$50,#REF!)))),$T$79*((#REF!-Baseline!M50)/((#REF!*(#REF!+1))/2)),0)</f>
        <v>#REF!</v>
      </c>
      <c r="AD95" s="23" t="e">
        <f>IF((INDEX($F$50:$BD$50,AD50))&lt;((INDEX($F$50:$BD$50,$U$50)+(INDEX($F$50:$BD$50,#REF!)))),$T$79*((#REF!-Baseline!N50)/((#REF!*(#REF!+1))/2)),0)</f>
        <v>#REF!</v>
      </c>
      <c r="AE95" s="23" t="e">
        <f>IF((INDEX($F$50:$BD$50,AE50))&lt;((INDEX($F$50:$BD$50,$U$50)+(INDEX($F$50:$BD$50,#REF!)))),$T$79*((#REF!-Baseline!O50)/((#REF!*(#REF!+1))/2)),0)</f>
        <v>#REF!</v>
      </c>
      <c r="AF95" s="23" t="e">
        <f>IF((INDEX($F$50:$BD$50,AF50))&lt;((INDEX($F$50:$BD$50,$U$50)+(INDEX($F$50:$BD$50,#REF!)))),$T$79*((#REF!-Baseline!P50)/((#REF!*(#REF!+1))/2)),0)</f>
        <v>#REF!</v>
      </c>
      <c r="AG95" s="23" t="e">
        <f>IF((INDEX($F$50:$BD$50,AG50))&lt;((INDEX($F$50:$BD$50,$U$50)+(INDEX($F$50:$BD$50,#REF!)))),$T$79*((#REF!-Baseline!Q50)/((#REF!*(#REF!+1))/2)),0)</f>
        <v>#REF!</v>
      </c>
      <c r="AH95" s="23" t="e">
        <f>IF((INDEX($F$50:$BD$50,AH50))&lt;((INDEX($F$50:$BD$50,$U$50)+(INDEX($F$50:$BD$50,#REF!)))),$T$79*((#REF!-Baseline!R50)/((#REF!*(#REF!+1))/2)),0)</f>
        <v>#REF!</v>
      </c>
      <c r="AI95" s="23" t="e">
        <f>IF((INDEX($F$50:$BD$50,AI50))&lt;((INDEX($F$50:$BD$50,$U$50)+(INDEX($F$50:$BD$50,#REF!)))),$T$79*((#REF!-Baseline!S50)/((#REF!*(#REF!+1))/2)),0)</f>
        <v>#REF!</v>
      </c>
      <c r="AJ95" s="23" t="e">
        <f>IF((INDEX($F$50:$BD$50,AJ50))&lt;((INDEX($F$50:$BD$50,$U$50)+(INDEX($F$50:$BD$50,#REF!)))),$T$79*((#REF!-Baseline!T50)/((#REF!*(#REF!+1))/2)),0)</f>
        <v>#REF!</v>
      </c>
      <c r="AK95" s="23" t="e">
        <f>IF((INDEX($F$50:$BD$50,AK50))&lt;((INDEX($F$50:$BD$50,$U$50)+(INDEX($F$50:$BD$50,#REF!)))),$T$79*((#REF!-Baseline!U50)/((#REF!*(#REF!+1))/2)),0)</f>
        <v>#REF!</v>
      </c>
      <c r="AL95" s="23" t="e">
        <f>IF((INDEX($F$50:$BD$50,AL50))&lt;((INDEX($F$50:$BD$50,$U$50)+(INDEX($F$50:$BD$50,#REF!)))),$T$79*((#REF!-Baseline!V50)/((#REF!*(#REF!+1))/2)),0)</f>
        <v>#REF!</v>
      </c>
      <c r="AM95" s="23" t="e">
        <f>IF((INDEX($F$50:$BD$50,AM50))&lt;((INDEX($F$50:$BD$50,$U$50)+(INDEX($F$50:$BD$50,#REF!)))),$T$79*((#REF!-Baseline!W50)/((#REF!*(#REF!+1))/2)),0)</f>
        <v>#REF!</v>
      </c>
      <c r="AN95" s="23" t="e">
        <f>IF((INDEX($F$50:$BD$50,AN50))&lt;((INDEX($F$50:$BD$50,$U$50)+(INDEX($F$50:$BD$50,#REF!)))),$T$79*((#REF!-Baseline!X50)/((#REF!*(#REF!+1))/2)),0)</f>
        <v>#REF!</v>
      </c>
      <c r="AO95" s="23" t="e">
        <f>IF((INDEX($F$50:$BD$50,AO50))&lt;((INDEX($F$50:$BD$50,$U$50)+(INDEX($F$50:$BD$50,#REF!)))),$T$79*((#REF!-Baseline!Y50)/((#REF!*(#REF!+1))/2)),0)</f>
        <v>#REF!</v>
      </c>
      <c r="AP95" s="23" t="e">
        <f>IF((INDEX($F$50:$BD$50,AP50))&lt;((INDEX($F$50:$BD$50,$U$50)+(INDEX($F$50:$BD$50,#REF!)))),$T$79*((#REF!-Baseline!Z50)/((#REF!*(#REF!+1))/2)),0)</f>
        <v>#REF!</v>
      </c>
      <c r="AQ95" s="23" t="e">
        <f>IF((INDEX($F$50:$BD$50,AQ50))&lt;((INDEX($F$50:$BD$50,$U$50)+(INDEX($F$50:$BD$50,#REF!)))),$T$79*((#REF!-Baseline!AA50)/((#REF!*(#REF!+1))/2)),0)</f>
        <v>#REF!</v>
      </c>
      <c r="AR95" s="23" t="e">
        <f>IF((INDEX($F$50:$BD$50,AR50))&lt;((INDEX($F$50:$BD$50,$U$50)+(INDEX($F$50:$BD$50,#REF!)))),$T$79*((#REF!-Baseline!AB50)/((#REF!*(#REF!+1))/2)),0)</f>
        <v>#REF!</v>
      </c>
      <c r="AS95" s="23" t="e">
        <f>IF((INDEX($F$50:$BD$50,AS50))&lt;((INDEX($F$50:$BD$50,$U$50)+(INDEX($F$50:$BD$50,#REF!)))),$T$79*((#REF!-Baseline!AC50)/((#REF!*(#REF!+1))/2)),0)</f>
        <v>#REF!</v>
      </c>
      <c r="AT95" s="23" t="e">
        <f>IF((INDEX($F$50:$BD$50,AT50))&lt;((INDEX($F$50:$BD$50,$U$50)+(INDEX($F$50:$BD$50,#REF!)))),$T$79*((#REF!-Baseline!AD50)/((#REF!*(#REF!+1))/2)),0)</f>
        <v>#REF!</v>
      </c>
      <c r="AU95" s="23" t="e">
        <f>IF((INDEX($F$50:$BD$50,AU50))&lt;((INDEX($F$50:$BD$50,$U$50)+(INDEX($F$50:$BD$50,#REF!)))),$T$79*((#REF!-Baseline!AE50)/((#REF!*(#REF!+1))/2)),0)</f>
        <v>#REF!</v>
      </c>
      <c r="AV95" s="23" t="e">
        <f>IF((INDEX($F$50:$BD$50,AV50))&lt;((INDEX($F$50:$BD$50,$U$50)+(INDEX($F$50:$BD$50,#REF!)))),$T$79*((#REF!-Baseline!AF50)/((#REF!*(#REF!+1))/2)),0)</f>
        <v>#REF!</v>
      </c>
      <c r="AW95" s="23" t="e">
        <f>IF((INDEX($F$50:$BD$50,AW50))&lt;((INDEX($F$50:$BD$50,$U$50)+(INDEX($F$50:$BD$50,#REF!)))),$T$79*((#REF!-Baseline!AG50)/((#REF!*(#REF!+1))/2)),0)</f>
        <v>#REF!</v>
      </c>
      <c r="AX95" s="23" t="e">
        <f>IF((INDEX($F$50:$BD$50,AX50))&lt;((INDEX($F$50:$BD$50,$U$50)+(INDEX($F$50:$BD$50,#REF!)))),$T$79*((#REF!-Baseline!AH50)/((#REF!*(#REF!+1))/2)),0)</f>
        <v>#REF!</v>
      </c>
      <c r="AY95" s="23" t="e">
        <f>IF((INDEX($F$50:$BD$50,AY50))&lt;((INDEX($F$50:$BD$50,$U$50)+(INDEX($F$50:$BD$50,#REF!)))),$T$79*((#REF!-Baseline!AI50)/((#REF!*(#REF!+1))/2)),0)</f>
        <v>#REF!</v>
      </c>
      <c r="AZ95" s="23" t="e">
        <f>IF((INDEX($F$50:$BD$50,AZ50))&lt;((INDEX($F$50:$BD$50,$U$50)+(INDEX($F$50:$BD$50,#REF!)))),$T$79*((#REF!-Baseline!AJ50)/((#REF!*(#REF!+1))/2)),0)</f>
        <v>#REF!</v>
      </c>
      <c r="BA95" s="23" t="e">
        <f>IF((INDEX($F$50:$BD$50,BA50))&lt;((INDEX($F$50:$BD$50,$U$50)+(INDEX($F$50:$BD$50,#REF!)))),$T$79*((#REF!-Baseline!AK50)/((#REF!*(#REF!+1))/2)),0)</f>
        <v>#REF!</v>
      </c>
      <c r="BB95" s="23" t="e">
        <f>IF((INDEX($F$50:$BD$50,BB50))&lt;((INDEX($F$50:$BD$50,$U$50)+(INDEX($F$50:$BD$50,#REF!)))),$T$79*((#REF!-Baseline!AL50)/((#REF!*(#REF!+1))/2)),0)</f>
        <v>#REF!</v>
      </c>
      <c r="BC95" s="23" t="e">
        <f>IF((INDEX($F$50:$BD$50,BC50))&lt;((INDEX($F$50:$BD$50,$U$50)+(INDEX($F$50:$BD$50,#REF!)))),$T$79*((#REF!-Baseline!AM50)/((#REF!*(#REF!+1))/2)),0)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IF((INDEX($F$50:$BD$50,V50))&lt;((INDEX($F$50:$BD$50,$V$50)+(INDEX($F$50:$BD$50,#REF!)))),$U$79*((#REF!-Baseline!E50)/((#REF!*(#REF!+1))/2)),0)</f>
        <v>#REF!</v>
      </c>
      <c r="W96" s="23" t="e">
        <f>IF((INDEX($F$50:$BD$50,W50))&lt;((INDEX($F$50:$BD$50,$V$50)+(INDEX($F$50:$BD$50,#REF!)))),$U$79*((#REF!-Baseline!F50)/((#REF!*(#REF!+1))/2)),0)</f>
        <v>#REF!</v>
      </c>
      <c r="X96" s="23" t="e">
        <f>IF((INDEX($F$50:$BD$50,X50))&lt;((INDEX($F$50:$BD$50,$V$50)+(INDEX($F$50:$BD$50,#REF!)))),$U$79*((#REF!-Baseline!G50)/((#REF!*(#REF!+1))/2)),0)</f>
        <v>#REF!</v>
      </c>
      <c r="Y96" s="23" t="e">
        <f>IF((INDEX($F$50:$BD$50,Y50))&lt;((INDEX($F$50:$BD$50,$V$50)+(INDEX($F$50:$BD$50,#REF!)))),$U$79*((#REF!-Baseline!H50)/((#REF!*(#REF!+1))/2)),0)</f>
        <v>#REF!</v>
      </c>
      <c r="Z96" s="23" t="e">
        <f>IF((INDEX($F$50:$BD$50,Z50))&lt;((INDEX($F$50:$BD$50,$V$50)+(INDEX($F$50:$BD$50,#REF!)))),$U$79*((#REF!-Baseline!I50)/((#REF!*(#REF!+1))/2)),0)</f>
        <v>#REF!</v>
      </c>
      <c r="AA96" s="23" t="e">
        <f>IF((INDEX($F$50:$BD$50,AA50))&lt;((INDEX($F$50:$BD$50,$V$50)+(INDEX($F$50:$BD$50,#REF!)))),$U$79*((#REF!-Baseline!J50)/((#REF!*(#REF!+1))/2)),0)</f>
        <v>#REF!</v>
      </c>
      <c r="AB96" s="23" t="e">
        <f>IF((INDEX($F$50:$BD$50,AB50))&lt;((INDEX($F$50:$BD$50,$V$50)+(INDEX($F$50:$BD$50,#REF!)))),$U$79*((#REF!-Baseline!K50)/((#REF!*(#REF!+1))/2)),0)</f>
        <v>#REF!</v>
      </c>
      <c r="AC96" s="23" t="e">
        <f>IF((INDEX($F$50:$BD$50,AC50))&lt;((INDEX($F$50:$BD$50,$V$50)+(INDEX($F$50:$BD$50,#REF!)))),$U$79*((#REF!-Baseline!L50)/((#REF!*(#REF!+1))/2)),0)</f>
        <v>#REF!</v>
      </c>
      <c r="AD96" s="23" t="e">
        <f>IF((INDEX($F$50:$BD$50,AD50))&lt;((INDEX($F$50:$BD$50,$V$50)+(INDEX($F$50:$BD$50,#REF!)))),$U$79*((#REF!-Baseline!M50)/((#REF!*(#REF!+1))/2)),0)</f>
        <v>#REF!</v>
      </c>
      <c r="AE96" s="23" t="e">
        <f>IF((INDEX($F$50:$BD$50,AE50))&lt;((INDEX($F$50:$BD$50,$V$50)+(INDEX($F$50:$BD$50,#REF!)))),$U$79*((#REF!-Baseline!N50)/((#REF!*(#REF!+1))/2)),0)</f>
        <v>#REF!</v>
      </c>
      <c r="AF96" s="23" t="e">
        <f>IF((INDEX($F$50:$BD$50,AF50))&lt;((INDEX($F$50:$BD$50,$V$50)+(INDEX($F$50:$BD$50,#REF!)))),$U$79*((#REF!-Baseline!O50)/((#REF!*(#REF!+1))/2)),0)</f>
        <v>#REF!</v>
      </c>
      <c r="AG96" s="23" t="e">
        <f>IF((INDEX($F$50:$BD$50,AG50))&lt;((INDEX($F$50:$BD$50,$V$50)+(INDEX($F$50:$BD$50,#REF!)))),$U$79*((#REF!-Baseline!P50)/((#REF!*(#REF!+1))/2)),0)</f>
        <v>#REF!</v>
      </c>
      <c r="AH96" s="23" t="e">
        <f>IF((INDEX($F$50:$BD$50,AH50))&lt;((INDEX($F$50:$BD$50,$V$50)+(INDEX($F$50:$BD$50,#REF!)))),$U$79*((#REF!-Baseline!Q50)/((#REF!*(#REF!+1))/2)),0)</f>
        <v>#REF!</v>
      </c>
      <c r="AI96" s="23" t="e">
        <f>IF((INDEX($F$50:$BD$50,AI50))&lt;((INDEX($F$50:$BD$50,$V$50)+(INDEX($F$50:$BD$50,#REF!)))),$U$79*((#REF!-Baseline!R50)/((#REF!*(#REF!+1))/2)),0)</f>
        <v>#REF!</v>
      </c>
      <c r="AJ96" s="23" t="e">
        <f>IF((INDEX($F$50:$BD$50,AJ50))&lt;((INDEX($F$50:$BD$50,$V$50)+(INDEX($F$50:$BD$50,#REF!)))),$U$79*((#REF!-Baseline!S50)/((#REF!*(#REF!+1))/2)),0)</f>
        <v>#REF!</v>
      </c>
      <c r="AK96" s="23" t="e">
        <f>IF((INDEX($F$50:$BD$50,AK50))&lt;((INDEX($F$50:$BD$50,$V$50)+(INDEX($F$50:$BD$50,#REF!)))),$U$79*((#REF!-Baseline!T50)/((#REF!*(#REF!+1))/2)),0)</f>
        <v>#REF!</v>
      </c>
      <c r="AL96" s="23" t="e">
        <f>IF((INDEX($F$50:$BD$50,AL50))&lt;((INDEX($F$50:$BD$50,$V$50)+(INDEX($F$50:$BD$50,#REF!)))),$U$79*((#REF!-Baseline!U50)/((#REF!*(#REF!+1))/2)),0)</f>
        <v>#REF!</v>
      </c>
      <c r="AM96" s="23" t="e">
        <f>IF((INDEX($F$50:$BD$50,AM50))&lt;((INDEX($F$50:$BD$50,$V$50)+(INDEX($F$50:$BD$50,#REF!)))),$U$79*((#REF!-Baseline!V50)/((#REF!*(#REF!+1))/2)),0)</f>
        <v>#REF!</v>
      </c>
      <c r="AN96" s="23" t="e">
        <f>IF((INDEX($F$50:$BD$50,AN50))&lt;((INDEX($F$50:$BD$50,$V$50)+(INDEX($F$50:$BD$50,#REF!)))),$U$79*((#REF!-Baseline!W50)/((#REF!*(#REF!+1))/2)),0)</f>
        <v>#REF!</v>
      </c>
      <c r="AO96" s="23" t="e">
        <f>IF((INDEX($F$50:$BD$50,AO50))&lt;((INDEX($F$50:$BD$50,$V$50)+(INDEX($F$50:$BD$50,#REF!)))),$U$79*((#REF!-Baseline!X50)/((#REF!*(#REF!+1))/2)),0)</f>
        <v>#REF!</v>
      </c>
      <c r="AP96" s="23" t="e">
        <f>IF((INDEX($F$50:$BD$50,AP50))&lt;((INDEX($F$50:$BD$50,$V$50)+(INDEX($F$50:$BD$50,#REF!)))),$U$79*((#REF!-Baseline!Y50)/((#REF!*(#REF!+1))/2)),0)</f>
        <v>#REF!</v>
      </c>
      <c r="AQ96" s="23" t="e">
        <f>IF((INDEX($F$50:$BD$50,AQ50))&lt;((INDEX($F$50:$BD$50,$V$50)+(INDEX($F$50:$BD$50,#REF!)))),$U$79*((#REF!-Baseline!Z50)/((#REF!*(#REF!+1))/2)),0)</f>
        <v>#REF!</v>
      </c>
      <c r="AR96" s="23" t="e">
        <f>IF((INDEX($F$50:$BD$50,AR50))&lt;((INDEX($F$50:$BD$50,$V$50)+(INDEX($F$50:$BD$50,#REF!)))),$U$79*((#REF!-Baseline!AA50)/((#REF!*(#REF!+1))/2)),0)</f>
        <v>#REF!</v>
      </c>
      <c r="AS96" s="23" t="e">
        <f>IF((INDEX($F$50:$BD$50,AS50))&lt;((INDEX($F$50:$BD$50,$V$50)+(INDEX($F$50:$BD$50,#REF!)))),$U$79*((#REF!-Baseline!AB50)/((#REF!*(#REF!+1))/2)),0)</f>
        <v>#REF!</v>
      </c>
      <c r="AT96" s="23" t="e">
        <f>IF((INDEX($F$50:$BD$50,AT50))&lt;((INDEX($F$50:$BD$50,$V$50)+(INDEX($F$50:$BD$50,#REF!)))),$U$79*((#REF!-Baseline!AC50)/((#REF!*(#REF!+1))/2)),0)</f>
        <v>#REF!</v>
      </c>
      <c r="AU96" s="23" t="e">
        <f>IF((INDEX($F$50:$BD$50,AU50))&lt;((INDEX($F$50:$BD$50,$V$50)+(INDEX($F$50:$BD$50,#REF!)))),$U$79*((#REF!-Baseline!AD50)/((#REF!*(#REF!+1))/2)),0)</f>
        <v>#REF!</v>
      </c>
      <c r="AV96" s="23" t="e">
        <f>IF((INDEX($F$50:$BD$50,AV50))&lt;((INDEX($F$50:$BD$50,$V$50)+(INDEX($F$50:$BD$50,#REF!)))),$U$79*((#REF!-Baseline!AE50)/((#REF!*(#REF!+1))/2)),0)</f>
        <v>#REF!</v>
      </c>
      <c r="AW96" s="23" t="e">
        <f>IF((INDEX($F$50:$BD$50,AW50))&lt;((INDEX($F$50:$BD$50,$V$50)+(INDEX($F$50:$BD$50,#REF!)))),$U$79*((#REF!-Baseline!AF50)/((#REF!*(#REF!+1))/2)),0)</f>
        <v>#REF!</v>
      </c>
      <c r="AX96" s="23" t="e">
        <f>IF((INDEX($F$50:$BD$50,AX50))&lt;((INDEX($F$50:$BD$50,$V$50)+(INDEX($F$50:$BD$50,#REF!)))),$U$79*((#REF!-Baseline!AG50)/((#REF!*(#REF!+1))/2)),0)</f>
        <v>#REF!</v>
      </c>
      <c r="AY96" s="23" t="e">
        <f>IF((INDEX($F$50:$BD$50,AY50))&lt;((INDEX($F$50:$BD$50,$V$50)+(INDEX($F$50:$BD$50,#REF!)))),$U$79*((#REF!-Baseline!AH50)/((#REF!*(#REF!+1))/2)),0)</f>
        <v>#REF!</v>
      </c>
      <c r="AZ96" s="23" t="e">
        <f>IF((INDEX($F$50:$BD$50,AZ50))&lt;((INDEX($F$50:$BD$50,$V$50)+(INDEX($F$50:$BD$50,#REF!)))),$U$79*((#REF!-Baseline!AI50)/((#REF!*(#REF!+1))/2)),0)</f>
        <v>#REF!</v>
      </c>
      <c r="BA96" s="23" t="e">
        <f>IF((INDEX($F$50:$BD$50,BA50))&lt;((INDEX($F$50:$BD$50,$V$50)+(INDEX($F$50:$BD$50,#REF!)))),$U$79*((#REF!-Baseline!AJ50)/((#REF!*(#REF!+1))/2)),0)</f>
        <v>#REF!</v>
      </c>
      <c r="BB96" s="23" t="e">
        <f>IF((INDEX($F$50:$BD$50,BB50))&lt;((INDEX($F$50:$BD$50,$V$50)+(INDEX($F$50:$BD$50,#REF!)))),$U$79*((#REF!-Baseline!AK50)/((#REF!*(#REF!+1))/2)),0)</f>
        <v>#REF!</v>
      </c>
      <c r="BC96" s="23" t="e">
        <f>IF((INDEX($F$50:$BD$50,BC50))&lt;((INDEX($F$50:$BD$50,$V$50)+(INDEX($F$50:$BD$50,#REF!)))),$U$79*((#REF!-Baseline!AL50)/((#REF!*(#REF!+1))/2)),0)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IF((INDEX($F$50:$BD$50,W50))&lt;((INDEX($F$50:$BD$50,$W$50)+(INDEX($F$50:$BD$50,#REF!)))),$V$79*((#REF!-Baseline!E50)/((#REF!*(#REF!+1))/2)),0)</f>
        <v>#REF!</v>
      </c>
      <c r="X97" s="23" t="e">
        <f>IF((INDEX($F$50:$BD$50,X50))&lt;((INDEX($F$50:$BD$50,$W$50)+(INDEX($F$50:$BD$50,#REF!)))),$V$79*((#REF!-Baseline!F50)/((#REF!*(#REF!+1))/2)),0)</f>
        <v>#REF!</v>
      </c>
      <c r="Y97" s="23" t="e">
        <f>IF((INDEX($F$50:$BD$50,Y50))&lt;((INDEX($F$50:$BD$50,$W$50)+(INDEX($F$50:$BD$50,#REF!)))),$V$79*((#REF!-Baseline!G50)/((#REF!*(#REF!+1))/2)),0)</f>
        <v>#REF!</v>
      </c>
      <c r="Z97" s="23" t="e">
        <f>IF((INDEX($F$50:$BD$50,Z50))&lt;((INDEX($F$50:$BD$50,$W$50)+(INDEX($F$50:$BD$50,#REF!)))),$V$79*((#REF!-Baseline!H50)/((#REF!*(#REF!+1))/2)),0)</f>
        <v>#REF!</v>
      </c>
      <c r="AA97" s="23" t="e">
        <f>IF((INDEX($F$50:$BD$50,AA50))&lt;((INDEX($F$50:$BD$50,$W$50)+(INDEX($F$50:$BD$50,#REF!)))),$V$79*((#REF!-Baseline!I50)/((#REF!*(#REF!+1))/2)),0)</f>
        <v>#REF!</v>
      </c>
      <c r="AB97" s="23" t="e">
        <f>IF((INDEX($F$50:$BD$50,AB50))&lt;((INDEX($F$50:$BD$50,$W$50)+(INDEX($F$50:$BD$50,#REF!)))),$V$79*((#REF!-Baseline!J50)/((#REF!*(#REF!+1))/2)),0)</f>
        <v>#REF!</v>
      </c>
      <c r="AC97" s="23" t="e">
        <f>IF((INDEX($F$50:$BD$50,AC50))&lt;((INDEX($F$50:$BD$50,$W$50)+(INDEX($F$50:$BD$50,#REF!)))),$V$79*((#REF!-Baseline!K50)/((#REF!*(#REF!+1))/2)),0)</f>
        <v>#REF!</v>
      </c>
      <c r="AD97" s="23" t="e">
        <f>IF((INDEX($F$50:$BD$50,AD50))&lt;((INDEX($F$50:$BD$50,$W$50)+(INDEX($F$50:$BD$50,#REF!)))),$V$79*((#REF!-Baseline!L50)/((#REF!*(#REF!+1))/2)),0)</f>
        <v>#REF!</v>
      </c>
      <c r="AE97" s="23" t="e">
        <f>IF((INDEX($F$50:$BD$50,AE50))&lt;((INDEX($F$50:$BD$50,$W$50)+(INDEX($F$50:$BD$50,#REF!)))),$V$79*((#REF!-Baseline!M50)/((#REF!*(#REF!+1))/2)),0)</f>
        <v>#REF!</v>
      </c>
      <c r="AF97" s="23" t="e">
        <f>IF((INDEX($F$50:$BD$50,AF50))&lt;((INDEX($F$50:$BD$50,$W$50)+(INDEX($F$50:$BD$50,#REF!)))),$V$79*((#REF!-Baseline!N50)/((#REF!*(#REF!+1))/2)),0)</f>
        <v>#REF!</v>
      </c>
      <c r="AG97" s="23" t="e">
        <f>IF((INDEX($F$50:$BD$50,AG50))&lt;((INDEX($F$50:$BD$50,$W$50)+(INDEX($F$50:$BD$50,#REF!)))),$V$79*((#REF!-Baseline!O50)/((#REF!*(#REF!+1))/2)),0)</f>
        <v>#REF!</v>
      </c>
      <c r="AH97" s="23" t="e">
        <f>IF((INDEX($F$50:$BD$50,AH50))&lt;((INDEX($F$50:$BD$50,$W$50)+(INDEX($F$50:$BD$50,#REF!)))),$V$79*((#REF!-Baseline!P50)/((#REF!*(#REF!+1))/2)),0)</f>
        <v>#REF!</v>
      </c>
      <c r="AI97" s="23" t="e">
        <f>IF((INDEX($F$50:$BD$50,AI50))&lt;((INDEX($F$50:$BD$50,$W$50)+(INDEX($F$50:$BD$50,#REF!)))),$V$79*((#REF!-Baseline!Q50)/((#REF!*(#REF!+1))/2)),0)</f>
        <v>#REF!</v>
      </c>
      <c r="AJ97" s="23" t="e">
        <f>IF((INDEX($F$50:$BD$50,AJ50))&lt;((INDEX($F$50:$BD$50,$W$50)+(INDEX($F$50:$BD$50,#REF!)))),$V$79*((#REF!-Baseline!R50)/((#REF!*(#REF!+1))/2)),0)</f>
        <v>#REF!</v>
      </c>
      <c r="AK97" s="23" t="e">
        <f>IF((INDEX($F$50:$BD$50,AK50))&lt;((INDEX($F$50:$BD$50,$W$50)+(INDEX($F$50:$BD$50,#REF!)))),$V$79*((#REF!-Baseline!S50)/((#REF!*(#REF!+1))/2)),0)</f>
        <v>#REF!</v>
      </c>
      <c r="AL97" s="23" t="e">
        <f>IF((INDEX($F$50:$BD$50,AL50))&lt;((INDEX($F$50:$BD$50,$W$50)+(INDEX($F$50:$BD$50,#REF!)))),$V$79*((#REF!-Baseline!T50)/((#REF!*(#REF!+1))/2)),0)</f>
        <v>#REF!</v>
      </c>
      <c r="AM97" s="23" t="e">
        <f>IF((INDEX($F$50:$BD$50,AM50))&lt;((INDEX($F$50:$BD$50,$W$50)+(INDEX($F$50:$BD$50,#REF!)))),$V$79*((#REF!-Baseline!U50)/((#REF!*(#REF!+1))/2)),0)</f>
        <v>#REF!</v>
      </c>
      <c r="AN97" s="23" t="e">
        <f>IF((INDEX($F$50:$BD$50,AN50))&lt;((INDEX($F$50:$BD$50,$W$50)+(INDEX($F$50:$BD$50,#REF!)))),$V$79*((#REF!-Baseline!V50)/((#REF!*(#REF!+1))/2)),0)</f>
        <v>#REF!</v>
      </c>
      <c r="AO97" s="23" t="e">
        <f>IF((INDEX($F$50:$BD$50,AO50))&lt;((INDEX($F$50:$BD$50,$W$50)+(INDEX($F$50:$BD$50,#REF!)))),$V$79*((#REF!-Baseline!W50)/((#REF!*(#REF!+1))/2)),0)</f>
        <v>#REF!</v>
      </c>
      <c r="AP97" s="23" t="e">
        <f>IF((INDEX($F$50:$BD$50,AP50))&lt;((INDEX($F$50:$BD$50,$W$50)+(INDEX($F$50:$BD$50,#REF!)))),$V$79*((#REF!-Baseline!X50)/((#REF!*(#REF!+1))/2)),0)</f>
        <v>#REF!</v>
      </c>
      <c r="AQ97" s="23" t="e">
        <f>IF((INDEX($F$50:$BD$50,AQ50))&lt;((INDEX($F$50:$BD$50,$W$50)+(INDEX($F$50:$BD$50,#REF!)))),$V$79*((#REF!-Baseline!Y50)/((#REF!*(#REF!+1))/2)),0)</f>
        <v>#REF!</v>
      </c>
      <c r="AR97" s="23" t="e">
        <f>IF((INDEX($F$50:$BD$50,AR50))&lt;((INDEX($F$50:$BD$50,$W$50)+(INDEX($F$50:$BD$50,#REF!)))),$V$79*((#REF!-Baseline!Z50)/((#REF!*(#REF!+1))/2)),0)</f>
        <v>#REF!</v>
      </c>
      <c r="AS97" s="23" t="e">
        <f>IF((INDEX($F$50:$BD$50,AS50))&lt;((INDEX($F$50:$BD$50,$W$50)+(INDEX($F$50:$BD$50,#REF!)))),$V$79*((#REF!-Baseline!AA50)/((#REF!*(#REF!+1))/2)),0)</f>
        <v>#REF!</v>
      </c>
      <c r="AT97" s="23" t="e">
        <f>IF((INDEX($F$50:$BD$50,AT50))&lt;((INDEX($F$50:$BD$50,$W$50)+(INDEX($F$50:$BD$50,#REF!)))),$V$79*((#REF!-Baseline!AB50)/((#REF!*(#REF!+1))/2)),0)</f>
        <v>#REF!</v>
      </c>
      <c r="AU97" s="23" t="e">
        <f>IF((INDEX($F$50:$BD$50,AU50))&lt;((INDEX($F$50:$BD$50,$W$50)+(INDEX($F$50:$BD$50,#REF!)))),$V$79*((#REF!-Baseline!AC50)/((#REF!*(#REF!+1))/2)),0)</f>
        <v>#REF!</v>
      </c>
      <c r="AV97" s="23" t="e">
        <f>IF((INDEX($F$50:$BD$50,AV50))&lt;((INDEX($F$50:$BD$50,$W$50)+(INDEX($F$50:$BD$50,#REF!)))),$V$79*((#REF!-Baseline!AD50)/((#REF!*(#REF!+1))/2)),0)</f>
        <v>#REF!</v>
      </c>
      <c r="AW97" s="23" t="e">
        <f>IF((INDEX($F$50:$BD$50,AW50))&lt;((INDEX($F$50:$BD$50,$W$50)+(INDEX($F$50:$BD$50,#REF!)))),$V$79*((#REF!-Baseline!AE50)/((#REF!*(#REF!+1))/2)),0)</f>
        <v>#REF!</v>
      </c>
      <c r="AX97" s="23" t="e">
        <f>IF((INDEX($F$50:$BD$50,AX50))&lt;((INDEX($F$50:$BD$50,$W$50)+(INDEX($F$50:$BD$50,#REF!)))),$V$79*((#REF!-Baseline!AF50)/((#REF!*(#REF!+1))/2)),0)</f>
        <v>#REF!</v>
      </c>
      <c r="AY97" s="23" t="e">
        <f>IF((INDEX($F$50:$BD$50,AY50))&lt;((INDEX($F$50:$BD$50,$W$50)+(INDEX($F$50:$BD$50,#REF!)))),$V$79*((#REF!-Baseline!AG50)/((#REF!*(#REF!+1))/2)),0)</f>
        <v>#REF!</v>
      </c>
      <c r="AZ97" s="23" t="e">
        <f>IF((INDEX($F$50:$BD$50,AZ50))&lt;((INDEX($F$50:$BD$50,$W$50)+(INDEX($F$50:$BD$50,#REF!)))),$V$79*((#REF!-Baseline!AH50)/((#REF!*(#REF!+1))/2)),0)</f>
        <v>#REF!</v>
      </c>
      <c r="BA97" s="23" t="e">
        <f>IF((INDEX($F$50:$BD$50,BA50))&lt;((INDEX($F$50:$BD$50,$W$50)+(INDEX($F$50:$BD$50,#REF!)))),$V$79*((#REF!-Baseline!AI50)/((#REF!*(#REF!+1))/2)),0)</f>
        <v>#REF!</v>
      </c>
      <c r="BB97" s="23" t="e">
        <f>IF((INDEX($F$50:$BD$50,BB50))&lt;((INDEX($F$50:$BD$50,$W$50)+(INDEX($F$50:$BD$50,#REF!)))),$V$79*((#REF!-Baseline!AJ50)/((#REF!*(#REF!+1))/2)),0)</f>
        <v>#REF!</v>
      </c>
      <c r="BC97" s="23" t="e">
        <f>IF((INDEX($F$50:$BD$50,BC50))&lt;((INDEX($F$50:$BD$50,$W$50)+(INDEX($F$50:$BD$50,#REF!)))),$V$79*((#REF!-Baseline!AK50)/((#REF!*(#REF!+1))/2)),0)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IF((INDEX($F$50:$BD$50,X50))&lt;((INDEX($F$50:$BD$50,$X$50)+(INDEX($F$50:$BD$50,#REF!)))),$W$79*((#REF!-Baseline!E50)/((#REF!*(#REF!+1))/2)),0)</f>
        <v>#REF!</v>
      </c>
      <c r="Y98" s="23" t="e">
        <f>IF((INDEX($F$50:$BD$50,Y50))&lt;((INDEX($F$50:$BD$50,$X$50)+(INDEX($F$50:$BD$50,#REF!)))),$W$79*((#REF!-Baseline!F50)/((#REF!*(#REF!+1))/2)),0)</f>
        <v>#REF!</v>
      </c>
      <c r="Z98" s="23" t="e">
        <f>IF((INDEX($F$50:$BD$50,Z50))&lt;((INDEX($F$50:$BD$50,$X$50)+(INDEX($F$50:$BD$50,#REF!)))),$W$79*((#REF!-Baseline!G50)/((#REF!*(#REF!+1))/2)),0)</f>
        <v>#REF!</v>
      </c>
      <c r="AA98" s="23" t="e">
        <f>IF((INDEX($F$50:$BD$50,AA50))&lt;((INDEX($F$50:$BD$50,$X$50)+(INDEX($F$50:$BD$50,#REF!)))),$W$79*((#REF!-Baseline!H50)/((#REF!*(#REF!+1))/2)),0)</f>
        <v>#REF!</v>
      </c>
      <c r="AB98" s="23" t="e">
        <f>IF((INDEX($F$50:$BD$50,AB50))&lt;((INDEX($F$50:$BD$50,$X$50)+(INDEX($F$50:$BD$50,#REF!)))),$W$79*((#REF!-Baseline!I50)/((#REF!*(#REF!+1))/2)),0)</f>
        <v>#REF!</v>
      </c>
      <c r="AC98" s="23" t="e">
        <f>IF((INDEX($F$50:$BD$50,AC50))&lt;((INDEX($F$50:$BD$50,$X$50)+(INDEX($F$50:$BD$50,#REF!)))),$W$79*((#REF!-Baseline!J50)/((#REF!*(#REF!+1))/2)),0)</f>
        <v>#REF!</v>
      </c>
      <c r="AD98" s="23" t="e">
        <f>IF((INDEX($F$50:$BD$50,AD50))&lt;((INDEX($F$50:$BD$50,$X$50)+(INDEX($F$50:$BD$50,#REF!)))),$W$79*((#REF!-Baseline!K50)/((#REF!*(#REF!+1))/2)),0)</f>
        <v>#REF!</v>
      </c>
      <c r="AE98" s="23" t="e">
        <f>IF((INDEX($F$50:$BD$50,AE50))&lt;((INDEX($F$50:$BD$50,$X$50)+(INDEX($F$50:$BD$50,#REF!)))),$W$79*((#REF!-Baseline!L50)/((#REF!*(#REF!+1))/2)),0)</f>
        <v>#REF!</v>
      </c>
      <c r="AF98" s="23" t="e">
        <f>IF((INDEX($F$50:$BD$50,AF50))&lt;((INDEX($F$50:$BD$50,$X$50)+(INDEX($F$50:$BD$50,#REF!)))),$W$79*((#REF!-Baseline!M50)/((#REF!*(#REF!+1))/2)),0)</f>
        <v>#REF!</v>
      </c>
      <c r="AG98" s="23" t="e">
        <f>IF((INDEX($F$50:$BD$50,AG50))&lt;((INDEX($F$50:$BD$50,$X$50)+(INDEX($F$50:$BD$50,#REF!)))),$W$79*((#REF!-Baseline!N50)/((#REF!*(#REF!+1))/2)),0)</f>
        <v>#REF!</v>
      </c>
      <c r="AH98" s="23" t="e">
        <f>IF((INDEX($F$50:$BD$50,AH50))&lt;((INDEX($F$50:$BD$50,$X$50)+(INDEX($F$50:$BD$50,#REF!)))),$W$79*((#REF!-Baseline!O50)/((#REF!*(#REF!+1))/2)),0)</f>
        <v>#REF!</v>
      </c>
      <c r="AI98" s="23" t="e">
        <f>IF((INDEX($F$50:$BD$50,AI50))&lt;((INDEX($F$50:$BD$50,$X$50)+(INDEX($F$50:$BD$50,#REF!)))),$W$79*((#REF!-Baseline!P50)/((#REF!*(#REF!+1))/2)),0)</f>
        <v>#REF!</v>
      </c>
      <c r="AJ98" s="23" t="e">
        <f>IF((INDEX($F$50:$BD$50,AJ50))&lt;((INDEX($F$50:$BD$50,$X$50)+(INDEX($F$50:$BD$50,#REF!)))),$W$79*((#REF!-Baseline!Q50)/((#REF!*(#REF!+1))/2)),0)</f>
        <v>#REF!</v>
      </c>
      <c r="AK98" s="23" t="e">
        <f>IF((INDEX($F$50:$BD$50,AK50))&lt;((INDEX($F$50:$BD$50,$X$50)+(INDEX($F$50:$BD$50,#REF!)))),$W$79*((#REF!-Baseline!R50)/((#REF!*(#REF!+1))/2)),0)</f>
        <v>#REF!</v>
      </c>
      <c r="AL98" s="23" t="e">
        <f>IF((INDEX($F$50:$BD$50,AL50))&lt;((INDEX($F$50:$BD$50,$X$50)+(INDEX($F$50:$BD$50,#REF!)))),$W$79*((#REF!-Baseline!S50)/((#REF!*(#REF!+1))/2)),0)</f>
        <v>#REF!</v>
      </c>
      <c r="AM98" s="23" t="e">
        <f>IF((INDEX($F$50:$BD$50,AM50))&lt;((INDEX($F$50:$BD$50,$X$50)+(INDEX($F$50:$BD$50,#REF!)))),$W$79*((#REF!-Baseline!T50)/((#REF!*(#REF!+1))/2)),0)</f>
        <v>#REF!</v>
      </c>
      <c r="AN98" s="23" t="e">
        <f>IF((INDEX($F$50:$BD$50,AN50))&lt;((INDEX($F$50:$BD$50,$X$50)+(INDEX($F$50:$BD$50,#REF!)))),$W$79*((#REF!-Baseline!U50)/((#REF!*(#REF!+1))/2)),0)</f>
        <v>#REF!</v>
      </c>
      <c r="AO98" s="23" t="e">
        <f>IF((INDEX($F$50:$BD$50,AO50))&lt;((INDEX($F$50:$BD$50,$X$50)+(INDEX($F$50:$BD$50,#REF!)))),$W$79*((#REF!-Baseline!V50)/((#REF!*(#REF!+1))/2)),0)</f>
        <v>#REF!</v>
      </c>
      <c r="AP98" s="23" t="e">
        <f>IF((INDEX($F$50:$BD$50,AP50))&lt;((INDEX($F$50:$BD$50,$X$50)+(INDEX($F$50:$BD$50,#REF!)))),$W$79*((#REF!-Baseline!W50)/((#REF!*(#REF!+1))/2)),0)</f>
        <v>#REF!</v>
      </c>
      <c r="AQ98" s="23" t="e">
        <f>IF((INDEX($F$50:$BD$50,AQ50))&lt;((INDEX($F$50:$BD$50,$X$50)+(INDEX($F$50:$BD$50,#REF!)))),$W$79*((#REF!-Baseline!X50)/((#REF!*(#REF!+1))/2)),0)</f>
        <v>#REF!</v>
      </c>
      <c r="AR98" s="23" t="e">
        <f>IF((INDEX($F$50:$BD$50,AR50))&lt;((INDEX($F$50:$BD$50,$X$50)+(INDEX($F$50:$BD$50,#REF!)))),$W$79*((#REF!-Baseline!Y50)/((#REF!*(#REF!+1))/2)),0)</f>
        <v>#REF!</v>
      </c>
      <c r="AS98" s="23" t="e">
        <f>IF((INDEX($F$50:$BD$50,AS50))&lt;((INDEX($F$50:$BD$50,$X$50)+(INDEX($F$50:$BD$50,#REF!)))),$W$79*((#REF!-Baseline!Z50)/((#REF!*(#REF!+1))/2)),0)</f>
        <v>#REF!</v>
      </c>
      <c r="AT98" s="23" t="e">
        <f>IF((INDEX($F$50:$BD$50,AT50))&lt;((INDEX($F$50:$BD$50,$X$50)+(INDEX($F$50:$BD$50,#REF!)))),$W$79*((#REF!-Baseline!AA50)/((#REF!*(#REF!+1))/2)),0)</f>
        <v>#REF!</v>
      </c>
      <c r="AU98" s="23" t="e">
        <f>IF((INDEX($F$50:$BD$50,AU50))&lt;((INDEX($F$50:$BD$50,$X$50)+(INDEX($F$50:$BD$50,#REF!)))),$W$79*((#REF!-Baseline!AB50)/((#REF!*(#REF!+1))/2)),0)</f>
        <v>#REF!</v>
      </c>
      <c r="AV98" s="23" t="e">
        <f>IF((INDEX($F$50:$BD$50,AV50))&lt;((INDEX($F$50:$BD$50,$X$50)+(INDEX($F$50:$BD$50,#REF!)))),$W$79*((#REF!-Baseline!AC50)/((#REF!*(#REF!+1))/2)),0)</f>
        <v>#REF!</v>
      </c>
      <c r="AW98" s="23" t="e">
        <f>IF((INDEX($F$50:$BD$50,AW50))&lt;((INDEX($F$50:$BD$50,$X$50)+(INDEX($F$50:$BD$50,#REF!)))),$W$79*((#REF!-Baseline!AD50)/((#REF!*(#REF!+1))/2)),0)</f>
        <v>#REF!</v>
      </c>
      <c r="AX98" s="23" t="e">
        <f>IF((INDEX($F$50:$BD$50,AX50))&lt;((INDEX($F$50:$BD$50,$X$50)+(INDEX($F$50:$BD$50,#REF!)))),$W$79*((#REF!-Baseline!AE50)/((#REF!*(#REF!+1))/2)),0)</f>
        <v>#REF!</v>
      </c>
      <c r="AY98" s="23" t="e">
        <f>IF((INDEX($F$50:$BD$50,AY50))&lt;((INDEX($F$50:$BD$50,$X$50)+(INDEX($F$50:$BD$50,#REF!)))),$W$79*((#REF!-Baseline!AF50)/((#REF!*(#REF!+1))/2)),0)</f>
        <v>#REF!</v>
      </c>
      <c r="AZ98" s="23" t="e">
        <f>IF((INDEX($F$50:$BD$50,AZ50))&lt;((INDEX($F$50:$BD$50,$X$50)+(INDEX($F$50:$BD$50,#REF!)))),$W$79*((#REF!-Baseline!AG50)/((#REF!*(#REF!+1))/2)),0)</f>
        <v>#REF!</v>
      </c>
      <c r="BA98" s="23" t="e">
        <f>IF((INDEX($F$50:$BD$50,BA50))&lt;((INDEX($F$50:$BD$50,$X$50)+(INDEX($F$50:$BD$50,#REF!)))),$W$79*((#REF!-Baseline!AH50)/((#REF!*(#REF!+1))/2)),0)</f>
        <v>#REF!</v>
      </c>
      <c r="BB98" s="23" t="e">
        <f>IF((INDEX($F$50:$BD$50,BB50))&lt;((INDEX($F$50:$BD$50,$X$50)+(INDEX($F$50:$BD$50,#REF!)))),$W$79*((#REF!-Baseline!AI50)/((#REF!*(#REF!+1))/2)),0)</f>
        <v>#REF!</v>
      </c>
      <c r="BC98" s="23" t="e">
        <f>IF((INDEX($F$50:$BD$50,BC50))&lt;((INDEX($F$50:$BD$50,$X$50)+(INDEX($F$50:$BD$50,#REF!)))),$W$79*((#REF!-Baseline!AJ50)/((#REF!*(#REF!+1))/2)),0)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IF((INDEX($F$50:$BD$50,Y50))&lt;((INDEX($F$50:$BD$50,$Y$50)+(INDEX($F$50:$BD$50,#REF!)))),$X$79*((#REF!-Baseline!E50)/((#REF!*(#REF!+1))/2)),0)</f>
        <v>#REF!</v>
      </c>
      <c r="Z99" s="23" t="e">
        <f>IF((INDEX($F$50:$BD$50,Z50))&lt;((INDEX($F$50:$BD$50,$Y$50)+(INDEX($F$50:$BD$50,#REF!)))),$X$79*((#REF!-Baseline!F50)/((#REF!*(#REF!+1))/2)),0)</f>
        <v>#REF!</v>
      </c>
      <c r="AA99" s="23" t="e">
        <f>IF((INDEX($F$50:$BD$50,AA50))&lt;((INDEX($F$50:$BD$50,$Y$50)+(INDEX($F$50:$BD$50,#REF!)))),$X$79*((#REF!-Baseline!G50)/((#REF!*(#REF!+1))/2)),0)</f>
        <v>#REF!</v>
      </c>
      <c r="AB99" s="23" t="e">
        <f>IF((INDEX($F$50:$BD$50,AB50))&lt;((INDEX($F$50:$BD$50,$Y$50)+(INDEX($F$50:$BD$50,#REF!)))),$X$79*((#REF!-Baseline!H50)/((#REF!*(#REF!+1))/2)),0)</f>
        <v>#REF!</v>
      </c>
      <c r="AC99" s="23" t="e">
        <f>IF((INDEX($F$50:$BD$50,AC50))&lt;((INDEX($F$50:$BD$50,$Y$50)+(INDEX($F$50:$BD$50,#REF!)))),$X$79*((#REF!-Baseline!I50)/((#REF!*(#REF!+1))/2)),0)</f>
        <v>#REF!</v>
      </c>
      <c r="AD99" s="23" t="e">
        <f>IF((INDEX($F$50:$BD$50,AD50))&lt;((INDEX($F$50:$BD$50,$Y$50)+(INDEX($F$50:$BD$50,#REF!)))),$X$79*((#REF!-Baseline!J50)/((#REF!*(#REF!+1))/2)),0)</f>
        <v>#REF!</v>
      </c>
      <c r="AE99" s="23" t="e">
        <f>IF((INDEX($F$50:$BD$50,AE50))&lt;((INDEX($F$50:$BD$50,$Y$50)+(INDEX($F$50:$BD$50,#REF!)))),$X$79*((#REF!-Baseline!K50)/((#REF!*(#REF!+1))/2)),0)</f>
        <v>#REF!</v>
      </c>
      <c r="AF99" s="23" t="e">
        <f>IF((INDEX($F$50:$BD$50,AF50))&lt;((INDEX($F$50:$BD$50,$Y$50)+(INDEX($F$50:$BD$50,#REF!)))),$X$79*((#REF!-Baseline!L50)/((#REF!*(#REF!+1))/2)),0)</f>
        <v>#REF!</v>
      </c>
      <c r="AG99" s="23" t="e">
        <f>IF((INDEX($F$50:$BD$50,AG50))&lt;((INDEX($F$50:$BD$50,$Y$50)+(INDEX($F$50:$BD$50,#REF!)))),$X$79*((#REF!-Baseline!M50)/((#REF!*(#REF!+1))/2)),0)</f>
        <v>#REF!</v>
      </c>
      <c r="AH99" s="23" t="e">
        <f>IF((INDEX($F$50:$BD$50,AH50))&lt;((INDEX($F$50:$BD$50,$Y$50)+(INDEX($F$50:$BD$50,#REF!)))),$X$79*((#REF!-Baseline!N50)/((#REF!*(#REF!+1))/2)),0)</f>
        <v>#REF!</v>
      </c>
      <c r="AI99" s="23" t="e">
        <f>IF((INDEX($F$50:$BD$50,AI50))&lt;((INDEX($F$50:$BD$50,$Y$50)+(INDEX($F$50:$BD$50,#REF!)))),$X$79*((#REF!-Baseline!O50)/((#REF!*(#REF!+1))/2)),0)</f>
        <v>#REF!</v>
      </c>
      <c r="AJ99" s="23" t="e">
        <f>IF((INDEX($F$50:$BD$50,AJ50))&lt;((INDEX($F$50:$BD$50,$Y$50)+(INDEX($F$50:$BD$50,#REF!)))),$X$79*((#REF!-Baseline!P50)/((#REF!*(#REF!+1))/2)),0)</f>
        <v>#REF!</v>
      </c>
      <c r="AK99" s="23" t="e">
        <f>IF((INDEX($F$50:$BD$50,AK50))&lt;((INDEX($F$50:$BD$50,$Y$50)+(INDEX($F$50:$BD$50,#REF!)))),$X$79*((#REF!-Baseline!Q50)/((#REF!*(#REF!+1))/2)),0)</f>
        <v>#REF!</v>
      </c>
      <c r="AL99" s="23" t="e">
        <f>IF((INDEX($F$50:$BD$50,AL50))&lt;((INDEX($F$50:$BD$50,$Y$50)+(INDEX($F$50:$BD$50,#REF!)))),$X$79*((#REF!-Baseline!R50)/((#REF!*(#REF!+1))/2)),0)</f>
        <v>#REF!</v>
      </c>
      <c r="AM99" s="23" t="e">
        <f>IF((INDEX($F$50:$BD$50,AM50))&lt;((INDEX($F$50:$BD$50,$Y$50)+(INDEX($F$50:$BD$50,#REF!)))),$X$79*((#REF!-Baseline!S50)/((#REF!*(#REF!+1))/2)),0)</f>
        <v>#REF!</v>
      </c>
      <c r="AN99" s="23" t="e">
        <f>IF((INDEX($F$50:$BD$50,AN50))&lt;((INDEX($F$50:$BD$50,$Y$50)+(INDEX($F$50:$BD$50,#REF!)))),$X$79*((#REF!-Baseline!T50)/((#REF!*(#REF!+1))/2)),0)</f>
        <v>#REF!</v>
      </c>
      <c r="AO99" s="23" t="e">
        <f>IF((INDEX($F$50:$BD$50,AO50))&lt;((INDEX($F$50:$BD$50,$Y$50)+(INDEX($F$50:$BD$50,#REF!)))),$X$79*((#REF!-Baseline!U50)/((#REF!*(#REF!+1))/2)),0)</f>
        <v>#REF!</v>
      </c>
      <c r="AP99" s="23" t="e">
        <f>IF((INDEX($F$50:$BD$50,AP50))&lt;((INDEX($F$50:$BD$50,$Y$50)+(INDEX($F$50:$BD$50,#REF!)))),$X$79*((#REF!-Baseline!V50)/((#REF!*(#REF!+1))/2)),0)</f>
        <v>#REF!</v>
      </c>
      <c r="AQ99" s="23" t="e">
        <f>IF((INDEX($F$50:$BD$50,AQ50))&lt;((INDEX($F$50:$BD$50,$Y$50)+(INDEX($F$50:$BD$50,#REF!)))),$X$79*((#REF!-Baseline!W50)/((#REF!*(#REF!+1))/2)),0)</f>
        <v>#REF!</v>
      </c>
      <c r="AR99" s="23" t="e">
        <f>IF((INDEX($F$50:$BD$50,AR50))&lt;((INDEX($F$50:$BD$50,$Y$50)+(INDEX($F$50:$BD$50,#REF!)))),$X$79*((#REF!-Baseline!X50)/((#REF!*(#REF!+1))/2)),0)</f>
        <v>#REF!</v>
      </c>
      <c r="AS99" s="23" t="e">
        <f>IF((INDEX($F$50:$BD$50,AS50))&lt;((INDEX($F$50:$BD$50,$Y$50)+(INDEX($F$50:$BD$50,#REF!)))),$X$79*((#REF!-Baseline!Y50)/((#REF!*(#REF!+1))/2)),0)</f>
        <v>#REF!</v>
      </c>
      <c r="AT99" s="23" t="e">
        <f>IF((INDEX($F$50:$BD$50,AT50))&lt;((INDEX($F$50:$BD$50,$Y$50)+(INDEX($F$50:$BD$50,#REF!)))),$X$79*((#REF!-Baseline!Z50)/((#REF!*(#REF!+1))/2)),0)</f>
        <v>#REF!</v>
      </c>
      <c r="AU99" s="23" t="e">
        <f>IF((INDEX($F$50:$BD$50,AU50))&lt;((INDEX($F$50:$BD$50,$Y$50)+(INDEX($F$50:$BD$50,#REF!)))),$X$79*((#REF!-Baseline!AA50)/((#REF!*(#REF!+1))/2)),0)</f>
        <v>#REF!</v>
      </c>
      <c r="AV99" s="23" t="e">
        <f>IF((INDEX($F$50:$BD$50,AV50))&lt;((INDEX($F$50:$BD$50,$Y$50)+(INDEX($F$50:$BD$50,#REF!)))),$X$79*((#REF!-Baseline!AB50)/((#REF!*(#REF!+1))/2)),0)</f>
        <v>#REF!</v>
      </c>
      <c r="AW99" s="23" t="e">
        <f>IF((INDEX($F$50:$BD$50,AW50))&lt;((INDEX($F$50:$BD$50,$Y$50)+(INDEX($F$50:$BD$50,#REF!)))),$X$79*((#REF!-Baseline!AC50)/((#REF!*(#REF!+1))/2)),0)</f>
        <v>#REF!</v>
      </c>
      <c r="AX99" s="23" t="e">
        <f>IF((INDEX($F$50:$BD$50,AX50))&lt;((INDEX($F$50:$BD$50,$Y$50)+(INDEX($F$50:$BD$50,#REF!)))),$X$79*((#REF!-Baseline!AD50)/((#REF!*(#REF!+1))/2)),0)</f>
        <v>#REF!</v>
      </c>
      <c r="AY99" s="23" t="e">
        <f>IF((INDEX($F$50:$BD$50,AY50))&lt;((INDEX($F$50:$BD$50,$Y$50)+(INDEX($F$50:$BD$50,#REF!)))),$X$79*((#REF!-Baseline!AE50)/((#REF!*(#REF!+1))/2)),0)</f>
        <v>#REF!</v>
      </c>
      <c r="AZ99" s="23" t="e">
        <f>IF((INDEX($F$50:$BD$50,AZ50))&lt;((INDEX($F$50:$BD$50,$Y$50)+(INDEX($F$50:$BD$50,#REF!)))),$X$79*((#REF!-Baseline!AF50)/((#REF!*(#REF!+1))/2)),0)</f>
        <v>#REF!</v>
      </c>
      <c r="BA99" s="23" t="e">
        <f>IF((INDEX($F$50:$BD$50,BA50))&lt;((INDEX($F$50:$BD$50,$Y$50)+(INDEX($F$50:$BD$50,#REF!)))),$X$79*((#REF!-Baseline!AG50)/((#REF!*(#REF!+1))/2)),0)</f>
        <v>#REF!</v>
      </c>
      <c r="BB99" s="23" t="e">
        <f>IF((INDEX($F$50:$BD$50,BB50))&lt;((INDEX($F$50:$BD$50,$Y$50)+(INDEX($F$50:$BD$50,#REF!)))),$X$79*((#REF!-Baseline!AH50)/((#REF!*(#REF!+1))/2)),0)</f>
        <v>#REF!</v>
      </c>
      <c r="BC99" s="23" t="e">
        <f>IF((INDEX($F$50:$BD$50,BC50))&lt;((INDEX($F$50:$BD$50,$Y$50)+(INDEX($F$50:$BD$50,#REF!)))),$X$79*((#REF!-Baseline!AI50)/((#REF!*(#REF!+1))/2)),0)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IF((INDEX($F$50:$BD$50,Z50))&lt;((INDEX($F$50:$BD$50,$Z$50)+(INDEX($F$50:$BD$50,#REF!)))),$Y$79*((#REF!-Baseline!E50)/((#REF!*(#REF!+1))/2)),0)</f>
        <v>#REF!</v>
      </c>
      <c r="AA100" s="23" t="e">
        <f>IF((INDEX($F$50:$BD$50,AA50))&lt;((INDEX($F$50:$BD$50,$Z$50)+(INDEX($F$50:$BD$50,#REF!)))),$Y$79*((#REF!-Baseline!F50)/((#REF!*(#REF!+1))/2)),0)</f>
        <v>#REF!</v>
      </c>
      <c r="AB100" s="23" t="e">
        <f>IF((INDEX($F$50:$BD$50,AB50))&lt;((INDEX($F$50:$BD$50,$Z$50)+(INDEX($F$50:$BD$50,#REF!)))),$Y$79*((#REF!-Baseline!G50)/((#REF!*(#REF!+1))/2)),0)</f>
        <v>#REF!</v>
      </c>
      <c r="AC100" s="23" t="e">
        <f>IF((INDEX($F$50:$BD$50,AC50))&lt;((INDEX($F$50:$BD$50,$Z$50)+(INDEX($F$50:$BD$50,#REF!)))),$Y$79*((#REF!-Baseline!H50)/((#REF!*(#REF!+1))/2)),0)</f>
        <v>#REF!</v>
      </c>
      <c r="AD100" s="23" t="e">
        <f>IF((INDEX($F$50:$BD$50,AD50))&lt;((INDEX($F$50:$BD$50,$Z$50)+(INDEX($F$50:$BD$50,#REF!)))),$Y$79*((#REF!-Baseline!I50)/((#REF!*(#REF!+1))/2)),0)</f>
        <v>#REF!</v>
      </c>
      <c r="AE100" s="23" t="e">
        <f>IF((INDEX($F$50:$BD$50,AE50))&lt;((INDEX($F$50:$BD$50,$Z$50)+(INDEX($F$50:$BD$50,#REF!)))),$Y$79*((#REF!-Baseline!J50)/((#REF!*(#REF!+1))/2)),0)</f>
        <v>#REF!</v>
      </c>
      <c r="AF100" s="23" t="e">
        <f>IF((INDEX($F$50:$BD$50,AF50))&lt;((INDEX($F$50:$BD$50,$Z$50)+(INDEX($F$50:$BD$50,#REF!)))),$Y$79*((#REF!-Baseline!K50)/((#REF!*(#REF!+1))/2)),0)</f>
        <v>#REF!</v>
      </c>
      <c r="AG100" s="23" t="e">
        <f>IF((INDEX($F$50:$BD$50,AG50))&lt;((INDEX($F$50:$BD$50,$Z$50)+(INDEX($F$50:$BD$50,#REF!)))),$Y$79*((#REF!-Baseline!L50)/((#REF!*(#REF!+1))/2)),0)</f>
        <v>#REF!</v>
      </c>
      <c r="AH100" s="23" t="e">
        <f>IF((INDEX($F$50:$BD$50,AH50))&lt;((INDEX($F$50:$BD$50,$Z$50)+(INDEX($F$50:$BD$50,#REF!)))),$Y$79*((#REF!-Baseline!M50)/((#REF!*(#REF!+1))/2)),0)</f>
        <v>#REF!</v>
      </c>
      <c r="AI100" s="23" t="e">
        <f>IF((INDEX($F$50:$BD$50,AI50))&lt;((INDEX($F$50:$BD$50,$Z$50)+(INDEX($F$50:$BD$50,#REF!)))),$Y$79*((#REF!-Baseline!N50)/((#REF!*(#REF!+1))/2)),0)</f>
        <v>#REF!</v>
      </c>
      <c r="AJ100" s="23" t="e">
        <f>IF((INDEX($F$50:$BD$50,AJ50))&lt;((INDEX($F$50:$BD$50,$Z$50)+(INDEX($F$50:$BD$50,#REF!)))),$Y$79*((#REF!-Baseline!O50)/((#REF!*(#REF!+1))/2)),0)</f>
        <v>#REF!</v>
      </c>
      <c r="AK100" s="23" t="e">
        <f>IF((INDEX($F$50:$BD$50,AK50))&lt;((INDEX($F$50:$BD$50,$Z$50)+(INDEX($F$50:$BD$50,#REF!)))),$Y$79*((#REF!-Baseline!P50)/((#REF!*(#REF!+1))/2)),0)</f>
        <v>#REF!</v>
      </c>
      <c r="AL100" s="23" t="e">
        <f>IF((INDEX($F$50:$BD$50,AL50))&lt;((INDEX($F$50:$BD$50,$Z$50)+(INDEX($F$50:$BD$50,#REF!)))),$Y$79*((#REF!-Baseline!Q50)/((#REF!*(#REF!+1))/2)),0)</f>
        <v>#REF!</v>
      </c>
      <c r="AM100" s="23" t="e">
        <f>IF((INDEX($F$50:$BD$50,AM50))&lt;((INDEX($F$50:$BD$50,$Z$50)+(INDEX($F$50:$BD$50,#REF!)))),$Y$79*((#REF!-Baseline!R50)/((#REF!*(#REF!+1))/2)),0)</f>
        <v>#REF!</v>
      </c>
      <c r="AN100" s="23" t="e">
        <f>IF((INDEX($F$50:$BD$50,AN50))&lt;((INDEX($F$50:$BD$50,$Z$50)+(INDEX($F$50:$BD$50,#REF!)))),$Y$79*((#REF!-Baseline!S50)/((#REF!*(#REF!+1))/2)),0)</f>
        <v>#REF!</v>
      </c>
      <c r="AO100" s="23" t="e">
        <f>IF((INDEX($F$50:$BD$50,AO50))&lt;((INDEX($F$50:$BD$50,$Z$50)+(INDEX($F$50:$BD$50,#REF!)))),$Y$79*((#REF!-Baseline!T50)/((#REF!*(#REF!+1))/2)),0)</f>
        <v>#REF!</v>
      </c>
      <c r="AP100" s="23" t="e">
        <f>IF((INDEX($F$50:$BD$50,AP50))&lt;((INDEX($F$50:$BD$50,$Z$50)+(INDEX($F$50:$BD$50,#REF!)))),$Y$79*((#REF!-Baseline!U50)/((#REF!*(#REF!+1))/2)),0)</f>
        <v>#REF!</v>
      </c>
      <c r="AQ100" s="23" t="e">
        <f>IF((INDEX($F$50:$BD$50,AQ50))&lt;((INDEX($F$50:$BD$50,$Z$50)+(INDEX($F$50:$BD$50,#REF!)))),$Y$79*((#REF!-Baseline!V50)/((#REF!*(#REF!+1))/2)),0)</f>
        <v>#REF!</v>
      </c>
      <c r="AR100" s="23" t="e">
        <f>IF((INDEX($F$50:$BD$50,AR50))&lt;((INDEX($F$50:$BD$50,$Z$50)+(INDEX($F$50:$BD$50,#REF!)))),$Y$79*((#REF!-Baseline!W50)/((#REF!*(#REF!+1))/2)),0)</f>
        <v>#REF!</v>
      </c>
      <c r="AS100" s="23" t="e">
        <f>IF((INDEX($F$50:$BD$50,AS50))&lt;((INDEX($F$50:$BD$50,$Z$50)+(INDEX($F$50:$BD$50,#REF!)))),$Y$79*((#REF!-Baseline!X50)/((#REF!*(#REF!+1))/2)),0)</f>
        <v>#REF!</v>
      </c>
      <c r="AT100" s="23" t="e">
        <f>IF((INDEX($F$50:$BD$50,AT50))&lt;((INDEX($F$50:$BD$50,$Z$50)+(INDEX($F$50:$BD$50,#REF!)))),$Y$79*((#REF!-Baseline!Y50)/((#REF!*(#REF!+1))/2)),0)</f>
        <v>#REF!</v>
      </c>
      <c r="AU100" s="23" t="e">
        <f>IF((INDEX($F$50:$BD$50,AU50))&lt;((INDEX($F$50:$BD$50,$Z$50)+(INDEX($F$50:$BD$50,#REF!)))),$Y$79*((#REF!-Baseline!Z50)/((#REF!*(#REF!+1))/2)),0)</f>
        <v>#REF!</v>
      </c>
      <c r="AV100" s="23" t="e">
        <f>IF((INDEX($F$50:$BD$50,AV50))&lt;((INDEX($F$50:$BD$50,$Z$50)+(INDEX($F$50:$BD$50,#REF!)))),$Y$79*((#REF!-Baseline!AA50)/((#REF!*(#REF!+1))/2)),0)</f>
        <v>#REF!</v>
      </c>
      <c r="AW100" s="23" t="e">
        <f>IF((INDEX($F$50:$BD$50,AW50))&lt;((INDEX($F$50:$BD$50,$Z$50)+(INDEX($F$50:$BD$50,#REF!)))),$Y$79*((#REF!-Baseline!AB50)/((#REF!*(#REF!+1))/2)),0)</f>
        <v>#REF!</v>
      </c>
      <c r="AX100" s="23" t="e">
        <f>IF((INDEX($F$50:$BD$50,AX50))&lt;((INDEX($F$50:$BD$50,$Z$50)+(INDEX($F$50:$BD$50,#REF!)))),$Y$79*((#REF!-Baseline!AC50)/((#REF!*(#REF!+1))/2)),0)</f>
        <v>#REF!</v>
      </c>
      <c r="AY100" s="23" t="e">
        <f>IF((INDEX($F$50:$BD$50,AY50))&lt;((INDEX($F$50:$BD$50,$Z$50)+(INDEX($F$50:$BD$50,#REF!)))),$Y$79*((#REF!-Baseline!AD50)/((#REF!*(#REF!+1))/2)),0)</f>
        <v>#REF!</v>
      </c>
      <c r="AZ100" s="23" t="e">
        <f>IF((INDEX($F$50:$BD$50,AZ50))&lt;((INDEX($F$50:$BD$50,$Z$50)+(INDEX($F$50:$BD$50,#REF!)))),$Y$79*((#REF!-Baseline!AE50)/((#REF!*(#REF!+1))/2)),0)</f>
        <v>#REF!</v>
      </c>
      <c r="BA100" s="23" t="e">
        <f>IF((INDEX($F$50:$BD$50,BA50))&lt;((INDEX($F$50:$BD$50,$Z$50)+(INDEX($F$50:$BD$50,#REF!)))),$Y$79*((#REF!-Baseline!AF50)/((#REF!*(#REF!+1))/2)),0)</f>
        <v>#REF!</v>
      </c>
      <c r="BB100" s="23" t="e">
        <f>IF((INDEX($F$50:$BD$50,BB50))&lt;((INDEX($F$50:$BD$50,$Z$50)+(INDEX($F$50:$BD$50,#REF!)))),$Y$79*((#REF!-Baseline!AG50)/((#REF!*(#REF!+1))/2)),0)</f>
        <v>#REF!</v>
      </c>
      <c r="BC100" s="23" t="e">
        <f>IF((INDEX($F$50:$BD$50,BC50))&lt;((INDEX($F$50:$BD$50,$Z$50)+(INDEX($F$50:$BD$50,#REF!)))),$Y$79*((#REF!-Baseline!AH50)/((#REF!*(#REF!+1))/2)),0)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IF((INDEX($F$50:$BD$50,AA50))&lt;((INDEX($F$50:$BD$50,$AA$50)+(INDEX($F$50:$BD$50,#REF!)))),$Z$79*((#REF!-Baseline!E50)/((#REF!*(#REF!+1))/2)),0)</f>
        <v>#REF!</v>
      </c>
      <c r="AB101" s="23" t="e">
        <f>IF((INDEX($F$50:$BD$50,AB50))&lt;((INDEX($F$50:$BD$50,$AA$50)+(INDEX($F$50:$BD$50,#REF!)))),$Z$79*((#REF!-Baseline!F50)/((#REF!*(#REF!+1))/2)),0)</f>
        <v>#REF!</v>
      </c>
      <c r="AC101" s="23" t="e">
        <f>IF((INDEX($F$50:$BD$50,AC50))&lt;((INDEX($F$50:$BD$50,$AA$50)+(INDEX($F$50:$BD$50,#REF!)))),$Z$79*((#REF!-Baseline!G50)/((#REF!*(#REF!+1))/2)),0)</f>
        <v>#REF!</v>
      </c>
      <c r="AD101" s="23" t="e">
        <f>IF((INDEX($F$50:$BD$50,AD50))&lt;((INDEX($F$50:$BD$50,$AA$50)+(INDEX($F$50:$BD$50,#REF!)))),$Z$79*((#REF!-Baseline!H50)/((#REF!*(#REF!+1))/2)),0)</f>
        <v>#REF!</v>
      </c>
      <c r="AE101" s="23" t="e">
        <f>IF((INDEX($F$50:$BD$50,AE50))&lt;((INDEX($F$50:$BD$50,$AA$50)+(INDEX($F$50:$BD$50,#REF!)))),$Z$79*((#REF!-Baseline!I50)/((#REF!*(#REF!+1))/2)),0)</f>
        <v>#REF!</v>
      </c>
      <c r="AF101" s="23" t="e">
        <f>IF((INDEX($F$50:$BD$50,AF50))&lt;((INDEX($F$50:$BD$50,$AA$50)+(INDEX($F$50:$BD$50,#REF!)))),$Z$79*((#REF!-Baseline!J50)/((#REF!*(#REF!+1))/2)),0)</f>
        <v>#REF!</v>
      </c>
      <c r="AG101" s="23" t="e">
        <f>IF((INDEX($F$50:$BD$50,AG50))&lt;((INDEX($F$50:$BD$50,$AA$50)+(INDEX($F$50:$BD$50,#REF!)))),$Z$79*((#REF!-Baseline!K50)/((#REF!*(#REF!+1))/2)),0)</f>
        <v>#REF!</v>
      </c>
      <c r="AH101" s="23" t="e">
        <f>IF((INDEX($F$50:$BD$50,AH50))&lt;((INDEX($F$50:$BD$50,$AA$50)+(INDEX($F$50:$BD$50,#REF!)))),$Z$79*((#REF!-Baseline!L50)/((#REF!*(#REF!+1))/2)),0)</f>
        <v>#REF!</v>
      </c>
      <c r="AI101" s="23" t="e">
        <f>IF((INDEX($F$50:$BD$50,AI50))&lt;((INDEX($F$50:$BD$50,$AA$50)+(INDEX($F$50:$BD$50,#REF!)))),$Z$79*((#REF!-Baseline!M50)/((#REF!*(#REF!+1))/2)),0)</f>
        <v>#REF!</v>
      </c>
      <c r="AJ101" s="23" t="e">
        <f>IF((INDEX($F$50:$BD$50,AJ50))&lt;((INDEX($F$50:$BD$50,$AA$50)+(INDEX($F$50:$BD$50,#REF!)))),$Z$79*((#REF!-Baseline!N50)/((#REF!*(#REF!+1))/2)),0)</f>
        <v>#REF!</v>
      </c>
      <c r="AK101" s="23" t="e">
        <f>IF((INDEX($F$50:$BD$50,AK50))&lt;((INDEX($F$50:$BD$50,$AA$50)+(INDEX($F$50:$BD$50,#REF!)))),$Z$79*((#REF!-Baseline!O50)/((#REF!*(#REF!+1))/2)),0)</f>
        <v>#REF!</v>
      </c>
      <c r="AL101" s="23" t="e">
        <f>IF((INDEX($F$50:$BD$50,AL50))&lt;((INDEX($F$50:$BD$50,$AA$50)+(INDEX($F$50:$BD$50,#REF!)))),$Z$79*((#REF!-Baseline!P50)/((#REF!*(#REF!+1))/2)),0)</f>
        <v>#REF!</v>
      </c>
      <c r="AM101" s="23" t="e">
        <f>IF((INDEX($F$50:$BD$50,AM50))&lt;((INDEX($F$50:$BD$50,$AA$50)+(INDEX($F$50:$BD$50,#REF!)))),$Z$79*((#REF!-Baseline!Q50)/((#REF!*(#REF!+1))/2)),0)</f>
        <v>#REF!</v>
      </c>
      <c r="AN101" s="23" t="e">
        <f>IF((INDEX($F$50:$BD$50,AN50))&lt;((INDEX($F$50:$BD$50,$AA$50)+(INDEX($F$50:$BD$50,#REF!)))),$Z$79*((#REF!-Baseline!R50)/((#REF!*(#REF!+1))/2)),0)</f>
        <v>#REF!</v>
      </c>
      <c r="AO101" s="23" t="e">
        <f>IF((INDEX($F$50:$BD$50,AO50))&lt;((INDEX($F$50:$BD$50,$AA$50)+(INDEX($F$50:$BD$50,#REF!)))),$Z$79*((#REF!-Baseline!S50)/((#REF!*(#REF!+1))/2)),0)</f>
        <v>#REF!</v>
      </c>
      <c r="AP101" s="23" t="e">
        <f>IF((INDEX($F$50:$BD$50,AP50))&lt;((INDEX($F$50:$BD$50,$AA$50)+(INDEX($F$50:$BD$50,#REF!)))),$Z$79*((#REF!-Baseline!T50)/((#REF!*(#REF!+1))/2)),0)</f>
        <v>#REF!</v>
      </c>
      <c r="AQ101" s="23" t="e">
        <f>IF((INDEX($F$50:$BD$50,AQ50))&lt;((INDEX($F$50:$BD$50,$AA$50)+(INDEX($F$50:$BD$50,#REF!)))),$Z$79*((#REF!-Baseline!U50)/((#REF!*(#REF!+1))/2)),0)</f>
        <v>#REF!</v>
      </c>
      <c r="AR101" s="23" t="e">
        <f>IF((INDEX($F$50:$BD$50,AR50))&lt;((INDEX($F$50:$BD$50,$AA$50)+(INDEX($F$50:$BD$50,#REF!)))),$Z$79*((#REF!-Baseline!V50)/((#REF!*(#REF!+1))/2)),0)</f>
        <v>#REF!</v>
      </c>
      <c r="AS101" s="23" t="e">
        <f>IF((INDEX($F$50:$BD$50,AS50))&lt;((INDEX($F$50:$BD$50,$AA$50)+(INDEX($F$50:$BD$50,#REF!)))),$Z$79*((#REF!-Baseline!W50)/((#REF!*(#REF!+1))/2)),0)</f>
        <v>#REF!</v>
      </c>
      <c r="AT101" s="23" t="e">
        <f>IF((INDEX($F$50:$BD$50,AT50))&lt;((INDEX($F$50:$BD$50,$AA$50)+(INDEX($F$50:$BD$50,#REF!)))),$Z$79*((#REF!-Baseline!X50)/((#REF!*(#REF!+1))/2)),0)</f>
        <v>#REF!</v>
      </c>
      <c r="AU101" s="23" t="e">
        <f>IF((INDEX($F$50:$BD$50,AU50))&lt;((INDEX($F$50:$BD$50,$AA$50)+(INDEX($F$50:$BD$50,#REF!)))),$Z$79*((#REF!-Baseline!Y50)/((#REF!*(#REF!+1))/2)),0)</f>
        <v>#REF!</v>
      </c>
      <c r="AV101" s="23" t="e">
        <f>IF((INDEX($F$50:$BD$50,AV50))&lt;((INDEX($F$50:$BD$50,$AA$50)+(INDEX($F$50:$BD$50,#REF!)))),$Z$79*((#REF!-Baseline!Z50)/((#REF!*(#REF!+1))/2)),0)</f>
        <v>#REF!</v>
      </c>
      <c r="AW101" s="23" t="e">
        <f>IF((INDEX($F$50:$BD$50,AW50))&lt;((INDEX($F$50:$BD$50,$AA$50)+(INDEX($F$50:$BD$50,#REF!)))),$Z$79*((#REF!-Baseline!AA50)/((#REF!*(#REF!+1))/2)),0)</f>
        <v>#REF!</v>
      </c>
      <c r="AX101" s="23" t="e">
        <f>IF((INDEX($F$50:$BD$50,AX50))&lt;((INDEX($F$50:$BD$50,$AA$50)+(INDEX($F$50:$BD$50,#REF!)))),$Z$79*((#REF!-Baseline!AB50)/((#REF!*(#REF!+1))/2)),0)</f>
        <v>#REF!</v>
      </c>
      <c r="AY101" s="23" t="e">
        <f>IF((INDEX($F$50:$BD$50,AY50))&lt;((INDEX($F$50:$BD$50,$AA$50)+(INDEX($F$50:$BD$50,#REF!)))),$Z$79*((#REF!-Baseline!AC50)/((#REF!*(#REF!+1))/2)),0)</f>
        <v>#REF!</v>
      </c>
      <c r="AZ101" s="23" t="e">
        <f>IF((INDEX($F$50:$BD$50,AZ50))&lt;((INDEX($F$50:$BD$50,$AA$50)+(INDEX($F$50:$BD$50,#REF!)))),$Z$79*((#REF!-Baseline!AD50)/((#REF!*(#REF!+1))/2)),0)</f>
        <v>#REF!</v>
      </c>
      <c r="BA101" s="23" t="e">
        <f>IF((INDEX($F$50:$BD$50,BA50))&lt;((INDEX($F$50:$BD$50,$AA$50)+(INDEX($F$50:$BD$50,#REF!)))),$Z$79*((#REF!-Baseline!AE50)/((#REF!*(#REF!+1))/2)),0)</f>
        <v>#REF!</v>
      </c>
      <c r="BB101" s="23" t="e">
        <f>IF((INDEX($F$50:$BD$50,BB50))&lt;((INDEX($F$50:$BD$50,$AA$50)+(INDEX($F$50:$BD$50,#REF!)))),$Z$79*((#REF!-Baseline!AF50)/((#REF!*(#REF!+1))/2)),0)</f>
        <v>#REF!</v>
      </c>
      <c r="BC101" s="23" t="e">
        <f>IF((INDEX($F$50:$BD$50,BC50))&lt;((INDEX($F$50:$BD$50,$AA$50)+(INDEX($F$50:$BD$50,#REF!)))),$Z$79*((#REF!-Baseline!AG50)/((#REF!*(#REF!+1))/2)),0)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IF((INDEX($F$50:$BD$50,AB50))&lt;((INDEX($F$50:$BD$50,$AB$50)+(INDEX($F$50:$BD$50,#REF!)))),$AA$79*((#REF!-Baseline!E50)/((#REF!*(#REF!+1))/2)),0)</f>
        <v>#REF!</v>
      </c>
      <c r="AC102" s="23" t="e">
        <f>IF((INDEX($F$50:$BD$50,AC50))&lt;((INDEX($F$50:$BD$50,$AB$50)+(INDEX($F$50:$BD$50,#REF!)))),$AA$79*((#REF!-Baseline!F50)/((#REF!*(#REF!+1))/2)),0)</f>
        <v>#REF!</v>
      </c>
      <c r="AD102" s="23" t="e">
        <f>IF((INDEX($F$50:$BD$50,AD50))&lt;((INDEX($F$50:$BD$50,$AB$50)+(INDEX($F$50:$BD$50,#REF!)))),$AA$79*((#REF!-Baseline!G50)/((#REF!*(#REF!+1))/2)),0)</f>
        <v>#REF!</v>
      </c>
      <c r="AE102" s="23" t="e">
        <f>IF((INDEX($F$50:$BD$50,AE50))&lt;((INDEX($F$50:$BD$50,$AB$50)+(INDEX($F$50:$BD$50,#REF!)))),$AA$79*((#REF!-Baseline!H50)/((#REF!*(#REF!+1))/2)),0)</f>
        <v>#REF!</v>
      </c>
      <c r="AF102" s="23" t="e">
        <f>IF((INDEX($F$50:$BD$50,AF50))&lt;((INDEX($F$50:$BD$50,$AB$50)+(INDEX($F$50:$BD$50,#REF!)))),$AA$79*((#REF!-Baseline!I50)/((#REF!*(#REF!+1))/2)),0)</f>
        <v>#REF!</v>
      </c>
      <c r="AG102" s="23" t="e">
        <f>IF((INDEX($F$50:$BD$50,AG50))&lt;((INDEX($F$50:$BD$50,$AB$50)+(INDEX($F$50:$BD$50,#REF!)))),$AA$79*((#REF!-Baseline!J50)/((#REF!*(#REF!+1))/2)),0)</f>
        <v>#REF!</v>
      </c>
      <c r="AH102" s="23" t="e">
        <f>IF((INDEX($F$50:$BD$50,AH50))&lt;((INDEX($F$50:$BD$50,$AB$50)+(INDEX($F$50:$BD$50,#REF!)))),$AA$79*((#REF!-Baseline!K50)/((#REF!*(#REF!+1))/2)),0)</f>
        <v>#REF!</v>
      </c>
      <c r="AI102" s="23" t="e">
        <f>IF((INDEX($F$50:$BD$50,AI50))&lt;((INDEX($F$50:$BD$50,$AB$50)+(INDEX($F$50:$BD$50,#REF!)))),$AA$79*((#REF!-Baseline!L50)/((#REF!*(#REF!+1))/2)),0)</f>
        <v>#REF!</v>
      </c>
      <c r="AJ102" s="23" t="e">
        <f>IF((INDEX($F$50:$BD$50,AJ50))&lt;((INDEX($F$50:$BD$50,$AB$50)+(INDEX($F$50:$BD$50,#REF!)))),$AA$79*((#REF!-Baseline!M50)/((#REF!*(#REF!+1))/2)),0)</f>
        <v>#REF!</v>
      </c>
      <c r="AK102" s="23" t="e">
        <f>IF((INDEX($F$50:$BD$50,AK50))&lt;((INDEX($F$50:$BD$50,$AB$50)+(INDEX($F$50:$BD$50,#REF!)))),$AA$79*((#REF!-Baseline!N50)/((#REF!*(#REF!+1))/2)),0)</f>
        <v>#REF!</v>
      </c>
      <c r="AL102" s="23" t="e">
        <f>IF((INDEX($F$50:$BD$50,AL50))&lt;((INDEX($F$50:$BD$50,$AB$50)+(INDEX($F$50:$BD$50,#REF!)))),$AA$79*((#REF!-Baseline!O50)/((#REF!*(#REF!+1))/2)),0)</f>
        <v>#REF!</v>
      </c>
      <c r="AM102" s="23" t="e">
        <f>IF((INDEX($F$50:$BD$50,AM50))&lt;((INDEX($F$50:$BD$50,$AB$50)+(INDEX($F$50:$BD$50,#REF!)))),$AA$79*((#REF!-Baseline!P50)/((#REF!*(#REF!+1))/2)),0)</f>
        <v>#REF!</v>
      </c>
      <c r="AN102" s="23" t="e">
        <f>IF((INDEX($F$50:$BD$50,AN50))&lt;((INDEX($F$50:$BD$50,$AB$50)+(INDEX($F$50:$BD$50,#REF!)))),$AA$79*((#REF!-Baseline!Q50)/((#REF!*(#REF!+1))/2)),0)</f>
        <v>#REF!</v>
      </c>
      <c r="AO102" s="23" t="e">
        <f>IF((INDEX($F$50:$BD$50,AO50))&lt;((INDEX($F$50:$BD$50,$AB$50)+(INDEX($F$50:$BD$50,#REF!)))),$AA$79*((#REF!-Baseline!R50)/((#REF!*(#REF!+1))/2)),0)</f>
        <v>#REF!</v>
      </c>
      <c r="AP102" s="23" t="e">
        <f>IF((INDEX($F$50:$BD$50,AP50))&lt;((INDEX($F$50:$BD$50,$AB$50)+(INDEX($F$50:$BD$50,#REF!)))),$AA$79*((#REF!-Baseline!S50)/((#REF!*(#REF!+1))/2)),0)</f>
        <v>#REF!</v>
      </c>
      <c r="AQ102" s="23" t="e">
        <f>IF((INDEX($F$50:$BD$50,AQ50))&lt;((INDEX($F$50:$BD$50,$AB$50)+(INDEX($F$50:$BD$50,#REF!)))),$AA$79*((#REF!-Baseline!T50)/((#REF!*(#REF!+1))/2)),0)</f>
        <v>#REF!</v>
      </c>
      <c r="AR102" s="23" t="e">
        <f>IF((INDEX($F$50:$BD$50,AR50))&lt;((INDEX($F$50:$BD$50,$AB$50)+(INDEX($F$50:$BD$50,#REF!)))),$AA$79*((#REF!-Baseline!U50)/((#REF!*(#REF!+1))/2)),0)</f>
        <v>#REF!</v>
      </c>
      <c r="AS102" s="23" t="e">
        <f>IF((INDEX($F$50:$BD$50,AS50))&lt;((INDEX($F$50:$BD$50,$AB$50)+(INDEX($F$50:$BD$50,#REF!)))),$AA$79*((#REF!-Baseline!V50)/((#REF!*(#REF!+1))/2)),0)</f>
        <v>#REF!</v>
      </c>
      <c r="AT102" s="23" t="e">
        <f>IF((INDEX($F$50:$BD$50,AT50))&lt;((INDEX($F$50:$BD$50,$AB$50)+(INDEX($F$50:$BD$50,#REF!)))),$AA$79*((#REF!-Baseline!W50)/((#REF!*(#REF!+1))/2)),0)</f>
        <v>#REF!</v>
      </c>
      <c r="AU102" s="23" t="e">
        <f>IF((INDEX($F$50:$BD$50,AU50))&lt;((INDEX($F$50:$BD$50,$AB$50)+(INDEX($F$50:$BD$50,#REF!)))),$AA$79*((#REF!-Baseline!X50)/((#REF!*(#REF!+1))/2)),0)</f>
        <v>#REF!</v>
      </c>
      <c r="AV102" s="23" t="e">
        <f>IF((INDEX($F$50:$BD$50,AV50))&lt;((INDEX($F$50:$BD$50,$AB$50)+(INDEX($F$50:$BD$50,#REF!)))),$AA$79*((#REF!-Baseline!Y50)/((#REF!*(#REF!+1))/2)),0)</f>
        <v>#REF!</v>
      </c>
      <c r="AW102" s="23" t="e">
        <f>IF((INDEX($F$50:$BD$50,AW50))&lt;((INDEX($F$50:$BD$50,$AB$50)+(INDEX($F$50:$BD$50,#REF!)))),$AA$79*((#REF!-Baseline!Z50)/((#REF!*(#REF!+1))/2)),0)</f>
        <v>#REF!</v>
      </c>
      <c r="AX102" s="23" t="e">
        <f>IF((INDEX($F$50:$BD$50,AX50))&lt;((INDEX($F$50:$BD$50,$AB$50)+(INDEX($F$50:$BD$50,#REF!)))),$AA$79*((#REF!-Baseline!AA50)/((#REF!*(#REF!+1))/2)),0)</f>
        <v>#REF!</v>
      </c>
      <c r="AY102" s="23" t="e">
        <f>IF((INDEX($F$50:$BD$50,AY50))&lt;((INDEX($F$50:$BD$50,$AB$50)+(INDEX($F$50:$BD$50,#REF!)))),$AA$79*((#REF!-Baseline!AB50)/((#REF!*(#REF!+1))/2)),0)</f>
        <v>#REF!</v>
      </c>
      <c r="AZ102" s="23" t="e">
        <f>IF((INDEX($F$50:$BD$50,AZ50))&lt;((INDEX($F$50:$BD$50,$AB$50)+(INDEX($F$50:$BD$50,#REF!)))),$AA$79*((#REF!-Baseline!AC50)/((#REF!*(#REF!+1))/2)),0)</f>
        <v>#REF!</v>
      </c>
      <c r="BA102" s="23" t="e">
        <f>IF((INDEX($F$50:$BD$50,BA50))&lt;((INDEX($F$50:$BD$50,$AB$50)+(INDEX($F$50:$BD$50,#REF!)))),$AA$79*((#REF!-Baseline!AD50)/((#REF!*(#REF!+1))/2)),0)</f>
        <v>#REF!</v>
      </c>
      <c r="BB102" s="23" t="e">
        <f>IF((INDEX($F$50:$BD$50,BB50))&lt;((INDEX($F$50:$BD$50,$AB$50)+(INDEX($F$50:$BD$50,#REF!)))),$AA$79*((#REF!-Baseline!AE50)/((#REF!*(#REF!+1))/2)),0)</f>
        <v>#REF!</v>
      </c>
      <c r="BC102" s="23" t="e">
        <f>IF((INDEX($F$50:$BD$50,BC50))&lt;((INDEX($F$50:$BD$50,$AB$50)+(INDEX($F$50:$BD$50,#REF!)))),$AA$79*((#REF!-Baseline!AF50)/((#REF!*(#REF!+1))/2)),0)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IF((INDEX($F$50:$BD$50,AC50))&lt;((INDEX($F$50:$BD$50,$AC$50)+(INDEX($F$50:$BD$50,#REF!)))),$AB$79*((#REF!-Baseline!E50)/((#REF!*(#REF!+1))/2)),0)</f>
        <v>#REF!</v>
      </c>
      <c r="AD103" s="23" t="e">
        <f>IF((INDEX($F$50:$BD$50,AD50))&lt;((INDEX($F$50:$BD$50,$AC$50)+(INDEX($F$50:$BD$50,#REF!)))),$AB$79*((#REF!-Baseline!F50)/((#REF!*(#REF!+1))/2)),0)</f>
        <v>#REF!</v>
      </c>
      <c r="AE103" s="23" t="e">
        <f>IF((INDEX($F$50:$BD$50,AE50))&lt;((INDEX($F$50:$BD$50,$AC$50)+(INDEX($F$50:$BD$50,#REF!)))),$AB$79*((#REF!-Baseline!G50)/((#REF!*(#REF!+1))/2)),0)</f>
        <v>#REF!</v>
      </c>
      <c r="AF103" s="23" t="e">
        <f>IF((INDEX($F$50:$BD$50,AF50))&lt;((INDEX($F$50:$BD$50,$AC$50)+(INDEX($F$50:$BD$50,#REF!)))),$AB$79*((#REF!-Baseline!H50)/((#REF!*(#REF!+1))/2)),0)</f>
        <v>#REF!</v>
      </c>
      <c r="AG103" s="23" t="e">
        <f>IF((INDEX($F$50:$BD$50,AG50))&lt;((INDEX($F$50:$BD$50,$AC$50)+(INDEX($F$50:$BD$50,#REF!)))),$AB$79*((#REF!-Baseline!I50)/((#REF!*(#REF!+1))/2)),0)</f>
        <v>#REF!</v>
      </c>
      <c r="AH103" s="23" t="e">
        <f>IF((INDEX($F$50:$BD$50,AH50))&lt;((INDEX($F$50:$BD$50,$AC$50)+(INDEX($F$50:$BD$50,#REF!)))),$AB$79*((#REF!-Baseline!J50)/((#REF!*(#REF!+1))/2)),0)</f>
        <v>#REF!</v>
      </c>
      <c r="AI103" s="23" t="e">
        <f>IF((INDEX($F$50:$BD$50,AI50))&lt;((INDEX($F$50:$BD$50,$AC$50)+(INDEX($F$50:$BD$50,#REF!)))),$AB$79*((#REF!-Baseline!K50)/((#REF!*(#REF!+1))/2)),0)</f>
        <v>#REF!</v>
      </c>
      <c r="AJ103" s="23" t="e">
        <f>IF((INDEX($F$50:$BD$50,AJ50))&lt;((INDEX($F$50:$BD$50,$AC$50)+(INDEX($F$50:$BD$50,#REF!)))),$AB$79*((#REF!-Baseline!L50)/((#REF!*(#REF!+1))/2)),0)</f>
        <v>#REF!</v>
      </c>
      <c r="AK103" s="23" t="e">
        <f>IF((INDEX($F$50:$BD$50,AK50))&lt;((INDEX($F$50:$BD$50,$AC$50)+(INDEX($F$50:$BD$50,#REF!)))),$AB$79*((#REF!-Baseline!M50)/((#REF!*(#REF!+1))/2)),0)</f>
        <v>#REF!</v>
      </c>
      <c r="AL103" s="23" t="e">
        <f>IF((INDEX($F$50:$BD$50,AL50))&lt;((INDEX($F$50:$BD$50,$AC$50)+(INDEX($F$50:$BD$50,#REF!)))),$AB$79*((#REF!-Baseline!N50)/((#REF!*(#REF!+1))/2)),0)</f>
        <v>#REF!</v>
      </c>
      <c r="AM103" s="23" t="e">
        <f>IF((INDEX($F$50:$BD$50,AM50))&lt;((INDEX($F$50:$BD$50,$AC$50)+(INDEX($F$50:$BD$50,#REF!)))),$AB$79*((#REF!-Baseline!O50)/((#REF!*(#REF!+1))/2)),0)</f>
        <v>#REF!</v>
      </c>
      <c r="AN103" s="23" t="e">
        <f>IF((INDEX($F$50:$BD$50,AN50))&lt;((INDEX($F$50:$BD$50,$AC$50)+(INDEX($F$50:$BD$50,#REF!)))),$AB$79*((#REF!-Baseline!P50)/((#REF!*(#REF!+1))/2)),0)</f>
        <v>#REF!</v>
      </c>
      <c r="AO103" s="23" t="e">
        <f>IF((INDEX($F$50:$BD$50,AO50))&lt;((INDEX($F$50:$BD$50,$AC$50)+(INDEX($F$50:$BD$50,#REF!)))),$AB$79*((#REF!-Baseline!Q50)/((#REF!*(#REF!+1))/2)),0)</f>
        <v>#REF!</v>
      </c>
      <c r="AP103" s="23" t="e">
        <f>IF((INDEX($F$50:$BD$50,AP50))&lt;((INDEX($F$50:$BD$50,$AC$50)+(INDEX($F$50:$BD$50,#REF!)))),$AB$79*((#REF!-Baseline!R50)/((#REF!*(#REF!+1))/2)),0)</f>
        <v>#REF!</v>
      </c>
      <c r="AQ103" s="23" t="e">
        <f>IF((INDEX($F$50:$BD$50,AQ50))&lt;((INDEX($F$50:$BD$50,$AC$50)+(INDEX($F$50:$BD$50,#REF!)))),$AB$79*((#REF!-Baseline!S50)/((#REF!*(#REF!+1))/2)),0)</f>
        <v>#REF!</v>
      </c>
      <c r="AR103" s="23" t="e">
        <f>IF((INDEX($F$50:$BD$50,AR50))&lt;((INDEX($F$50:$BD$50,$AC$50)+(INDEX($F$50:$BD$50,#REF!)))),$AB$79*((#REF!-Baseline!T50)/((#REF!*(#REF!+1))/2)),0)</f>
        <v>#REF!</v>
      </c>
      <c r="AS103" s="23" t="e">
        <f>IF((INDEX($F$50:$BD$50,AS50))&lt;((INDEX($F$50:$BD$50,$AC$50)+(INDEX($F$50:$BD$50,#REF!)))),$AB$79*((#REF!-Baseline!U50)/((#REF!*(#REF!+1))/2)),0)</f>
        <v>#REF!</v>
      </c>
      <c r="AT103" s="23" t="e">
        <f>IF((INDEX($F$50:$BD$50,AT50))&lt;((INDEX($F$50:$BD$50,$AC$50)+(INDEX($F$50:$BD$50,#REF!)))),$AB$79*((#REF!-Baseline!V50)/((#REF!*(#REF!+1))/2)),0)</f>
        <v>#REF!</v>
      </c>
      <c r="AU103" s="23" t="e">
        <f>IF((INDEX($F$50:$BD$50,AU50))&lt;((INDEX($F$50:$BD$50,$AC$50)+(INDEX($F$50:$BD$50,#REF!)))),$AB$79*((#REF!-Baseline!W50)/((#REF!*(#REF!+1))/2)),0)</f>
        <v>#REF!</v>
      </c>
      <c r="AV103" s="23" t="e">
        <f>IF((INDEX($F$50:$BD$50,AV50))&lt;((INDEX($F$50:$BD$50,$AC$50)+(INDEX($F$50:$BD$50,#REF!)))),$AB$79*((#REF!-Baseline!X50)/((#REF!*(#REF!+1))/2)),0)</f>
        <v>#REF!</v>
      </c>
      <c r="AW103" s="23" t="e">
        <f>IF((INDEX($F$50:$BD$50,AW50))&lt;((INDEX($F$50:$BD$50,$AC$50)+(INDEX($F$50:$BD$50,#REF!)))),$AB$79*((#REF!-Baseline!Y50)/((#REF!*(#REF!+1))/2)),0)</f>
        <v>#REF!</v>
      </c>
      <c r="AX103" s="23" t="e">
        <f>IF((INDEX($F$50:$BD$50,AX50))&lt;((INDEX($F$50:$BD$50,$AC$50)+(INDEX($F$50:$BD$50,#REF!)))),$AB$79*((#REF!-Baseline!Z50)/((#REF!*(#REF!+1))/2)),0)</f>
        <v>#REF!</v>
      </c>
      <c r="AY103" s="23" t="e">
        <f>IF((INDEX($F$50:$BD$50,AY50))&lt;((INDEX($F$50:$BD$50,$AC$50)+(INDEX($F$50:$BD$50,#REF!)))),$AB$79*((#REF!-Baseline!AA50)/((#REF!*(#REF!+1))/2)),0)</f>
        <v>#REF!</v>
      </c>
      <c r="AZ103" s="23" t="e">
        <f>IF((INDEX($F$50:$BD$50,AZ50))&lt;((INDEX($F$50:$BD$50,$AC$50)+(INDEX($F$50:$BD$50,#REF!)))),$AB$79*((#REF!-Baseline!AB50)/((#REF!*(#REF!+1))/2)),0)</f>
        <v>#REF!</v>
      </c>
      <c r="BA103" s="23" t="e">
        <f>IF((INDEX($F$50:$BD$50,BA50))&lt;((INDEX($F$50:$BD$50,$AC$50)+(INDEX($F$50:$BD$50,#REF!)))),$AB$79*((#REF!-Baseline!AC50)/((#REF!*(#REF!+1))/2)),0)</f>
        <v>#REF!</v>
      </c>
      <c r="BB103" s="23" t="e">
        <f>IF((INDEX($F$50:$BD$50,BB50))&lt;((INDEX($F$50:$BD$50,$AC$50)+(INDEX($F$50:$BD$50,#REF!)))),$AB$79*((#REF!-Baseline!AD50)/((#REF!*(#REF!+1))/2)),0)</f>
        <v>#REF!</v>
      </c>
      <c r="BC103" s="23" t="e">
        <f>IF((INDEX($F$50:$BD$50,BC50))&lt;((INDEX($F$50:$BD$50,$AC$50)+(INDEX($F$50:$BD$50,#REF!)))),$AB$79*((#REF!-Baseline!AE50)/((#REF!*(#REF!+1))/2)),0)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IF((INDEX($F$50:$BD$50,AD50))&lt;((INDEX($F$50:$BD$50,$AD$50)+(INDEX($F$50:$BD$50,#REF!)))),$AC$79*((#REF!-Baseline!E50)/((#REF!*(#REF!+1))/2)),0)</f>
        <v>#REF!</v>
      </c>
      <c r="AE104" s="23" t="e">
        <f>IF((INDEX($F$50:$BD$50,AE50))&lt;((INDEX($F$50:$BD$50,$AD$50)+(INDEX($F$50:$BD$50,#REF!)))),$AC$79*((#REF!-Baseline!F50)/((#REF!*(#REF!+1))/2)),0)</f>
        <v>#REF!</v>
      </c>
      <c r="AF104" s="23" t="e">
        <f>IF((INDEX($F$50:$BD$50,AF50))&lt;((INDEX($F$50:$BD$50,$AD$50)+(INDEX($F$50:$BD$50,#REF!)))),$AC$79*((#REF!-Baseline!G50)/((#REF!*(#REF!+1))/2)),0)</f>
        <v>#REF!</v>
      </c>
      <c r="AG104" s="23" t="e">
        <f>IF((INDEX($F$50:$BD$50,AG50))&lt;((INDEX($F$50:$BD$50,$AD$50)+(INDEX($F$50:$BD$50,#REF!)))),$AC$79*((#REF!-Baseline!H50)/((#REF!*(#REF!+1))/2)),0)</f>
        <v>#REF!</v>
      </c>
      <c r="AH104" s="23" t="e">
        <f>IF((INDEX($F$50:$BD$50,AH50))&lt;((INDEX($F$50:$BD$50,$AD$50)+(INDEX($F$50:$BD$50,#REF!)))),$AC$79*((#REF!-Baseline!I50)/((#REF!*(#REF!+1))/2)),0)</f>
        <v>#REF!</v>
      </c>
      <c r="AI104" s="23" t="e">
        <f>IF((INDEX($F$50:$BD$50,AI50))&lt;((INDEX($F$50:$BD$50,$AD$50)+(INDEX($F$50:$BD$50,#REF!)))),$AC$79*((#REF!-Baseline!J50)/((#REF!*(#REF!+1))/2)),0)</f>
        <v>#REF!</v>
      </c>
      <c r="AJ104" s="23" t="e">
        <f>IF((INDEX($F$50:$BD$50,AJ50))&lt;((INDEX($F$50:$BD$50,$AD$50)+(INDEX($F$50:$BD$50,#REF!)))),$AC$79*((#REF!-Baseline!K50)/((#REF!*(#REF!+1))/2)),0)</f>
        <v>#REF!</v>
      </c>
      <c r="AK104" s="23" t="e">
        <f>IF((INDEX($F$50:$BD$50,AK50))&lt;((INDEX($F$50:$BD$50,$AD$50)+(INDEX($F$50:$BD$50,#REF!)))),$AC$79*((#REF!-Baseline!L50)/((#REF!*(#REF!+1))/2)),0)</f>
        <v>#REF!</v>
      </c>
      <c r="AL104" s="23" t="e">
        <f>IF((INDEX($F$50:$BD$50,AL50))&lt;((INDEX($F$50:$BD$50,$AD$50)+(INDEX($F$50:$BD$50,#REF!)))),$AC$79*((#REF!-Baseline!M50)/((#REF!*(#REF!+1))/2)),0)</f>
        <v>#REF!</v>
      </c>
      <c r="AM104" s="23" t="e">
        <f>IF((INDEX($F$50:$BD$50,AM50))&lt;((INDEX($F$50:$BD$50,$AD$50)+(INDEX($F$50:$BD$50,#REF!)))),$AC$79*((#REF!-Baseline!N50)/((#REF!*(#REF!+1))/2)),0)</f>
        <v>#REF!</v>
      </c>
      <c r="AN104" s="23" t="e">
        <f>IF((INDEX($F$50:$BD$50,AN50))&lt;((INDEX($F$50:$BD$50,$AD$50)+(INDEX($F$50:$BD$50,#REF!)))),$AC$79*((#REF!-Baseline!O50)/((#REF!*(#REF!+1))/2)),0)</f>
        <v>#REF!</v>
      </c>
      <c r="AO104" s="23" t="e">
        <f>IF((INDEX($F$50:$BD$50,AO50))&lt;((INDEX($F$50:$BD$50,$AD$50)+(INDEX($F$50:$BD$50,#REF!)))),$AC$79*((#REF!-Baseline!P50)/((#REF!*(#REF!+1))/2)),0)</f>
        <v>#REF!</v>
      </c>
      <c r="AP104" s="23" t="e">
        <f>IF((INDEX($F$50:$BD$50,AP50))&lt;((INDEX($F$50:$BD$50,$AD$50)+(INDEX($F$50:$BD$50,#REF!)))),$AC$79*((#REF!-Baseline!Q50)/((#REF!*(#REF!+1))/2)),0)</f>
        <v>#REF!</v>
      </c>
      <c r="AQ104" s="23" t="e">
        <f>IF((INDEX($F$50:$BD$50,AQ50))&lt;((INDEX($F$50:$BD$50,$AD$50)+(INDEX($F$50:$BD$50,#REF!)))),$AC$79*((#REF!-Baseline!R50)/((#REF!*(#REF!+1))/2)),0)</f>
        <v>#REF!</v>
      </c>
      <c r="AR104" s="23" t="e">
        <f>IF((INDEX($F$50:$BD$50,AR50))&lt;((INDEX($F$50:$BD$50,$AD$50)+(INDEX($F$50:$BD$50,#REF!)))),$AC$79*((#REF!-Baseline!S50)/((#REF!*(#REF!+1))/2)),0)</f>
        <v>#REF!</v>
      </c>
      <c r="AS104" s="23" t="e">
        <f>IF((INDEX($F$50:$BD$50,AS50))&lt;((INDEX($F$50:$BD$50,$AD$50)+(INDEX($F$50:$BD$50,#REF!)))),$AC$79*((#REF!-Baseline!T50)/((#REF!*(#REF!+1))/2)),0)</f>
        <v>#REF!</v>
      </c>
      <c r="AT104" s="23" t="e">
        <f>IF((INDEX($F$50:$BD$50,AT50))&lt;((INDEX($F$50:$BD$50,$AD$50)+(INDEX($F$50:$BD$50,#REF!)))),$AC$79*((#REF!-Baseline!U50)/((#REF!*(#REF!+1))/2)),0)</f>
        <v>#REF!</v>
      </c>
      <c r="AU104" s="23" t="e">
        <f>IF((INDEX($F$50:$BD$50,AU50))&lt;((INDEX($F$50:$BD$50,$AD$50)+(INDEX($F$50:$BD$50,#REF!)))),$AC$79*((#REF!-Baseline!V50)/((#REF!*(#REF!+1))/2)),0)</f>
        <v>#REF!</v>
      </c>
      <c r="AV104" s="23" t="e">
        <f>IF((INDEX($F$50:$BD$50,AV50))&lt;((INDEX($F$50:$BD$50,$AD$50)+(INDEX($F$50:$BD$50,#REF!)))),$AC$79*((#REF!-Baseline!W50)/((#REF!*(#REF!+1))/2)),0)</f>
        <v>#REF!</v>
      </c>
      <c r="AW104" s="23" t="e">
        <f>IF((INDEX($F$50:$BD$50,AW50))&lt;((INDEX($F$50:$BD$50,$AD$50)+(INDEX($F$50:$BD$50,#REF!)))),$AC$79*((#REF!-Baseline!X50)/((#REF!*(#REF!+1))/2)),0)</f>
        <v>#REF!</v>
      </c>
      <c r="AX104" s="23" t="e">
        <f>IF((INDEX($F$50:$BD$50,AX50))&lt;((INDEX($F$50:$BD$50,$AD$50)+(INDEX($F$50:$BD$50,#REF!)))),$AC$79*((#REF!-Baseline!Y50)/((#REF!*(#REF!+1))/2)),0)</f>
        <v>#REF!</v>
      </c>
      <c r="AY104" s="23" t="e">
        <f>IF((INDEX($F$50:$BD$50,AY50))&lt;((INDEX($F$50:$BD$50,$AD$50)+(INDEX($F$50:$BD$50,#REF!)))),$AC$79*((#REF!-Baseline!Z50)/((#REF!*(#REF!+1))/2)),0)</f>
        <v>#REF!</v>
      </c>
      <c r="AZ104" s="23" t="e">
        <f>IF((INDEX($F$50:$BD$50,AZ50))&lt;((INDEX($F$50:$BD$50,$AD$50)+(INDEX($F$50:$BD$50,#REF!)))),$AC$79*((#REF!-Baseline!AA50)/((#REF!*(#REF!+1))/2)),0)</f>
        <v>#REF!</v>
      </c>
      <c r="BA104" s="23" t="e">
        <f>IF((INDEX($F$50:$BD$50,BA50))&lt;((INDEX($F$50:$BD$50,$AD$50)+(INDEX($F$50:$BD$50,#REF!)))),$AC$79*((#REF!-Baseline!AB50)/((#REF!*(#REF!+1))/2)),0)</f>
        <v>#REF!</v>
      </c>
      <c r="BB104" s="23" t="e">
        <f>IF((INDEX($F$50:$BD$50,BB50))&lt;((INDEX($F$50:$BD$50,$AD$50)+(INDEX($F$50:$BD$50,#REF!)))),$AC$79*((#REF!-Baseline!AC50)/((#REF!*(#REF!+1))/2)),0)</f>
        <v>#REF!</v>
      </c>
      <c r="BC104" s="23" t="e">
        <f>IF((INDEX($F$50:$BD$50,BC50))&lt;((INDEX($F$50:$BD$50,$AD$50)+(INDEX($F$50:$BD$50,#REF!)))),$AC$79*((#REF!-Baseline!AD50)/((#REF!*(#REF!+1))/2)),0)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IF((INDEX($F$50:$BD$50,AE50))&lt;((INDEX($F$50:$BD$50,$AE$50)+(INDEX($F$50:$BD$50,#REF!)))),$AD$79*((#REF!-Baseline!E50)/((#REF!*(#REF!+1))/2)),0)</f>
        <v>#REF!</v>
      </c>
      <c r="AF105" s="23" t="e">
        <f>IF((INDEX($F$50:$BD$50,AF50))&lt;((INDEX($F$50:$BD$50,$AE$50)+(INDEX($F$50:$BD$50,#REF!)))),$AD$79*((#REF!-Baseline!F50)/((#REF!*(#REF!+1))/2)),0)</f>
        <v>#REF!</v>
      </c>
      <c r="AG105" s="23" t="e">
        <f>IF((INDEX($F$50:$BD$50,AG50))&lt;((INDEX($F$50:$BD$50,$AE$50)+(INDEX($F$50:$BD$50,#REF!)))),$AD$79*((#REF!-Baseline!G50)/((#REF!*(#REF!+1))/2)),0)</f>
        <v>#REF!</v>
      </c>
      <c r="AH105" s="23" t="e">
        <f>IF((INDEX($F$50:$BD$50,AH50))&lt;((INDEX($F$50:$BD$50,$AE$50)+(INDEX($F$50:$BD$50,#REF!)))),$AD$79*((#REF!-Baseline!H50)/((#REF!*(#REF!+1))/2)),0)</f>
        <v>#REF!</v>
      </c>
      <c r="AI105" s="23" t="e">
        <f>IF((INDEX($F$50:$BD$50,AI50))&lt;((INDEX($F$50:$BD$50,$AE$50)+(INDEX($F$50:$BD$50,#REF!)))),$AD$79*((#REF!-Baseline!I50)/((#REF!*(#REF!+1))/2)),0)</f>
        <v>#REF!</v>
      </c>
      <c r="AJ105" s="23" t="e">
        <f>IF((INDEX($F$50:$BD$50,AJ50))&lt;((INDEX($F$50:$BD$50,$AE$50)+(INDEX($F$50:$BD$50,#REF!)))),$AD$79*((#REF!-Baseline!J50)/((#REF!*(#REF!+1))/2)),0)</f>
        <v>#REF!</v>
      </c>
      <c r="AK105" s="23" t="e">
        <f>IF((INDEX($F$50:$BD$50,AK50))&lt;((INDEX($F$50:$BD$50,$AE$50)+(INDEX($F$50:$BD$50,#REF!)))),$AD$79*((#REF!-Baseline!K50)/((#REF!*(#REF!+1))/2)),0)</f>
        <v>#REF!</v>
      </c>
      <c r="AL105" s="23" t="e">
        <f>IF((INDEX($F$50:$BD$50,AL50))&lt;((INDEX($F$50:$BD$50,$AE$50)+(INDEX($F$50:$BD$50,#REF!)))),$AD$79*((#REF!-Baseline!L50)/((#REF!*(#REF!+1))/2)),0)</f>
        <v>#REF!</v>
      </c>
      <c r="AM105" s="23" t="e">
        <f>IF((INDEX($F$50:$BD$50,AM50))&lt;((INDEX($F$50:$BD$50,$AE$50)+(INDEX($F$50:$BD$50,#REF!)))),$AD$79*((#REF!-Baseline!M50)/((#REF!*(#REF!+1))/2)),0)</f>
        <v>#REF!</v>
      </c>
      <c r="AN105" s="23" t="e">
        <f>IF((INDEX($F$50:$BD$50,AN50))&lt;((INDEX($F$50:$BD$50,$AE$50)+(INDEX($F$50:$BD$50,#REF!)))),$AD$79*((#REF!-Baseline!N50)/((#REF!*(#REF!+1))/2)),0)</f>
        <v>#REF!</v>
      </c>
      <c r="AO105" s="23" t="e">
        <f>IF((INDEX($F$50:$BD$50,AO50))&lt;((INDEX($F$50:$BD$50,$AE$50)+(INDEX($F$50:$BD$50,#REF!)))),$AD$79*((#REF!-Baseline!O50)/((#REF!*(#REF!+1))/2)),0)</f>
        <v>#REF!</v>
      </c>
      <c r="AP105" s="23" t="e">
        <f>IF((INDEX($F$50:$BD$50,AP50))&lt;((INDEX($F$50:$BD$50,$AE$50)+(INDEX($F$50:$BD$50,#REF!)))),$AD$79*((#REF!-Baseline!P50)/((#REF!*(#REF!+1))/2)),0)</f>
        <v>#REF!</v>
      </c>
      <c r="AQ105" s="23" t="e">
        <f>IF((INDEX($F$50:$BD$50,AQ50))&lt;((INDEX($F$50:$BD$50,$AE$50)+(INDEX($F$50:$BD$50,#REF!)))),$AD$79*((#REF!-Baseline!Q50)/((#REF!*(#REF!+1))/2)),0)</f>
        <v>#REF!</v>
      </c>
      <c r="AR105" s="23" t="e">
        <f>IF((INDEX($F$50:$BD$50,AR50))&lt;((INDEX($F$50:$BD$50,$AE$50)+(INDEX($F$50:$BD$50,#REF!)))),$AD$79*((#REF!-Baseline!R50)/((#REF!*(#REF!+1))/2)),0)</f>
        <v>#REF!</v>
      </c>
      <c r="AS105" s="23" t="e">
        <f>IF((INDEX($F$50:$BD$50,AS50))&lt;((INDEX($F$50:$BD$50,$AE$50)+(INDEX($F$50:$BD$50,#REF!)))),$AD$79*((#REF!-Baseline!S50)/((#REF!*(#REF!+1))/2)),0)</f>
        <v>#REF!</v>
      </c>
      <c r="AT105" s="23" t="e">
        <f>IF((INDEX($F$50:$BD$50,AT50))&lt;((INDEX($F$50:$BD$50,$AE$50)+(INDEX($F$50:$BD$50,#REF!)))),$AD$79*((#REF!-Baseline!T50)/((#REF!*(#REF!+1))/2)),0)</f>
        <v>#REF!</v>
      </c>
      <c r="AU105" s="23" t="e">
        <f>IF((INDEX($F$50:$BD$50,AU50))&lt;((INDEX($F$50:$BD$50,$AE$50)+(INDEX($F$50:$BD$50,#REF!)))),$AD$79*((#REF!-Baseline!U50)/((#REF!*(#REF!+1))/2)),0)</f>
        <v>#REF!</v>
      </c>
      <c r="AV105" s="23" t="e">
        <f>IF((INDEX($F$50:$BD$50,AV50))&lt;((INDEX($F$50:$BD$50,$AE$50)+(INDEX($F$50:$BD$50,#REF!)))),$AD$79*((#REF!-Baseline!V50)/((#REF!*(#REF!+1))/2)),0)</f>
        <v>#REF!</v>
      </c>
      <c r="AW105" s="23" t="e">
        <f>IF((INDEX($F$50:$BD$50,AW50))&lt;((INDEX($F$50:$BD$50,$AE$50)+(INDEX($F$50:$BD$50,#REF!)))),$AD$79*((#REF!-Baseline!W50)/((#REF!*(#REF!+1))/2)),0)</f>
        <v>#REF!</v>
      </c>
      <c r="AX105" s="23" t="e">
        <f>IF((INDEX($F$50:$BD$50,AX50))&lt;((INDEX($F$50:$BD$50,$AE$50)+(INDEX($F$50:$BD$50,#REF!)))),$AD$79*((#REF!-Baseline!X50)/((#REF!*(#REF!+1))/2)),0)</f>
        <v>#REF!</v>
      </c>
      <c r="AY105" s="23" t="e">
        <f>IF((INDEX($F$50:$BD$50,AY50))&lt;((INDEX($F$50:$BD$50,$AE$50)+(INDEX($F$50:$BD$50,#REF!)))),$AD$79*((#REF!-Baseline!Y50)/((#REF!*(#REF!+1))/2)),0)</f>
        <v>#REF!</v>
      </c>
      <c r="AZ105" s="23" t="e">
        <f>IF((INDEX($F$50:$BD$50,AZ50))&lt;((INDEX($F$50:$BD$50,$AE$50)+(INDEX($F$50:$BD$50,#REF!)))),$AD$79*((#REF!-Baseline!Z50)/((#REF!*(#REF!+1))/2)),0)</f>
        <v>#REF!</v>
      </c>
      <c r="BA105" s="23" t="e">
        <f>IF((INDEX($F$50:$BD$50,BA50))&lt;((INDEX($F$50:$BD$50,$AE$50)+(INDEX($F$50:$BD$50,#REF!)))),$AD$79*((#REF!-Baseline!AA50)/((#REF!*(#REF!+1))/2)),0)</f>
        <v>#REF!</v>
      </c>
      <c r="BB105" s="23" t="e">
        <f>IF((INDEX($F$50:$BD$50,BB50))&lt;((INDEX($F$50:$BD$50,$AE$50)+(INDEX($F$50:$BD$50,#REF!)))),$AD$79*((#REF!-Baseline!AB50)/((#REF!*(#REF!+1))/2)),0)</f>
        <v>#REF!</v>
      </c>
      <c r="BC105" s="23" t="e">
        <f>IF((INDEX($F$50:$BD$50,BC50))&lt;((INDEX($F$50:$BD$50,$AE$50)+(INDEX($F$50:$BD$50,#REF!)))),$AD$79*((#REF!-Baseline!AC50)/((#REF!*(#REF!+1))/2)),0)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IF((INDEX($F$50:$BD$50,AF50))&lt;((INDEX($F$50:$BD$50,$AF$50)+(INDEX($F$50:$BD$50,#REF!)))),$AE$79*((#REF!-Baseline!E50)/((#REF!*(#REF!+1))/2)),0)</f>
        <v>#REF!</v>
      </c>
      <c r="AG106" s="23" t="e">
        <f>IF((INDEX($F$50:$BD$50,AG50))&lt;((INDEX($F$50:$BD$50,$AF$50)+(INDEX($F$50:$BD$50,#REF!)))),$AE$79*((#REF!-Baseline!F50)/((#REF!*(#REF!+1))/2)),0)</f>
        <v>#REF!</v>
      </c>
      <c r="AH106" s="23" t="e">
        <f>IF((INDEX($F$50:$BD$50,AH50))&lt;((INDEX($F$50:$BD$50,$AF$50)+(INDEX($F$50:$BD$50,#REF!)))),$AE$79*((#REF!-Baseline!G50)/((#REF!*(#REF!+1))/2)),0)</f>
        <v>#REF!</v>
      </c>
      <c r="AI106" s="23" t="e">
        <f>IF((INDEX($F$50:$BD$50,AI50))&lt;((INDEX($F$50:$BD$50,$AF$50)+(INDEX($F$50:$BD$50,#REF!)))),$AE$79*((#REF!-Baseline!H50)/((#REF!*(#REF!+1))/2)),0)</f>
        <v>#REF!</v>
      </c>
      <c r="AJ106" s="23" t="e">
        <f>IF((INDEX($F$50:$BD$50,AJ50))&lt;((INDEX($F$50:$BD$50,$AF$50)+(INDEX($F$50:$BD$50,#REF!)))),$AE$79*((#REF!-Baseline!I50)/((#REF!*(#REF!+1))/2)),0)</f>
        <v>#REF!</v>
      </c>
      <c r="AK106" s="23" t="e">
        <f>IF((INDEX($F$50:$BD$50,AK50))&lt;((INDEX($F$50:$BD$50,$AF$50)+(INDEX($F$50:$BD$50,#REF!)))),$AE$79*((#REF!-Baseline!J50)/((#REF!*(#REF!+1))/2)),0)</f>
        <v>#REF!</v>
      </c>
      <c r="AL106" s="23" t="e">
        <f>IF((INDEX($F$50:$BD$50,AL50))&lt;((INDEX($F$50:$BD$50,$AF$50)+(INDEX($F$50:$BD$50,#REF!)))),$AE$79*((#REF!-Baseline!K50)/((#REF!*(#REF!+1))/2)),0)</f>
        <v>#REF!</v>
      </c>
      <c r="AM106" s="23" t="e">
        <f>IF((INDEX($F$50:$BD$50,AM50))&lt;((INDEX($F$50:$BD$50,$AF$50)+(INDEX($F$50:$BD$50,#REF!)))),$AE$79*((#REF!-Baseline!L50)/((#REF!*(#REF!+1))/2)),0)</f>
        <v>#REF!</v>
      </c>
      <c r="AN106" s="23" t="e">
        <f>IF((INDEX($F$50:$BD$50,AN50))&lt;((INDEX($F$50:$BD$50,$AF$50)+(INDEX($F$50:$BD$50,#REF!)))),$AE$79*((#REF!-Baseline!M50)/((#REF!*(#REF!+1))/2)),0)</f>
        <v>#REF!</v>
      </c>
      <c r="AO106" s="23" t="e">
        <f>IF((INDEX($F$50:$BD$50,AO50))&lt;((INDEX($F$50:$BD$50,$AF$50)+(INDEX($F$50:$BD$50,#REF!)))),$AE$79*((#REF!-Baseline!N50)/((#REF!*(#REF!+1))/2)),0)</f>
        <v>#REF!</v>
      </c>
      <c r="AP106" s="23" t="e">
        <f>IF((INDEX($F$50:$BD$50,AP50))&lt;((INDEX($F$50:$BD$50,$AF$50)+(INDEX($F$50:$BD$50,#REF!)))),$AE$79*((#REF!-Baseline!O50)/((#REF!*(#REF!+1))/2)),0)</f>
        <v>#REF!</v>
      </c>
      <c r="AQ106" s="23" t="e">
        <f>IF((INDEX($F$50:$BD$50,AQ50))&lt;((INDEX($F$50:$BD$50,$AF$50)+(INDEX($F$50:$BD$50,#REF!)))),$AE$79*((#REF!-Baseline!P50)/((#REF!*(#REF!+1))/2)),0)</f>
        <v>#REF!</v>
      </c>
      <c r="AR106" s="23" t="e">
        <f>IF((INDEX($F$50:$BD$50,AR50))&lt;((INDEX($F$50:$BD$50,$AF$50)+(INDEX($F$50:$BD$50,#REF!)))),$AE$79*((#REF!-Baseline!Q50)/((#REF!*(#REF!+1))/2)),0)</f>
        <v>#REF!</v>
      </c>
      <c r="AS106" s="23" t="e">
        <f>IF((INDEX($F$50:$BD$50,AS50))&lt;((INDEX($F$50:$BD$50,$AF$50)+(INDEX($F$50:$BD$50,#REF!)))),$AE$79*((#REF!-Baseline!R50)/((#REF!*(#REF!+1))/2)),0)</f>
        <v>#REF!</v>
      </c>
      <c r="AT106" s="23" t="e">
        <f>IF((INDEX($F$50:$BD$50,AT50))&lt;((INDEX($F$50:$BD$50,$AF$50)+(INDEX($F$50:$BD$50,#REF!)))),$AE$79*((#REF!-Baseline!S50)/((#REF!*(#REF!+1))/2)),0)</f>
        <v>#REF!</v>
      </c>
      <c r="AU106" s="23" t="e">
        <f>IF((INDEX($F$50:$BD$50,AU50))&lt;((INDEX($F$50:$BD$50,$AF$50)+(INDEX($F$50:$BD$50,#REF!)))),$AE$79*((#REF!-Baseline!T50)/((#REF!*(#REF!+1))/2)),0)</f>
        <v>#REF!</v>
      </c>
      <c r="AV106" s="23" t="e">
        <f>IF((INDEX($F$50:$BD$50,AV50))&lt;((INDEX($F$50:$BD$50,$AF$50)+(INDEX($F$50:$BD$50,#REF!)))),$AE$79*((#REF!-Baseline!U50)/((#REF!*(#REF!+1))/2)),0)</f>
        <v>#REF!</v>
      </c>
      <c r="AW106" s="23" t="e">
        <f>IF((INDEX($F$50:$BD$50,AW50))&lt;((INDEX($F$50:$BD$50,$AF$50)+(INDEX($F$50:$BD$50,#REF!)))),$AE$79*((#REF!-Baseline!V50)/((#REF!*(#REF!+1))/2)),0)</f>
        <v>#REF!</v>
      </c>
      <c r="AX106" s="23" t="e">
        <f>IF((INDEX($F$50:$BD$50,AX50))&lt;((INDEX($F$50:$BD$50,$AF$50)+(INDEX($F$50:$BD$50,#REF!)))),$AE$79*((#REF!-Baseline!W50)/((#REF!*(#REF!+1))/2)),0)</f>
        <v>#REF!</v>
      </c>
      <c r="AY106" s="23" t="e">
        <f>IF((INDEX($F$50:$BD$50,AY50))&lt;((INDEX($F$50:$BD$50,$AF$50)+(INDEX($F$50:$BD$50,#REF!)))),$AE$79*((#REF!-Baseline!X50)/((#REF!*(#REF!+1))/2)),0)</f>
        <v>#REF!</v>
      </c>
      <c r="AZ106" s="23" t="e">
        <f>IF((INDEX($F$50:$BD$50,AZ50))&lt;((INDEX($F$50:$BD$50,$AF$50)+(INDEX($F$50:$BD$50,#REF!)))),$AE$79*((#REF!-Baseline!Y50)/((#REF!*(#REF!+1))/2)),0)</f>
        <v>#REF!</v>
      </c>
      <c r="BA106" s="23" t="e">
        <f>IF((INDEX($F$50:$BD$50,BA50))&lt;((INDEX($F$50:$BD$50,$AF$50)+(INDEX($F$50:$BD$50,#REF!)))),$AE$79*((#REF!-Baseline!Z50)/((#REF!*(#REF!+1))/2)),0)</f>
        <v>#REF!</v>
      </c>
      <c r="BB106" s="23" t="e">
        <f>IF((INDEX($F$50:$BD$50,BB50))&lt;((INDEX($F$50:$BD$50,$AF$50)+(INDEX($F$50:$BD$50,#REF!)))),$AE$79*((#REF!-Baseline!AA50)/((#REF!*(#REF!+1))/2)),0)</f>
        <v>#REF!</v>
      </c>
      <c r="BC106" s="23" t="e">
        <f>IF((INDEX($F$50:$BD$50,BC50))&lt;((INDEX($F$50:$BD$50,$AF$50)+(INDEX($F$50:$BD$50,#REF!)))),$AE$79*((#REF!-Baseline!AB50)/((#REF!*(#REF!+1))/2)),0)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IF((INDEX($F$50:$BD$50,AG50))&lt;((INDEX($F$50:$BD$50,$AG$50)+(INDEX($F$50:$BD$50,#REF!)))),$AF$79*((#REF!-Baseline!E50)/((#REF!*(#REF!+1))/2)),0)</f>
        <v>#REF!</v>
      </c>
      <c r="AH107" s="23" t="e">
        <f>IF((INDEX($F$50:$BD$50,AH50))&lt;((INDEX($F$50:$BD$50,$AG$50)+(INDEX($F$50:$BD$50,#REF!)))),$AF$79*((#REF!-Baseline!F50)/((#REF!*(#REF!+1))/2)),0)</f>
        <v>#REF!</v>
      </c>
      <c r="AI107" s="23" t="e">
        <f>IF((INDEX($F$50:$BD$50,AI50))&lt;((INDEX($F$50:$BD$50,$AG$50)+(INDEX($F$50:$BD$50,#REF!)))),$AF$79*((#REF!-Baseline!G50)/((#REF!*(#REF!+1))/2)),0)</f>
        <v>#REF!</v>
      </c>
      <c r="AJ107" s="23" t="e">
        <f>IF((INDEX($F$50:$BD$50,AJ50))&lt;((INDEX($F$50:$BD$50,$AG$50)+(INDEX($F$50:$BD$50,#REF!)))),$AF$79*((#REF!-Baseline!H50)/((#REF!*(#REF!+1))/2)),0)</f>
        <v>#REF!</v>
      </c>
      <c r="AK107" s="23" t="e">
        <f>IF((INDEX($F$50:$BD$50,AK50))&lt;((INDEX($F$50:$BD$50,$AG$50)+(INDEX($F$50:$BD$50,#REF!)))),$AF$79*((#REF!-Baseline!I50)/((#REF!*(#REF!+1))/2)),0)</f>
        <v>#REF!</v>
      </c>
      <c r="AL107" s="23" t="e">
        <f>IF((INDEX($F$50:$BD$50,AL50))&lt;((INDEX($F$50:$BD$50,$AG$50)+(INDEX($F$50:$BD$50,#REF!)))),$AF$79*((#REF!-Baseline!J50)/((#REF!*(#REF!+1))/2)),0)</f>
        <v>#REF!</v>
      </c>
      <c r="AM107" s="23" t="e">
        <f>IF((INDEX($F$50:$BD$50,AM50))&lt;((INDEX($F$50:$BD$50,$AG$50)+(INDEX($F$50:$BD$50,#REF!)))),$AF$79*((#REF!-Baseline!K50)/((#REF!*(#REF!+1))/2)),0)</f>
        <v>#REF!</v>
      </c>
      <c r="AN107" s="23" t="e">
        <f>IF((INDEX($F$50:$BD$50,AN50))&lt;((INDEX($F$50:$BD$50,$AG$50)+(INDEX($F$50:$BD$50,#REF!)))),$AF$79*((#REF!-Baseline!L50)/((#REF!*(#REF!+1))/2)),0)</f>
        <v>#REF!</v>
      </c>
      <c r="AO107" s="23" t="e">
        <f>IF((INDEX($F$50:$BD$50,AO50))&lt;((INDEX($F$50:$BD$50,$AG$50)+(INDEX($F$50:$BD$50,#REF!)))),$AF$79*((#REF!-Baseline!M50)/((#REF!*(#REF!+1))/2)),0)</f>
        <v>#REF!</v>
      </c>
      <c r="AP107" s="23" t="e">
        <f>IF((INDEX($F$50:$BD$50,AP50))&lt;((INDEX($F$50:$BD$50,$AG$50)+(INDEX($F$50:$BD$50,#REF!)))),$AF$79*((#REF!-Baseline!N50)/((#REF!*(#REF!+1))/2)),0)</f>
        <v>#REF!</v>
      </c>
      <c r="AQ107" s="23" t="e">
        <f>IF((INDEX($F$50:$BD$50,AQ50))&lt;((INDEX($F$50:$BD$50,$AG$50)+(INDEX($F$50:$BD$50,#REF!)))),$AF$79*((#REF!-Baseline!O50)/((#REF!*(#REF!+1))/2)),0)</f>
        <v>#REF!</v>
      </c>
      <c r="AR107" s="23" t="e">
        <f>IF((INDEX($F$50:$BD$50,AR50))&lt;((INDEX($F$50:$BD$50,$AG$50)+(INDEX($F$50:$BD$50,#REF!)))),$AF$79*((#REF!-Baseline!P50)/((#REF!*(#REF!+1))/2)),0)</f>
        <v>#REF!</v>
      </c>
      <c r="AS107" s="23" t="e">
        <f>IF((INDEX($F$50:$BD$50,AS50))&lt;((INDEX($F$50:$BD$50,$AG$50)+(INDEX($F$50:$BD$50,#REF!)))),$AF$79*((#REF!-Baseline!Q50)/((#REF!*(#REF!+1))/2)),0)</f>
        <v>#REF!</v>
      </c>
      <c r="AT107" s="23" t="e">
        <f>IF((INDEX($F$50:$BD$50,AT50))&lt;((INDEX($F$50:$BD$50,$AG$50)+(INDEX($F$50:$BD$50,#REF!)))),$AF$79*((#REF!-Baseline!R50)/((#REF!*(#REF!+1))/2)),0)</f>
        <v>#REF!</v>
      </c>
      <c r="AU107" s="23" t="e">
        <f>IF((INDEX($F$50:$BD$50,AU50))&lt;((INDEX($F$50:$BD$50,$AG$50)+(INDEX($F$50:$BD$50,#REF!)))),$AF$79*((#REF!-Baseline!S50)/((#REF!*(#REF!+1))/2)),0)</f>
        <v>#REF!</v>
      </c>
      <c r="AV107" s="23" t="e">
        <f>IF((INDEX($F$50:$BD$50,AV50))&lt;((INDEX($F$50:$BD$50,$AG$50)+(INDEX($F$50:$BD$50,#REF!)))),$AF$79*((#REF!-Baseline!T50)/((#REF!*(#REF!+1))/2)),0)</f>
        <v>#REF!</v>
      </c>
      <c r="AW107" s="23" t="e">
        <f>IF((INDEX($F$50:$BD$50,AW50))&lt;((INDEX($F$50:$BD$50,$AG$50)+(INDEX($F$50:$BD$50,#REF!)))),$AF$79*((#REF!-Baseline!U50)/((#REF!*(#REF!+1))/2)),0)</f>
        <v>#REF!</v>
      </c>
      <c r="AX107" s="23" t="e">
        <f>IF((INDEX($F$50:$BD$50,AX50))&lt;((INDEX($F$50:$BD$50,$AG$50)+(INDEX($F$50:$BD$50,#REF!)))),$AF$79*((#REF!-Baseline!V50)/((#REF!*(#REF!+1))/2)),0)</f>
        <v>#REF!</v>
      </c>
      <c r="AY107" s="23" t="e">
        <f>IF((INDEX($F$50:$BD$50,AY50))&lt;((INDEX($F$50:$BD$50,$AG$50)+(INDEX($F$50:$BD$50,#REF!)))),$AF$79*((#REF!-Baseline!W50)/((#REF!*(#REF!+1))/2)),0)</f>
        <v>#REF!</v>
      </c>
      <c r="AZ107" s="23" t="e">
        <f>IF((INDEX($F$50:$BD$50,AZ50))&lt;((INDEX($F$50:$BD$50,$AG$50)+(INDEX($F$50:$BD$50,#REF!)))),$AF$79*((#REF!-Baseline!X50)/((#REF!*(#REF!+1))/2)),0)</f>
        <v>#REF!</v>
      </c>
      <c r="BA107" s="23" t="e">
        <f>IF((INDEX($F$50:$BD$50,BA50))&lt;((INDEX($F$50:$BD$50,$AG$50)+(INDEX($F$50:$BD$50,#REF!)))),$AF$79*((#REF!-Baseline!Y50)/((#REF!*(#REF!+1))/2)),0)</f>
        <v>#REF!</v>
      </c>
      <c r="BB107" s="23" t="e">
        <f>IF((INDEX($F$50:$BD$50,BB50))&lt;((INDEX($F$50:$BD$50,$AG$50)+(INDEX($F$50:$BD$50,#REF!)))),$AF$79*((#REF!-Baseline!Z50)/((#REF!*(#REF!+1))/2)),0)</f>
        <v>#REF!</v>
      </c>
      <c r="BC107" s="23" t="e">
        <f>IF((INDEX($F$50:$BD$50,BC50))&lt;((INDEX($F$50:$BD$50,$AG$50)+(INDEX($F$50:$BD$50,#REF!)))),$AF$79*((#REF!-Baseline!AA50)/((#REF!*(#REF!+1))/2)),0)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IF((INDEX($F$50:$BD$50,AH50))&lt;((INDEX($F$50:$BD$50,$AH$50)+(INDEX($F$50:$BD$50,#REF!)))),$AG$79*((#REF!-Baseline!E50)/((#REF!*(#REF!+1))/2)),0)</f>
        <v>#REF!</v>
      </c>
      <c r="AI108" s="23" t="e">
        <f>IF((INDEX($F$50:$BD$50,AI50))&lt;((INDEX($F$50:$BD$50,$AH$50)+(INDEX($F$50:$BD$50,#REF!)))),$AG$79*((#REF!-Baseline!F50)/((#REF!*(#REF!+1))/2)),0)</f>
        <v>#REF!</v>
      </c>
      <c r="AJ108" s="23" t="e">
        <f>IF((INDEX($F$50:$BD$50,AJ50))&lt;((INDEX($F$50:$BD$50,$AH$50)+(INDEX($F$50:$BD$50,#REF!)))),$AG$79*((#REF!-Baseline!G50)/((#REF!*(#REF!+1))/2)),0)</f>
        <v>#REF!</v>
      </c>
      <c r="AK108" s="23" t="e">
        <f>IF((INDEX($F$50:$BD$50,AK50))&lt;((INDEX($F$50:$BD$50,$AH$50)+(INDEX($F$50:$BD$50,#REF!)))),$AG$79*((#REF!-Baseline!H50)/((#REF!*(#REF!+1))/2)),0)</f>
        <v>#REF!</v>
      </c>
      <c r="AL108" s="23" t="e">
        <f>IF((INDEX($F$50:$BD$50,AL50))&lt;((INDEX($F$50:$BD$50,$AH$50)+(INDEX($F$50:$BD$50,#REF!)))),$AG$79*((#REF!-Baseline!I50)/((#REF!*(#REF!+1))/2)),0)</f>
        <v>#REF!</v>
      </c>
      <c r="AM108" s="23" t="e">
        <f>IF((INDEX($F$50:$BD$50,AM50))&lt;((INDEX($F$50:$BD$50,$AH$50)+(INDEX($F$50:$BD$50,#REF!)))),$AG$79*((#REF!-Baseline!J50)/((#REF!*(#REF!+1))/2)),0)</f>
        <v>#REF!</v>
      </c>
      <c r="AN108" s="23" t="e">
        <f>IF((INDEX($F$50:$BD$50,AN50))&lt;((INDEX($F$50:$BD$50,$AH$50)+(INDEX($F$50:$BD$50,#REF!)))),$AG$79*((#REF!-Baseline!K50)/((#REF!*(#REF!+1))/2)),0)</f>
        <v>#REF!</v>
      </c>
      <c r="AO108" s="23" t="e">
        <f>IF((INDEX($F$50:$BD$50,AO50))&lt;((INDEX($F$50:$BD$50,$AH$50)+(INDEX($F$50:$BD$50,#REF!)))),$AG$79*((#REF!-Baseline!L50)/((#REF!*(#REF!+1))/2)),0)</f>
        <v>#REF!</v>
      </c>
      <c r="AP108" s="23" t="e">
        <f>IF((INDEX($F$50:$BD$50,AP50))&lt;((INDEX($F$50:$BD$50,$AH$50)+(INDEX($F$50:$BD$50,#REF!)))),$AG$79*((#REF!-Baseline!M50)/((#REF!*(#REF!+1))/2)),0)</f>
        <v>#REF!</v>
      </c>
      <c r="AQ108" s="23" t="e">
        <f>IF((INDEX($F$50:$BD$50,AQ50))&lt;((INDEX($F$50:$BD$50,$AH$50)+(INDEX($F$50:$BD$50,#REF!)))),$AG$79*((#REF!-Baseline!N50)/((#REF!*(#REF!+1))/2)),0)</f>
        <v>#REF!</v>
      </c>
      <c r="AR108" s="23" t="e">
        <f>IF((INDEX($F$50:$BD$50,AR50))&lt;((INDEX($F$50:$BD$50,$AH$50)+(INDEX($F$50:$BD$50,#REF!)))),$AG$79*((#REF!-Baseline!O50)/((#REF!*(#REF!+1))/2)),0)</f>
        <v>#REF!</v>
      </c>
      <c r="AS108" s="23" t="e">
        <f>IF((INDEX($F$50:$BD$50,AS50))&lt;((INDEX($F$50:$BD$50,$AH$50)+(INDEX($F$50:$BD$50,#REF!)))),$AG$79*((#REF!-Baseline!P50)/((#REF!*(#REF!+1))/2)),0)</f>
        <v>#REF!</v>
      </c>
      <c r="AT108" s="23" t="e">
        <f>IF((INDEX($F$50:$BD$50,AT50))&lt;((INDEX($F$50:$BD$50,$AH$50)+(INDEX($F$50:$BD$50,#REF!)))),$AG$79*((#REF!-Baseline!Q50)/((#REF!*(#REF!+1))/2)),0)</f>
        <v>#REF!</v>
      </c>
      <c r="AU108" s="23" t="e">
        <f>IF((INDEX($F$50:$BD$50,AU50))&lt;((INDEX($F$50:$BD$50,$AH$50)+(INDEX($F$50:$BD$50,#REF!)))),$AG$79*((#REF!-Baseline!R50)/((#REF!*(#REF!+1))/2)),0)</f>
        <v>#REF!</v>
      </c>
      <c r="AV108" s="23" t="e">
        <f>IF((INDEX($F$50:$BD$50,AV50))&lt;((INDEX($F$50:$BD$50,$AH$50)+(INDEX($F$50:$BD$50,#REF!)))),$AG$79*((#REF!-Baseline!S50)/((#REF!*(#REF!+1))/2)),0)</f>
        <v>#REF!</v>
      </c>
      <c r="AW108" s="23" t="e">
        <f>IF((INDEX($F$50:$BD$50,AW50))&lt;((INDEX($F$50:$BD$50,$AH$50)+(INDEX($F$50:$BD$50,#REF!)))),$AG$79*((#REF!-Baseline!T50)/((#REF!*(#REF!+1))/2)),0)</f>
        <v>#REF!</v>
      </c>
      <c r="AX108" s="23" t="e">
        <f>IF((INDEX($F$50:$BD$50,AX50))&lt;((INDEX($F$50:$BD$50,$AH$50)+(INDEX($F$50:$BD$50,#REF!)))),$AG$79*((#REF!-Baseline!U50)/((#REF!*(#REF!+1))/2)),0)</f>
        <v>#REF!</v>
      </c>
      <c r="AY108" s="23" t="e">
        <f>IF((INDEX($F$50:$BD$50,AY50))&lt;((INDEX($F$50:$BD$50,$AH$50)+(INDEX($F$50:$BD$50,#REF!)))),$AG$79*((#REF!-Baseline!V50)/((#REF!*(#REF!+1))/2)),0)</f>
        <v>#REF!</v>
      </c>
      <c r="AZ108" s="23" t="e">
        <f>IF((INDEX($F$50:$BD$50,AZ50))&lt;((INDEX($F$50:$BD$50,$AH$50)+(INDEX($F$50:$BD$50,#REF!)))),$AG$79*((#REF!-Baseline!W50)/((#REF!*(#REF!+1))/2)),0)</f>
        <v>#REF!</v>
      </c>
      <c r="BA108" s="23" t="e">
        <f>IF((INDEX($F$50:$BD$50,BA50))&lt;((INDEX($F$50:$BD$50,$AH$50)+(INDEX($F$50:$BD$50,#REF!)))),$AG$79*((#REF!-Baseline!X50)/((#REF!*(#REF!+1))/2)),0)</f>
        <v>#REF!</v>
      </c>
      <c r="BB108" s="23" t="e">
        <f>IF((INDEX($F$50:$BD$50,BB50))&lt;((INDEX($F$50:$BD$50,$AH$50)+(INDEX($F$50:$BD$50,#REF!)))),$AG$79*((#REF!-Baseline!Y50)/((#REF!*(#REF!+1))/2)),0)</f>
        <v>#REF!</v>
      </c>
      <c r="BC108" s="23" t="e">
        <f>IF((INDEX($F$50:$BD$50,BC50))&lt;((INDEX($F$50:$BD$50,$AH$50)+(INDEX($F$50:$BD$50,#REF!)))),$AG$79*((#REF!-Baseline!Z50)/((#REF!*(#REF!+1))/2)),0)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IF((INDEX($F$50:$BD$50,AI50))&lt;((INDEX($F$50:$BD$50,$AI$50)+(INDEX($F$50:$BD$50,#REF!)))),$AH$79*((#REF!-Baseline!E50)/((#REF!*(#REF!+1))/2)),0)</f>
        <v>#REF!</v>
      </c>
      <c r="AJ109" s="23" t="e">
        <f>IF((INDEX($F$50:$BD$50,AJ50))&lt;((INDEX($F$50:$BD$50,$AI$50)+(INDEX($F$50:$BD$50,#REF!)))),$AH$79*((#REF!-Baseline!F50)/((#REF!*(#REF!+1))/2)),0)</f>
        <v>#REF!</v>
      </c>
      <c r="AK109" s="23" t="e">
        <f>IF((INDEX($F$50:$BD$50,AK50))&lt;((INDEX($F$50:$BD$50,$AI$50)+(INDEX($F$50:$BD$50,#REF!)))),$AH$79*((#REF!-Baseline!G50)/((#REF!*(#REF!+1))/2)),0)</f>
        <v>#REF!</v>
      </c>
      <c r="AL109" s="23" t="e">
        <f>IF((INDEX($F$50:$BD$50,AL50))&lt;((INDEX($F$50:$BD$50,$AI$50)+(INDEX($F$50:$BD$50,#REF!)))),$AH$79*((#REF!-Baseline!H50)/((#REF!*(#REF!+1))/2)),0)</f>
        <v>#REF!</v>
      </c>
      <c r="AM109" s="23" t="e">
        <f>IF((INDEX($F$50:$BD$50,AM50))&lt;((INDEX($F$50:$BD$50,$AI$50)+(INDEX($F$50:$BD$50,#REF!)))),$AH$79*((#REF!-Baseline!I50)/((#REF!*(#REF!+1))/2)),0)</f>
        <v>#REF!</v>
      </c>
      <c r="AN109" s="23" t="e">
        <f>IF((INDEX($F$50:$BD$50,AN50))&lt;((INDEX($F$50:$BD$50,$AI$50)+(INDEX($F$50:$BD$50,#REF!)))),$AH$79*((#REF!-Baseline!J50)/((#REF!*(#REF!+1))/2)),0)</f>
        <v>#REF!</v>
      </c>
      <c r="AO109" s="23" t="e">
        <f>IF((INDEX($F$50:$BD$50,AO50))&lt;((INDEX($F$50:$BD$50,$AI$50)+(INDEX($F$50:$BD$50,#REF!)))),$AH$79*((#REF!-Baseline!K50)/((#REF!*(#REF!+1))/2)),0)</f>
        <v>#REF!</v>
      </c>
      <c r="AP109" s="23" t="e">
        <f>IF((INDEX($F$50:$BD$50,AP50))&lt;((INDEX($F$50:$BD$50,$AI$50)+(INDEX($F$50:$BD$50,#REF!)))),$AH$79*((#REF!-Baseline!L50)/((#REF!*(#REF!+1))/2)),0)</f>
        <v>#REF!</v>
      </c>
      <c r="AQ109" s="23" t="e">
        <f>IF((INDEX($F$50:$BD$50,AQ50))&lt;((INDEX($F$50:$BD$50,$AI$50)+(INDEX($F$50:$BD$50,#REF!)))),$AH$79*((#REF!-Baseline!M50)/((#REF!*(#REF!+1))/2)),0)</f>
        <v>#REF!</v>
      </c>
      <c r="AR109" s="23" t="e">
        <f>IF((INDEX($F$50:$BD$50,AR50))&lt;((INDEX($F$50:$BD$50,$AI$50)+(INDEX($F$50:$BD$50,#REF!)))),$AH$79*((#REF!-Baseline!N50)/((#REF!*(#REF!+1))/2)),0)</f>
        <v>#REF!</v>
      </c>
      <c r="AS109" s="23" t="e">
        <f>IF((INDEX($F$50:$BD$50,AS50))&lt;((INDEX($F$50:$BD$50,$AI$50)+(INDEX($F$50:$BD$50,#REF!)))),$AH$79*((#REF!-Baseline!O50)/((#REF!*(#REF!+1))/2)),0)</f>
        <v>#REF!</v>
      </c>
      <c r="AT109" s="23" t="e">
        <f>IF((INDEX($F$50:$BD$50,AT50))&lt;((INDEX($F$50:$BD$50,$AI$50)+(INDEX($F$50:$BD$50,#REF!)))),$AH$79*((#REF!-Baseline!P50)/((#REF!*(#REF!+1))/2)),0)</f>
        <v>#REF!</v>
      </c>
      <c r="AU109" s="23" t="e">
        <f>IF((INDEX($F$50:$BD$50,AU50))&lt;((INDEX($F$50:$BD$50,$AI$50)+(INDEX($F$50:$BD$50,#REF!)))),$AH$79*((#REF!-Baseline!Q50)/((#REF!*(#REF!+1))/2)),0)</f>
        <v>#REF!</v>
      </c>
      <c r="AV109" s="23" t="e">
        <f>IF((INDEX($F$50:$BD$50,AV50))&lt;((INDEX($F$50:$BD$50,$AI$50)+(INDEX($F$50:$BD$50,#REF!)))),$AH$79*((#REF!-Baseline!R50)/((#REF!*(#REF!+1))/2)),0)</f>
        <v>#REF!</v>
      </c>
      <c r="AW109" s="23" t="e">
        <f>IF((INDEX($F$50:$BD$50,AW50))&lt;((INDEX($F$50:$BD$50,$AI$50)+(INDEX($F$50:$BD$50,#REF!)))),$AH$79*((#REF!-Baseline!S50)/((#REF!*(#REF!+1))/2)),0)</f>
        <v>#REF!</v>
      </c>
      <c r="AX109" s="23" t="e">
        <f>IF((INDEX($F$50:$BD$50,AX50))&lt;((INDEX($F$50:$BD$50,$AI$50)+(INDEX($F$50:$BD$50,#REF!)))),$AH$79*((#REF!-Baseline!T50)/((#REF!*(#REF!+1))/2)),0)</f>
        <v>#REF!</v>
      </c>
      <c r="AY109" s="23" t="e">
        <f>IF((INDEX($F$50:$BD$50,AY50))&lt;((INDEX($F$50:$BD$50,$AI$50)+(INDEX($F$50:$BD$50,#REF!)))),$AH$79*((#REF!-Baseline!U50)/((#REF!*(#REF!+1))/2)),0)</f>
        <v>#REF!</v>
      </c>
      <c r="AZ109" s="23" t="e">
        <f>IF((INDEX($F$50:$BD$50,AZ50))&lt;((INDEX($F$50:$BD$50,$AI$50)+(INDEX($F$50:$BD$50,#REF!)))),$AH$79*((#REF!-Baseline!V50)/((#REF!*(#REF!+1))/2)),0)</f>
        <v>#REF!</v>
      </c>
      <c r="BA109" s="23" t="e">
        <f>IF((INDEX($F$50:$BD$50,BA50))&lt;((INDEX($F$50:$BD$50,$AI$50)+(INDEX($F$50:$BD$50,#REF!)))),$AH$79*((#REF!-Baseline!W50)/((#REF!*(#REF!+1))/2)),0)</f>
        <v>#REF!</v>
      </c>
      <c r="BB109" s="23" t="e">
        <f>IF((INDEX($F$50:$BD$50,BB50))&lt;((INDEX($F$50:$BD$50,$AI$50)+(INDEX($F$50:$BD$50,#REF!)))),$AH$79*((#REF!-Baseline!X50)/((#REF!*(#REF!+1))/2)),0)</f>
        <v>#REF!</v>
      </c>
      <c r="BC109" s="23" t="e">
        <f>IF((INDEX($F$50:$BD$50,BC50))&lt;((INDEX($F$50:$BD$50,$AI$50)+(INDEX($F$50:$BD$50,#REF!)))),$AH$79*((#REF!-Baseline!Y50)/((#REF!*(#REF!+1))/2)),0)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IF((INDEX($F$50:$BD$50,AJ50))&lt;((INDEX($F$50:$BD$50,$AJ$50)+(INDEX($F$50:$BD$50,#REF!)))),$AI$79*((#REF!-Baseline!E50)/((#REF!*(#REF!+1))/2)),0)</f>
        <v>#REF!</v>
      </c>
      <c r="AK110" s="23" t="e">
        <f>IF((INDEX($F$50:$BD$50,AK50))&lt;((INDEX($F$50:$BD$50,$AJ$50)+(INDEX($F$50:$BD$50,#REF!)))),$AI$79*((#REF!-Baseline!F50)/((#REF!*(#REF!+1))/2)),0)</f>
        <v>#REF!</v>
      </c>
      <c r="AL110" s="23" t="e">
        <f>IF((INDEX($F$50:$BD$50,AL50))&lt;((INDEX($F$50:$BD$50,$AJ$50)+(INDEX($F$50:$BD$50,#REF!)))),$AI$79*((#REF!-Baseline!G50)/((#REF!*(#REF!+1))/2)),0)</f>
        <v>#REF!</v>
      </c>
      <c r="AM110" s="23" t="e">
        <f>IF((INDEX($F$50:$BD$50,AM50))&lt;((INDEX($F$50:$BD$50,$AJ$50)+(INDEX($F$50:$BD$50,#REF!)))),$AI$79*((#REF!-Baseline!H50)/((#REF!*(#REF!+1))/2)),0)</f>
        <v>#REF!</v>
      </c>
      <c r="AN110" s="23" t="e">
        <f>IF((INDEX($F$50:$BD$50,AN50))&lt;((INDEX($F$50:$BD$50,$AJ$50)+(INDEX($F$50:$BD$50,#REF!)))),$AI$79*((#REF!-Baseline!I50)/((#REF!*(#REF!+1))/2)),0)</f>
        <v>#REF!</v>
      </c>
      <c r="AO110" s="23" t="e">
        <f>IF((INDEX($F$50:$BD$50,AO50))&lt;((INDEX($F$50:$BD$50,$AJ$50)+(INDEX($F$50:$BD$50,#REF!)))),$AI$79*((#REF!-Baseline!J50)/((#REF!*(#REF!+1))/2)),0)</f>
        <v>#REF!</v>
      </c>
      <c r="AP110" s="23" t="e">
        <f>IF((INDEX($F$50:$BD$50,AP50))&lt;((INDEX($F$50:$BD$50,$AJ$50)+(INDEX($F$50:$BD$50,#REF!)))),$AI$79*((#REF!-Baseline!K50)/((#REF!*(#REF!+1))/2)),0)</f>
        <v>#REF!</v>
      </c>
      <c r="AQ110" s="23" t="e">
        <f>IF((INDEX($F$50:$BD$50,AQ50))&lt;((INDEX($F$50:$BD$50,$AJ$50)+(INDEX($F$50:$BD$50,#REF!)))),$AI$79*((#REF!-Baseline!L50)/((#REF!*(#REF!+1))/2)),0)</f>
        <v>#REF!</v>
      </c>
      <c r="AR110" s="23" t="e">
        <f>IF((INDEX($F$50:$BD$50,AR50))&lt;((INDEX($F$50:$BD$50,$AJ$50)+(INDEX($F$50:$BD$50,#REF!)))),$AI$79*((#REF!-Baseline!M50)/((#REF!*(#REF!+1))/2)),0)</f>
        <v>#REF!</v>
      </c>
      <c r="AS110" s="23" t="e">
        <f>IF((INDEX($F$50:$BD$50,AS50))&lt;((INDEX($F$50:$BD$50,$AJ$50)+(INDEX($F$50:$BD$50,#REF!)))),$AI$79*((#REF!-Baseline!N50)/((#REF!*(#REF!+1))/2)),0)</f>
        <v>#REF!</v>
      </c>
      <c r="AT110" s="23" t="e">
        <f>IF((INDEX($F$50:$BD$50,AT50))&lt;((INDEX($F$50:$BD$50,$AJ$50)+(INDEX($F$50:$BD$50,#REF!)))),$AI$79*((#REF!-Baseline!O50)/((#REF!*(#REF!+1))/2)),0)</f>
        <v>#REF!</v>
      </c>
      <c r="AU110" s="23" t="e">
        <f>IF((INDEX($F$50:$BD$50,AU50))&lt;((INDEX($F$50:$BD$50,$AJ$50)+(INDEX($F$50:$BD$50,#REF!)))),$AI$79*((#REF!-Baseline!P50)/((#REF!*(#REF!+1))/2)),0)</f>
        <v>#REF!</v>
      </c>
      <c r="AV110" s="23" t="e">
        <f>IF((INDEX($F$50:$BD$50,AV50))&lt;((INDEX($F$50:$BD$50,$AJ$50)+(INDEX($F$50:$BD$50,#REF!)))),$AI$79*((#REF!-Baseline!Q50)/((#REF!*(#REF!+1))/2)),0)</f>
        <v>#REF!</v>
      </c>
      <c r="AW110" s="23" t="e">
        <f>IF((INDEX($F$50:$BD$50,AW50))&lt;((INDEX($F$50:$BD$50,$AJ$50)+(INDEX($F$50:$BD$50,#REF!)))),$AI$79*((#REF!-Baseline!R50)/((#REF!*(#REF!+1))/2)),0)</f>
        <v>#REF!</v>
      </c>
      <c r="AX110" s="23" t="e">
        <f>IF((INDEX($F$50:$BD$50,AX50))&lt;((INDEX($F$50:$BD$50,$AJ$50)+(INDEX($F$50:$BD$50,#REF!)))),$AI$79*((#REF!-Baseline!S50)/((#REF!*(#REF!+1))/2)),0)</f>
        <v>#REF!</v>
      </c>
      <c r="AY110" s="23" t="e">
        <f>IF((INDEX($F$50:$BD$50,AY50))&lt;((INDEX($F$50:$BD$50,$AJ$50)+(INDEX($F$50:$BD$50,#REF!)))),$AI$79*((#REF!-Baseline!T50)/((#REF!*(#REF!+1))/2)),0)</f>
        <v>#REF!</v>
      </c>
      <c r="AZ110" s="23" t="e">
        <f>IF((INDEX($F$50:$BD$50,AZ50))&lt;((INDEX($F$50:$BD$50,$AJ$50)+(INDEX($F$50:$BD$50,#REF!)))),$AI$79*((#REF!-Baseline!U50)/((#REF!*(#REF!+1))/2)),0)</f>
        <v>#REF!</v>
      </c>
      <c r="BA110" s="23" t="e">
        <f>IF((INDEX($F$50:$BD$50,BA50))&lt;((INDEX($F$50:$BD$50,$AJ$50)+(INDEX($F$50:$BD$50,#REF!)))),$AI$79*((#REF!-Baseline!V50)/((#REF!*(#REF!+1))/2)),0)</f>
        <v>#REF!</v>
      </c>
      <c r="BB110" s="23" t="e">
        <f>IF((INDEX($F$50:$BD$50,BB50))&lt;((INDEX($F$50:$BD$50,$AJ$50)+(INDEX($F$50:$BD$50,#REF!)))),$AI$79*((#REF!-Baseline!W50)/((#REF!*(#REF!+1))/2)),0)</f>
        <v>#REF!</v>
      </c>
      <c r="BC110" s="23" t="e">
        <f>IF((INDEX($F$50:$BD$50,BC50))&lt;((INDEX($F$50:$BD$50,$AJ$50)+(INDEX($F$50:$BD$50,#REF!)))),$AI$79*((#REF!-Baseline!X50)/((#REF!*(#REF!+1))/2)),0)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IF((INDEX($F$50:$BD$50,AK50))&lt;((INDEX($F$50:$BD$50,$AK$50)+(INDEX($F$50:$BD$50,#REF!)))),$AJ$79*((#REF!-Baseline!E50)/((#REF!*(#REF!+1))/2)),0)</f>
        <v>#REF!</v>
      </c>
      <c r="AL111" s="23" t="e">
        <f>IF((INDEX($F$50:$BD$50,AL50))&lt;((INDEX($F$50:$BD$50,$AK$50)+(INDEX($F$50:$BD$50,#REF!)))),$AJ$79*((#REF!-Baseline!F50)/((#REF!*(#REF!+1))/2)),0)</f>
        <v>#REF!</v>
      </c>
      <c r="AM111" s="23" t="e">
        <f>IF((INDEX($F$50:$BD$50,AM50))&lt;((INDEX($F$50:$BD$50,$AK$50)+(INDEX($F$50:$BD$50,#REF!)))),$AJ$79*((#REF!-Baseline!G50)/((#REF!*(#REF!+1))/2)),0)</f>
        <v>#REF!</v>
      </c>
      <c r="AN111" s="23" t="e">
        <f>IF((INDEX($F$50:$BD$50,AN50))&lt;((INDEX($F$50:$BD$50,$AK$50)+(INDEX($F$50:$BD$50,#REF!)))),$AJ$79*((#REF!-Baseline!H50)/((#REF!*(#REF!+1))/2)),0)</f>
        <v>#REF!</v>
      </c>
      <c r="AO111" s="23" t="e">
        <f>IF((INDEX($F$50:$BD$50,AO50))&lt;((INDEX($F$50:$BD$50,$AK$50)+(INDEX($F$50:$BD$50,#REF!)))),$AJ$79*((#REF!-Baseline!I50)/((#REF!*(#REF!+1))/2)),0)</f>
        <v>#REF!</v>
      </c>
      <c r="AP111" s="23" t="e">
        <f>IF((INDEX($F$50:$BD$50,AP50))&lt;((INDEX($F$50:$BD$50,$AK$50)+(INDEX($F$50:$BD$50,#REF!)))),$AJ$79*((#REF!-Baseline!J50)/((#REF!*(#REF!+1))/2)),0)</f>
        <v>#REF!</v>
      </c>
      <c r="AQ111" s="23" t="e">
        <f>IF((INDEX($F$50:$BD$50,AQ50))&lt;((INDEX($F$50:$BD$50,$AK$50)+(INDEX($F$50:$BD$50,#REF!)))),$AJ$79*((#REF!-Baseline!K50)/((#REF!*(#REF!+1))/2)),0)</f>
        <v>#REF!</v>
      </c>
      <c r="AR111" s="23" t="e">
        <f>IF((INDEX($F$50:$BD$50,AR50))&lt;((INDEX($F$50:$BD$50,$AK$50)+(INDEX($F$50:$BD$50,#REF!)))),$AJ$79*((#REF!-Baseline!L50)/((#REF!*(#REF!+1))/2)),0)</f>
        <v>#REF!</v>
      </c>
      <c r="AS111" s="23" t="e">
        <f>IF((INDEX($F$50:$BD$50,AS50))&lt;((INDEX($F$50:$BD$50,$AK$50)+(INDEX($F$50:$BD$50,#REF!)))),$AJ$79*((#REF!-Baseline!M50)/((#REF!*(#REF!+1))/2)),0)</f>
        <v>#REF!</v>
      </c>
      <c r="AT111" s="23" t="e">
        <f>IF((INDEX($F$50:$BD$50,AT50))&lt;((INDEX($F$50:$BD$50,$AK$50)+(INDEX($F$50:$BD$50,#REF!)))),$AJ$79*((#REF!-Baseline!N50)/((#REF!*(#REF!+1))/2)),0)</f>
        <v>#REF!</v>
      </c>
      <c r="AU111" s="23" t="e">
        <f>IF((INDEX($F$50:$BD$50,AU50))&lt;((INDEX($F$50:$BD$50,$AK$50)+(INDEX($F$50:$BD$50,#REF!)))),$AJ$79*((#REF!-Baseline!O50)/((#REF!*(#REF!+1))/2)),0)</f>
        <v>#REF!</v>
      </c>
      <c r="AV111" s="23" t="e">
        <f>IF((INDEX($F$50:$BD$50,AV50))&lt;((INDEX($F$50:$BD$50,$AK$50)+(INDEX($F$50:$BD$50,#REF!)))),$AJ$79*((#REF!-Baseline!P50)/((#REF!*(#REF!+1))/2)),0)</f>
        <v>#REF!</v>
      </c>
      <c r="AW111" s="23" t="e">
        <f>IF((INDEX($F$50:$BD$50,AW50))&lt;((INDEX($F$50:$BD$50,$AK$50)+(INDEX($F$50:$BD$50,#REF!)))),$AJ$79*((#REF!-Baseline!Q50)/((#REF!*(#REF!+1))/2)),0)</f>
        <v>#REF!</v>
      </c>
      <c r="AX111" s="23" t="e">
        <f>IF((INDEX($F$50:$BD$50,AX50))&lt;((INDEX($F$50:$BD$50,$AK$50)+(INDEX($F$50:$BD$50,#REF!)))),$AJ$79*((#REF!-Baseline!R50)/((#REF!*(#REF!+1))/2)),0)</f>
        <v>#REF!</v>
      </c>
      <c r="AY111" s="23" t="e">
        <f>IF((INDEX($F$50:$BD$50,AY50))&lt;((INDEX($F$50:$BD$50,$AK$50)+(INDEX($F$50:$BD$50,#REF!)))),$AJ$79*((#REF!-Baseline!S50)/((#REF!*(#REF!+1))/2)),0)</f>
        <v>#REF!</v>
      </c>
      <c r="AZ111" s="23" t="e">
        <f>IF((INDEX($F$50:$BD$50,AZ50))&lt;((INDEX($F$50:$BD$50,$AK$50)+(INDEX($F$50:$BD$50,#REF!)))),$AJ$79*((#REF!-Baseline!T50)/((#REF!*(#REF!+1))/2)),0)</f>
        <v>#REF!</v>
      </c>
      <c r="BA111" s="23" t="e">
        <f>IF((INDEX($F$50:$BD$50,BA50))&lt;((INDEX($F$50:$BD$50,$AK$50)+(INDEX($F$50:$BD$50,#REF!)))),$AJ$79*((#REF!-Baseline!U50)/((#REF!*(#REF!+1))/2)),0)</f>
        <v>#REF!</v>
      </c>
      <c r="BB111" s="23" t="e">
        <f>IF((INDEX($F$50:$BD$50,BB50))&lt;((INDEX($F$50:$BD$50,$AK$50)+(INDEX($F$50:$BD$50,#REF!)))),$AJ$79*((#REF!-Baseline!V50)/((#REF!*(#REF!+1))/2)),0)</f>
        <v>#REF!</v>
      </c>
      <c r="BC111" s="23" t="e">
        <f>IF((INDEX($F$50:$BD$50,BC50))&lt;((INDEX($F$50:$BD$50,$AK$50)+(INDEX($F$50:$BD$50,#REF!)))),$AJ$79*((#REF!-Baseline!W50)/((#REF!*(#REF!+1))/2)),0)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IF((INDEX($F$50:$BD$50,AL50))&lt;((INDEX($F$50:$BD$50,$AL$50)+(INDEX($F$50:$BD$50,#REF!)))),$AK$79*((#REF!-Baseline!E50)/((#REF!*(#REF!+1))/2)),0)</f>
        <v>#REF!</v>
      </c>
      <c r="AM112" s="23" t="e">
        <f>IF((INDEX($F$50:$BD$50,AM50))&lt;((INDEX($F$50:$BD$50,$AL$50)+(INDEX($F$50:$BD$50,#REF!)))),$AK$79*((#REF!-Baseline!F50)/((#REF!*(#REF!+1))/2)),0)</f>
        <v>#REF!</v>
      </c>
      <c r="AN112" s="23" t="e">
        <f>IF((INDEX($F$50:$BD$50,AN50))&lt;((INDEX($F$50:$BD$50,$AL$50)+(INDEX($F$50:$BD$50,#REF!)))),$AK$79*((#REF!-Baseline!G50)/((#REF!*(#REF!+1))/2)),0)</f>
        <v>#REF!</v>
      </c>
      <c r="AO112" s="23" t="e">
        <f>IF((INDEX($F$50:$BD$50,AO50))&lt;((INDEX($F$50:$BD$50,$AL$50)+(INDEX($F$50:$BD$50,#REF!)))),$AK$79*((#REF!-Baseline!H50)/((#REF!*(#REF!+1))/2)),0)</f>
        <v>#REF!</v>
      </c>
      <c r="AP112" s="23" t="e">
        <f>IF((INDEX($F$50:$BD$50,AP50))&lt;((INDEX($F$50:$BD$50,$AL$50)+(INDEX($F$50:$BD$50,#REF!)))),$AK$79*((#REF!-Baseline!I50)/((#REF!*(#REF!+1))/2)),0)</f>
        <v>#REF!</v>
      </c>
      <c r="AQ112" s="23" t="e">
        <f>IF((INDEX($F$50:$BD$50,AQ50))&lt;((INDEX($F$50:$BD$50,$AL$50)+(INDEX($F$50:$BD$50,#REF!)))),$AK$79*((#REF!-Baseline!J50)/((#REF!*(#REF!+1))/2)),0)</f>
        <v>#REF!</v>
      </c>
      <c r="AR112" s="23" t="e">
        <f>IF((INDEX($F$50:$BD$50,AR50))&lt;((INDEX($F$50:$BD$50,$AL$50)+(INDEX($F$50:$BD$50,#REF!)))),$AK$79*((#REF!-Baseline!K50)/((#REF!*(#REF!+1))/2)),0)</f>
        <v>#REF!</v>
      </c>
      <c r="AS112" s="23" t="e">
        <f>IF((INDEX($F$50:$BD$50,AS50))&lt;((INDEX($F$50:$BD$50,$AL$50)+(INDEX($F$50:$BD$50,#REF!)))),$AK$79*((#REF!-Baseline!L50)/((#REF!*(#REF!+1))/2)),0)</f>
        <v>#REF!</v>
      </c>
      <c r="AT112" s="23" t="e">
        <f>IF((INDEX($F$50:$BD$50,AT50))&lt;((INDEX($F$50:$BD$50,$AL$50)+(INDEX($F$50:$BD$50,#REF!)))),$AK$79*((#REF!-Baseline!M50)/((#REF!*(#REF!+1))/2)),0)</f>
        <v>#REF!</v>
      </c>
      <c r="AU112" s="23" t="e">
        <f>IF((INDEX($F$50:$BD$50,AU50))&lt;((INDEX($F$50:$BD$50,$AL$50)+(INDEX($F$50:$BD$50,#REF!)))),$AK$79*((#REF!-Baseline!N50)/((#REF!*(#REF!+1))/2)),0)</f>
        <v>#REF!</v>
      </c>
      <c r="AV112" s="23" t="e">
        <f>IF((INDEX($F$50:$BD$50,AV50))&lt;((INDEX($F$50:$BD$50,$AL$50)+(INDEX($F$50:$BD$50,#REF!)))),$AK$79*((#REF!-Baseline!O50)/((#REF!*(#REF!+1))/2)),0)</f>
        <v>#REF!</v>
      </c>
      <c r="AW112" s="23" t="e">
        <f>IF((INDEX($F$50:$BD$50,AW50))&lt;((INDEX($F$50:$BD$50,$AL$50)+(INDEX($F$50:$BD$50,#REF!)))),$AK$79*((#REF!-Baseline!P50)/((#REF!*(#REF!+1))/2)),0)</f>
        <v>#REF!</v>
      </c>
      <c r="AX112" s="23" t="e">
        <f>IF((INDEX($F$50:$BD$50,AX50))&lt;((INDEX($F$50:$BD$50,$AL$50)+(INDEX($F$50:$BD$50,#REF!)))),$AK$79*((#REF!-Baseline!Q50)/((#REF!*(#REF!+1))/2)),0)</f>
        <v>#REF!</v>
      </c>
      <c r="AY112" s="23" t="e">
        <f>IF((INDEX($F$50:$BD$50,AY50))&lt;((INDEX($F$50:$BD$50,$AL$50)+(INDEX($F$50:$BD$50,#REF!)))),$AK$79*((#REF!-Baseline!R50)/((#REF!*(#REF!+1))/2)),0)</f>
        <v>#REF!</v>
      </c>
      <c r="AZ112" s="23" t="e">
        <f>IF((INDEX($F$50:$BD$50,AZ50))&lt;((INDEX($F$50:$BD$50,$AL$50)+(INDEX($F$50:$BD$50,#REF!)))),$AK$79*((#REF!-Baseline!S50)/((#REF!*(#REF!+1))/2)),0)</f>
        <v>#REF!</v>
      </c>
      <c r="BA112" s="23" t="e">
        <f>IF((INDEX($F$50:$BD$50,BA50))&lt;((INDEX($F$50:$BD$50,$AL$50)+(INDEX($F$50:$BD$50,#REF!)))),$AK$79*((#REF!-Baseline!T50)/((#REF!*(#REF!+1))/2)),0)</f>
        <v>#REF!</v>
      </c>
      <c r="BB112" s="23" t="e">
        <f>IF((INDEX($F$50:$BD$50,BB50))&lt;((INDEX($F$50:$BD$50,$AL$50)+(INDEX($F$50:$BD$50,#REF!)))),$AK$79*((#REF!-Baseline!U50)/((#REF!*(#REF!+1))/2)),0)</f>
        <v>#REF!</v>
      </c>
      <c r="BC112" s="23" t="e">
        <f>IF((INDEX($F$50:$BD$50,BC50))&lt;((INDEX($F$50:$BD$50,$AL$50)+(INDEX($F$50:$BD$50,#REF!)))),$AK$79*((#REF!-Baseline!V50)/((#REF!*(#REF!+1))/2)),0)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IF((INDEX($F$50:$BD$50,AM50))&lt;((INDEX($F$50:$BD$50,$AM$50)+(INDEX($F$50:$BD$50,#REF!)))),$AL$79*((#REF!-Baseline!E50)/((#REF!*(#REF!+1))/2)),0)</f>
        <v>#REF!</v>
      </c>
      <c r="AN113" s="23" t="e">
        <f>IF((INDEX($F$50:$BD$50,AN50))&lt;((INDEX($F$50:$BD$50,$AM$50)+(INDEX($F$50:$BD$50,#REF!)))),$AL$79*((#REF!-Baseline!F50)/((#REF!*(#REF!+1))/2)),0)</f>
        <v>#REF!</v>
      </c>
      <c r="AO113" s="23" t="e">
        <f>IF((INDEX($F$50:$BD$50,AO50))&lt;((INDEX($F$50:$BD$50,$AM$50)+(INDEX($F$50:$BD$50,#REF!)))),$AL$79*((#REF!-Baseline!G50)/((#REF!*(#REF!+1))/2)),0)</f>
        <v>#REF!</v>
      </c>
      <c r="AP113" s="23" t="e">
        <f>IF((INDEX($F$50:$BD$50,AP50))&lt;((INDEX($F$50:$BD$50,$AM$50)+(INDEX($F$50:$BD$50,#REF!)))),$AL$79*((#REF!-Baseline!H50)/((#REF!*(#REF!+1))/2)),0)</f>
        <v>#REF!</v>
      </c>
      <c r="AQ113" s="23" t="e">
        <f>IF((INDEX($F$50:$BD$50,AQ50))&lt;((INDEX($F$50:$BD$50,$AM$50)+(INDEX($F$50:$BD$50,#REF!)))),$AL$79*((#REF!-Baseline!I50)/((#REF!*(#REF!+1))/2)),0)</f>
        <v>#REF!</v>
      </c>
      <c r="AR113" s="23" t="e">
        <f>IF((INDEX($F$50:$BD$50,AR50))&lt;((INDEX($F$50:$BD$50,$AM$50)+(INDEX($F$50:$BD$50,#REF!)))),$AL$79*((#REF!-Baseline!J50)/((#REF!*(#REF!+1))/2)),0)</f>
        <v>#REF!</v>
      </c>
      <c r="AS113" s="23" t="e">
        <f>IF((INDEX($F$50:$BD$50,AS50))&lt;((INDEX($F$50:$BD$50,$AM$50)+(INDEX($F$50:$BD$50,#REF!)))),$AL$79*((#REF!-Baseline!K50)/((#REF!*(#REF!+1))/2)),0)</f>
        <v>#REF!</v>
      </c>
      <c r="AT113" s="23" t="e">
        <f>IF((INDEX($F$50:$BD$50,AT50))&lt;((INDEX($F$50:$BD$50,$AM$50)+(INDEX($F$50:$BD$50,#REF!)))),$AL$79*((#REF!-Baseline!L50)/((#REF!*(#REF!+1))/2)),0)</f>
        <v>#REF!</v>
      </c>
      <c r="AU113" s="23" t="e">
        <f>IF((INDEX($F$50:$BD$50,AU50))&lt;((INDEX($F$50:$BD$50,$AM$50)+(INDEX($F$50:$BD$50,#REF!)))),$AL$79*((#REF!-Baseline!M50)/((#REF!*(#REF!+1))/2)),0)</f>
        <v>#REF!</v>
      </c>
      <c r="AV113" s="23" t="e">
        <f>IF((INDEX($F$50:$BD$50,AV50))&lt;((INDEX($F$50:$BD$50,$AM$50)+(INDEX($F$50:$BD$50,#REF!)))),$AL$79*((#REF!-Baseline!N50)/((#REF!*(#REF!+1))/2)),0)</f>
        <v>#REF!</v>
      </c>
      <c r="AW113" s="23" t="e">
        <f>IF((INDEX($F$50:$BD$50,AW50))&lt;((INDEX($F$50:$BD$50,$AM$50)+(INDEX($F$50:$BD$50,#REF!)))),$AL$79*((#REF!-Baseline!O50)/((#REF!*(#REF!+1))/2)),0)</f>
        <v>#REF!</v>
      </c>
      <c r="AX113" s="23" t="e">
        <f>IF((INDEX($F$50:$BD$50,AX50))&lt;((INDEX($F$50:$BD$50,$AM$50)+(INDEX($F$50:$BD$50,#REF!)))),$AL$79*((#REF!-Baseline!P50)/((#REF!*(#REF!+1))/2)),0)</f>
        <v>#REF!</v>
      </c>
      <c r="AY113" s="23" t="e">
        <f>IF((INDEX($F$50:$BD$50,AY50))&lt;((INDEX($F$50:$BD$50,$AM$50)+(INDEX($F$50:$BD$50,#REF!)))),$AL$79*((#REF!-Baseline!Q50)/((#REF!*(#REF!+1))/2)),0)</f>
        <v>#REF!</v>
      </c>
      <c r="AZ113" s="23" t="e">
        <f>IF((INDEX($F$50:$BD$50,AZ50))&lt;((INDEX($F$50:$BD$50,$AM$50)+(INDEX($F$50:$BD$50,#REF!)))),$AL$79*((#REF!-Baseline!R50)/((#REF!*(#REF!+1))/2)),0)</f>
        <v>#REF!</v>
      </c>
      <c r="BA113" s="23" t="e">
        <f>IF((INDEX($F$50:$BD$50,BA50))&lt;((INDEX($F$50:$BD$50,$AM$50)+(INDEX($F$50:$BD$50,#REF!)))),$AL$79*((#REF!-Baseline!S50)/((#REF!*(#REF!+1))/2)),0)</f>
        <v>#REF!</v>
      </c>
      <c r="BB113" s="23" t="e">
        <f>IF((INDEX($F$50:$BD$50,BB50))&lt;((INDEX($F$50:$BD$50,$AM$50)+(INDEX($F$50:$BD$50,#REF!)))),$AL$79*((#REF!-Baseline!T50)/((#REF!*(#REF!+1))/2)),0)</f>
        <v>#REF!</v>
      </c>
      <c r="BC113" s="23" t="e">
        <f>IF((INDEX($F$50:$BD$50,BC50))&lt;((INDEX($F$50:$BD$50,$AM$50)+(INDEX($F$50:$BD$50,#REF!)))),$AL$79*((#REF!-Baseline!U50)/((#REF!*(#REF!+1))/2)),0)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IF((INDEX($F$50:$BD$50,AN50))&lt;((INDEX($F$50:$BD$50,$AN$50)+(INDEX($F$50:$BD$50,#REF!)))),$AM$79*((#REF!-Baseline!E50)/((#REF!*(#REF!+1))/2)),0)</f>
        <v>#REF!</v>
      </c>
      <c r="AO114" s="23" t="e">
        <f>IF((INDEX($F$50:$BD$50,AO50))&lt;((INDEX($F$50:$BD$50,$AN$50)+(INDEX($F$50:$BD$50,#REF!)))),$AM$79*((#REF!-Baseline!F50)/((#REF!*(#REF!+1))/2)),0)</f>
        <v>#REF!</v>
      </c>
      <c r="AP114" s="23" t="e">
        <f>IF((INDEX($F$50:$BD$50,AP50))&lt;((INDEX($F$50:$BD$50,$AN$50)+(INDEX($F$50:$BD$50,#REF!)))),$AM$79*((#REF!-Baseline!G50)/((#REF!*(#REF!+1))/2)),0)</f>
        <v>#REF!</v>
      </c>
      <c r="AQ114" s="23" t="e">
        <f>IF((INDEX($F$50:$BD$50,AQ50))&lt;((INDEX($F$50:$BD$50,$AN$50)+(INDEX($F$50:$BD$50,#REF!)))),$AM$79*((#REF!-Baseline!H50)/((#REF!*(#REF!+1))/2)),0)</f>
        <v>#REF!</v>
      </c>
      <c r="AR114" s="23" t="e">
        <f>IF((INDEX($F$50:$BD$50,AR50))&lt;((INDEX($F$50:$BD$50,$AN$50)+(INDEX($F$50:$BD$50,#REF!)))),$AM$79*((#REF!-Baseline!I50)/((#REF!*(#REF!+1))/2)),0)</f>
        <v>#REF!</v>
      </c>
      <c r="AS114" s="23" t="e">
        <f>IF((INDEX($F$50:$BD$50,AS50))&lt;((INDEX($F$50:$BD$50,$AN$50)+(INDEX($F$50:$BD$50,#REF!)))),$AM$79*((#REF!-Baseline!J50)/((#REF!*(#REF!+1))/2)),0)</f>
        <v>#REF!</v>
      </c>
      <c r="AT114" s="23" t="e">
        <f>IF((INDEX($F$50:$BD$50,AT50))&lt;((INDEX($F$50:$BD$50,$AN$50)+(INDEX($F$50:$BD$50,#REF!)))),$AM$79*((#REF!-Baseline!K50)/((#REF!*(#REF!+1))/2)),0)</f>
        <v>#REF!</v>
      </c>
      <c r="AU114" s="23" t="e">
        <f>IF((INDEX($F$50:$BD$50,AU50))&lt;((INDEX($F$50:$BD$50,$AN$50)+(INDEX($F$50:$BD$50,#REF!)))),$AM$79*((#REF!-Baseline!L50)/((#REF!*(#REF!+1))/2)),0)</f>
        <v>#REF!</v>
      </c>
      <c r="AV114" s="23" t="e">
        <f>IF((INDEX($F$50:$BD$50,AV50))&lt;((INDEX($F$50:$BD$50,$AN$50)+(INDEX($F$50:$BD$50,#REF!)))),$AM$79*((#REF!-Baseline!M50)/((#REF!*(#REF!+1))/2)),0)</f>
        <v>#REF!</v>
      </c>
      <c r="AW114" s="23" t="e">
        <f>IF((INDEX($F$50:$BD$50,AW50))&lt;((INDEX($F$50:$BD$50,$AN$50)+(INDEX($F$50:$BD$50,#REF!)))),$AM$79*((#REF!-Baseline!N50)/((#REF!*(#REF!+1))/2)),0)</f>
        <v>#REF!</v>
      </c>
      <c r="AX114" s="23" t="e">
        <f>IF((INDEX($F$50:$BD$50,AX50))&lt;((INDEX($F$50:$BD$50,$AN$50)+(INDEX($F$50:$BD$50,#REF!)))),$AM$79*((#REF!-Baseline!O50)/((#REF!*(#REF!+1))/2)),0)</f>
        <v>#REF!</v>
      </c>
      <c r="AY114" s="23" t="e">
        <f>IF((INDEX($F$50:$BD$50,AY50))&lt;((INDEX($F$50:$BD$50,$AN$50)+(INDEX($F$50:$BD$50,#REF!)))),$AM$79*((#REF!-Baseline!P50)/((#REF!*(#REF!+1))/2)),0)</f>
        <v>#REF!</v>
      </c>
      <c r="AZ114" s="23" t="e">
        <f>IF((INDEX($F$50:$BD$50,AZ50))&lt;((INDEX($F$50:$BD$50,$AN$50)+(INDEX($F$50:$BD$50,#REF!)))),$AM$79*((#REF!-Baseline!Q50)/((#REF!*(#REF!+1))/2)),0)</f>
        <v>#REF!</v>
      </c>
      <c r="BA114" s="23" t="e">
        <f>IF((INDEX($F$50:$BD$50,BA50))&lt;((INDEX($F$50:$BD$50,$AN$50)+(INDEX($F$50:$BD$50,#REF!)))),$AM$79*((#REF!-Baseline!R50)/((#REF!*(#REF!+1))/2)),0)</f>
        <v>#REF!</v>
      </c>
      <c r="BB114" s="23" t="e">
        <f>IF((INDEX($F$50:$BD$50,BB50))&lt;((INDEX($F$50:$BD$50,$AN$50)+(INDEX($F$50:$BD$50,#REF!)))),$AM$79*((#REF!-Baseline!S50)/((#REF!*(#REF!+1))/2)),0)</f>
        <v>#REF!</v>
      </c>
      <c r="BC114" s="23" t="e">
        <f>IF((INDEX($F$50:$BD$50,BC50))&lt;((INDEX($F$50:$BD$50,$AN$50)+(INDEX($F$50:$BD$50,#REF!)))),$AM$79*((#REF!-Baseline!T50)/((#REF!*(#REF!+1))/2)),0)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IF((INDEX($F$50:$BD$50,AO50))&lt;((INDEX($F$50:$BD$50,$AO$50)+(INDEX($F$50:$BD$50,#REF!)))),$AN$79*((#REF!-Baseline!E50)/((#REF!*(#REF!+1))/2)),0)</f>
        <v>#REF!</v>
      </c>
      <c r="AP115" s="23" t="e">
        <f>IF((INDEX($F$50:$BD$50,AP50))&lt;((INDEX($F$50:$BD$50,$AO$50)+(INDEX($F$50:$BD$50,#REF!)))),$AN$79*((#REF!-Baseline!F50)/((#REF!*(#REF!+1))/2)),0)</f>
        <v>#REF!</v>
      </c>
      <c r="AQ115" s="23" t="e">
        <f>IF((INDEX($F$50:$BD$50,AQ50))&lt;((INDEX($F$50:$BD$50,$AO$50)+(INDEX($F$50:$BD$50,#REF!)))),$AN$79*((#REF!-Baseline!G50)/((#REF!*(#REF!+1))/2)),0)</f>
        <v>#REF!</v>
      </c>
      <c r="AR115" s="23" t="e">
        <f>IF((INDEX($F$50:$BD$50,AR50))&lt;((INDEX($F$50:$BD$50,$AO$50)+(INDEX($F$50:$BD$50,#REF!)))),$AN$79*((#REF!-Baseline!H50)/((#REF!*(#REF!+1))/2)),0)</f>
        <v>#REF!</v>
      </c>
      <c r="AS115" s="23" t="e">
        <f>IF((INDEX($F$50:$BD$50,AS50))&lt;((INDEX($F$50:$BD$50,$AO$50)+(INDEX($F$50:$BD$50,#REF!)))),$AN$79*((#REF!-Baseline!I50)/((#REF!*(#REF!+1))/2)),0)</f>
        <v>#REF!</v>
      </c>
      <c r="AT115" s="23" t="e">
        <f>IF((INDEX($F$50:$BD$50,AT50))&lt;((INDEX($F$50:$BD$50,$AO$50)+(INDEX($F$50:$BD$50,#REF!)))),$AN$79*((#REF!-Baseline!J50)/((#REF!*(#REF!+1))/2)),0)</f>
        <v>#REF!</v>
      </c>
      <c r="AU115" s="23" t="e">
        <f>IF((INDEX($F$50:$BD$50,AU50))&lt;((INDEX($F$50:$BD$50,$AO$50)+(INDEX($F$50:$BD$50,#REF!)))),$AN$79*((#REF!-Baseline!K50)/((#REF!*(#REF!+1))/2)),0)</f>
        <v>#REF!</v>
      </c>
      <c r="AV115" s="23" t="e">
        <f>IF((INDEX($F$50:$BD$50,AV50))&lt;((INDEX($F$50:$BD$50,$AO$50)+(INDEX($F$50:$BD$50,#REF!)))),$AN$79*((#REF!-Baseline!L50)/((#REF!*(#REF!+1))/2)),0)</f>
        <v>#REF!</v>
      </c>
      <c r="AW115" s="23" t="e">
        <f>IF((INDEX($F$50:$BD$50,AW50))&lt;((INDEX($F$50:$BD$50,$AO$50)+(INDEX($F$50:$BD$50,#REF!)))),$AN$79*((#REF!-Baseline!M50)/((#REF!*(#REF!+1))/2)),0)</f>
        <v>#REF!</v>
      </c>
      <c r="AX115" s="23" t="e">
        <f>IF((INDEX($F$50:$BD$50,AX50))&lt;((INDEX($F$50:$BD$50,$AO$50)+(INDEX($F$50:$BD$50,#REF!)))),$AN$79*((#REF!-Baseline!N50)/((#REF!*(#REF!+1))/2)),0)</f>
        <v>#REF!</v>
      </c>
      <c r="AY115" s="23" t="e">
        <f>IF((INDEX($F$50:$BD$50,AY50))&lt;((INDEX($F$50:$BD$50,$AO$50)+(INDEX($F$50:$BD$50,#REF!)))),$AN$79*((#REF!-Baseline!O50)/((#REF!*(#REF!+1))/2)),0)</f>
        <v>#REF!</v>
      </c>
      <c r="AZ115" s="23" t="e">
        <f>IF((INDEX($F$50:$BD$50,AZ50))&lt;((INDEX($F$50:$BD$50,$AO$50)+(INDEX($F$50:$BD$50,#REF!)))),$AN$79*((#REF!-Baseline!P50)/((#REF!*(#REF!+1))/2)),0)</f>
        <v>#REF!</v>
      </c>
      <c r="BA115" s="23" t="e">
        <f>IF((INDEX($F$50:$BD$50,BA50))&lt;((INDEX($F$50:$BD$50,$AO$50)+(INDEX($F$50:$BD$50,#REF!)))),$AN$79*((#REF!-Baseline!Q50)/((#REF!*(#REF!+1))/2)),0)</f>
        <v>#REF!</v>
      </c>
      <c r="BB115" s="23" t="e">
        <f>IF((INDEX($F$50:$BD$50,BB50))&lt;((INDEX($F$50:$BD$50,$AO$50)+(INDEX($F$50:$BD$50,#REF!)))),$AN$79*((#REF!-Baseline!R50)/((#REF!*(#REF!+1))/2)),0)</f>
        <v>#REF!</v>
      </c>
      <c r="BC115" s="23" t="e">
        <f>IF((INDEX($F$50:$BD$50,BC50))&lt;((INDEX($F$50:$BD$50,$AO$50)+(INDEX($F$50:$BD$50,#REF!)))),$AN$79*((#REF!-Baseline!S50)/((#REF!*(#REF!+1))/2)),0)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IF((INDEX($F$50:$BD$50,AP50))&lt;((INDEX($F$50:$BD$50,$AP$50)+(INDEX($F$50:$BD$50,#REF!)))),$AO$79*((#REF!-Baseline!E50)/((#REF!*(#REF!+1))/2)),0)</f>
        <v>#REF!</v>
      </c>
      <c r="AQ116" s="23" t="e">
        <f>IF((INDEX($F$50:$BD$50,AQ50))&lt;((INDEX($F$50:$BD$50,$AP$50)+(INDEX($F$50:$BD$50,#REF!)))),$AO$79*((#REF!-Baseline!F50)/((#REF!*(#REF!+1))/2)),0)</f>
        <v>#REF!</v>
      </c>
      <c r="AR116" s="23" t="e">
        <f>IF((INDEX($F$50:$BD$50,AR50))&lt;((INDEX($F$50:$BD$50,$AP$50)+(INDEX($F$50:$BD$50,#REF!)))),$AO$79*((#REF!-Baseline!G50)/((#REF!*(#REF!+1))/2)),0)</f>
        <v>#REF!</v>
      </c>
      <c r="AS116" s="23" t="e">
        <f>IF((INDEX($F$50:$BD$50,AS50))&lt;((INDEX($F$50:$BD$50,$AP$50)+(INDEX($F$50:$BD$50,#REF!)))),$AO$79*((#REF!-Baseline!H50)/((#REF!*(#REF!+1))/2)),0)</f>
        <v>#REF!</v>
      </c>
      <c r="AT116" s="23" t="e">
        <f>IF((INDEX($F$50:$BD$50,AT50))&lt;((INDEX($F$50:$BD$50,$AP$50)+(INDEX($F$50:$BD$50,#REF!)))),$AO$79*((#REF!-Baseline!I50)/((#REF!*(#REF!+1))/2)),0)</f>
        <v>#REF!</v>
      </c>
      <c r="AU116" s="23" t="e">
        <f>IF((INDEX($F$50:$BD$50,AU50))&lt;((INDEX($F$50:$BD$50,$AP$50)+(INDEX($F$50:$BD$50,#REF!)))),$AO$79*((#REF!-Baseline!J50)/((#REF!*(#REF!+1))/2)),0)</f>
        <v>#REF!</v>
      </c>
      <c r="AV116" s="23" t="e">
        <f>IF((INDEX($F$50:$BD$50,AV50))&lt;((INDEX($F$50:$BD$50,$AP$50)+(INDEX($F$50:$BD$50,#REF!)))),$AO$79*((#REF!-Baseline!K50)/((#REF!*(#REF!+1))/2)),0)</f>
        <v>#REF!</v>
      </c>
      <c r="AW116" s="23" t="e">
        <f>IF((INDEX($F$50:$BD$50,AW50))&lt;((INDEX($F$50:$BD$50,$AP$50)+(INDEX($F$50:$BD$50,#REF!)))),$AO$79*((#REF!-Baseline!L50)/((#REF!*(#REF!+1))/2)),0)</f>
        <v>#REF!</v>
      </c>
      <c r="AX116" s="23" t="e">
        <f>IF((INDEX($F$50:$BD$50,AX50))&lt;((INDEX($F$50:$BD$50,$AP$50)+(INDEX($F$50:$BD$50,#REF!)))),$AO$79*((#REF!-Baseline!M50)/((#REF!*(#REF!+1))/2)),0)</f>
        <v>#REF!</v>
      </c>
      <c r="AY116" s="23" t="e">
        <f>IF((INDEX($F$50:$BD$50,AY50))&lt;((INDEX($F$50:$BD$50,$AP$50)+(INDEX($F$50:$BD$50,#REF!)))),$AO$79*((#REF!-Baseline!N50)/((#REF!*(#REF!+1))/2)),0)</f>
        <v>#REF!</v>
      </c>
      <c r="AZ116" s="23" t="e">
        <f>IF((INDEX($F$50:$BD$50,AZ50))&lt;((INDEX($F$50:$BD$50,$AP$50)+(INDEX($F$50:$BD$50,#REF!)))),$AO$79*((#REF!-Baseline!O50)/((#REF!*(#REF!+1))/2)),0)</f>
        <v>#REF!</v>
      </c>
      <c r="BA116" s="23" t="e">
        <f>IF((INDEX($F$50:$BD$50,BA50))&lt;((INDEX($F$50:$BD$50,$AP$50)+(INDEX($F$50:$BD$50,#REF!)))),$AO$79*((#REF!-Baseline!P50)/((#REF!*(#REF!+1))/2)),0)</f>
        <v>#REF!</v>
      </c>
      <c r="BB116" s="23" t="e">
        <f>IF((INDEX($F$50:$BD$50,BB50))&lt;((INDEX($F$50:$BD$50,$AP$50)+(INDEX($F$50:$BD$50,#REF!)))),$AO$79*((#REF!-Baseline!Q50)/((#REF!*(#REF!+1))/2)),0)</f>
        <v>#REF!</v>
      </c>
      <c r="BC116" s="23" t="e">
        <f>IF((INDEX($F$50:$BD$50,BC50))&lt;((INDEX($F$50:$BD$50,$AP$50)+(INDEX($F$50:$BD$50,#REF!)))),$AO$79*((#REF!-Baseline!R50)/((#REF!*(#REF!+1))/2)),0)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IF((INDEX($F$50:$BD$50,AQ50))&lt;((INDEX($F$50:$BD$50,$AQ$50)+(INDEX($F$50:$BD$50,#REF!)))),$AP$79*((#REF!-Baseline!E50)/((#REF!*(#REF!+1))/2)),0)</f>
        <v>#REF!</v>
      </c>
      <c r="AR117" s="23" t="e">
        <f>IF((INDEX($F$50:$BD$50,AR50))&lt;((INDEX($F$50:$BD$50,$AQ$50)+(INDEX($F$50:$BD$50,#REF!)))),$AP$79*((#REF!-Baseline!F50)/((#REF!*(#REF!+1))/2)),0)</f>
        <v>#REF!</v>
      </c>
      <c r="AS117" s="23" t="e">
        <f>IF((INDEX($F$50:$BD$50,AS50))&lt;((INDEX($F$50:$BD$50,$AQ$50)+(INDEX($F$50:$BD$50,#REF!)))),$AP$79*((#REF!-Baseline!G50)/((#REF!*(#REF!+1))/2)),0)</f>
        <v>#REF!</v>
      </c>
      <c r="AT117" s="23" t="e">
        <f>IF((INDEX($F$50:$BD$50,AT50))&lt;((INDEX($F$50:$BD$50,$AQ$50)+(INDEX($F$50:$BD$50,#REF!)))),$AP$79*((#REF!-Baseline!H50)/((#REF!*(#REF!+1))/2)),0)</f>
        <v>#REF!</v>
      </c>
      <c r="AU117" s="23" t="e">
        <f>IF((INDEX($F$50:$BD$50,AU50))&lt;((INDEX($F$50:$BD$50,$AQ$50)+(INDEX($F$50:$BD$50,#REF!)))),$AP$79*((#REF!-Baseline!I50)/((#REF!*(#REF!+1))/2)),0)</f>
        <v>#REF!</v>
      </c>
      <c r="AV117" s="23" t="e">
        <f>IF((INDEX($F$50:$BD$50,AV50))&lt;((INDEX($F$50:$BD$50,$AQ$50)+(INDEX($F$50:$BD$50,#REF!)))),$AP$79*((#REF!-Baseline!J50)/((#REF!*(#REF!+1))/2)),0)</f>
        <v>#REF!</v>
      </c>
      <c r="AW117" s="23" t="e">
        <f>IF((INDEX($F$50:$BD$50,AW50))&lt;((INDEX($F$50:$BD$50,$AQ$50)+(INDEX($F$50:$BD$50,#REF!)))),$AP$79*((#REF!-Baseline!K50)/((#REF!*(#REF!+1))/2)),0)</f>
        <v>#REF!</v>
      </c>
      <c r="AX117" s="23" t="e">
        <f>IF((INDEX($F$50:$BD$50,AX50))&lt;((INDEX($F$50:$BD$50,$AQ$50)+(INDEX($F$50:$BD$50,#REF!)))),$AP$79*((#REF!-Baseline!L50)/((#REF!*(#REF!+1))/2)),0)</f>
        <v>#REF!</v>
      </c>
      <c r="AY117" s="23" t="e">
        <f>IF((INDEX($F$50:$BD$50,AY50))&lt;((INDEX($F$50:$BD$50,$AQ$50)+(INDEX($F$50:$BD$50,#REF!)))),$AP$79*((#REF!-Baseline!M50)/((#REF!*(#REF!+1))/2)),0)</f>
        <v>#REF!</v>
      </c>
      <c r="AZ117" s="23" t="e">
        <f>IF((INDEX($F$50:$BD$50,AZ50))&lt;((INDEX($F$50:$BD$50,$AQ$50)+(INDEX($F$50:$BD$50,#REF!)))),$AP$79*((#REF!-Baseline!N50)/((#REF!*(#REF!+1))/2)),0)</f>
        <v>#REF!</v>
      </c>
      <c r="BA117" s="23" t="e">
        <f>IF((INDEX($F$50:$BD$50,BA50))&lt;((INDEX($F$50:$BD$50,$AQ$50)+(INDEX($F$50:$BD$50,#REF!)))),$AP$79*((#REF!-Baseline!O50)/((#REF!*(#REF!+1))/2)),0)</f>
        <v>#REF!</v>
      </c>
      <c r="BB117" s="23" t="e">
        <f>IF((INDEX($F$50:$BD$50,BB50))&lt;((INDEX($F$50:$BD$50,$AQ$50)+(INDEX($F$50:$BD$50,#REF!)))),$AP$79*((#REF!-Baseline!P50)/((#REF!*(#REF!+1))/2)),0)</f>
        <v>#REF!</v>
      </c>
      <c r="BC117" s="23" t="e">
        <f>IF((INDEX($F$50:$BD$50,BC50))&lt;((INDEX($F$50:$BD$50,$AQ$50)+(INDEX($F$50:$BD$50,#REF!)))),$AP$79*((#REF!-Baseline!Q50)/((#REF!*(#REF!+1))/2)),0)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IF((INDEX($F$50:$BD$50,AR50))&lt;((INDEX($F$50:$BD$50,$AR$50)+(INDEX($F$50:$BD$50,#REF!)))),$AQ$79*((#REF!-Baseline!E50)/((#REF!*(#REF!+1))/2)),0)</f>
        <v>#REF!</v>
      </c>
      <c r="AS118" s="23" t="e">
        <f>IF((INDEX($F$50:$BD$50,AS50))&lt;((INDEX($F$50:$BD$50,$AR$50)+(INDEX($F$50:$BD$50,#REF!)))),$AQ$79*((#REF!-Baseline!F50)/((#REF!*(#REF!+1))/2)),0)</f>
        <v>#REF!</v>
      </c>
      <c r="AT118" s="23" t="e">
        <f>IF((INDEX($F$50:$BD$50,AT50))&lt;((INDEX($F$50:$BD$50,$AR$50)+(INDEX($F$50:$BD$50,#REF!)))),$AQ$79*((#REF!-Baseline!G50)/((#REF!*(#REF!+1))/2)),0)</f>
        <v>#REF!</v>
      </c>
      <c r="AU118" s="23" t="e">
        <f>IF((INDEX($F$50:$BD$50,AU50))&lt;((INDEX($F$50:$BD$50,$AR$50)+(INDEX($F$50:$BD$50,#REF!)))),$AQ$79*((#REF!-Baseline!H50)/((#REF!*(#REF!+1))/2)),0)</f>
        <v>#REF!</v>
      </c>
      <c r="AV118" s="23" t="e">
        <f>IF((INDEX($F$50:$BD$50,AV50))&lt;((INDEX($F$50:$BD$50,$AR$50)+(INDEX($F$50:$BD$50,#REF!)))),$AQ$79*((#REF!-Baseline!I50)/((#REF!*(#REF!+1))/2)),0)</f>
        <v>#REF!</v>
      </c>
      <c r="AW118" s="23" t="e">
        <f>IF((INDEX($F$50:$BD$50,AW50))&lt;((INDEX($F$50:$BD$50,$AR$50)+(INDEX($F$50:$BD$50,#REF!)))),$AQ$79*((#REF!-Baseline!J50)/((#REF!*(#REF!+1))/2)),0)</f>
        <v>#REF!</v>
      </c>
      <c r="AX118" s="23" t="e">
        <f>IF((INDEX($F$50:$BD$50,AX50))&lt;((INDEX($F$50:$BD$50,$AR$50)+(INDEX($F$50:$BD$50,#REF!)))),$AQ$79*((#REF!-Baseline!K50)/((#REF!*(#REF!+1))/2)),0)</f>
        <v>#REF!</v>
      </c>
      <c r="AY118" s="23" t="e">
        <f>IF((INDEX($F$50:$BD$50,AY50))&lt;((INDEX($F$50:$BD$50,$AR$50)+(INDEX($F$50:$BD$50,#REF!)))),$AQ$79*((#REF!-Baseline!L50)/((#REF!*(#REF!+1))/2)),0)</f>
        <v>#REF!</v>
      </c>
      <c r="AZ118" s="23" t="e">
        <f>IF((INDEX($F$50:$BD$50,AZ50))&lt;((INDEX($F$50:$BD$50,$AR$50)+(INDEX($F$50:$BD$50,#REF!)))),$AQ$79*((#REF!-Baseline!M50)/((#REF!*(#REF!+1))/2)),0)</f>
        <v>#REF!</v>
      </c>
      <c r="BA118" s="23" t="e">
        <f>IF((INDEX($F$50:$BD$50,BA50))&lt;((INDEX($F$50:$BD$50,$AR$50)+(INDEX($F$50:$BD$50,#REF!)))),$AQ$79*((#REF!-Baseline!N50)/((#REF!*(#REF!+1))/2)),0)</f>
        <v>#REF!</v>
      </c>
      <c r="BB118" s="23" t="e">
        <f>IF((INDEX($F$50:$BD$50,BB50))&lt;((INDEX($F$50:$BD$50,$AR$50)+(INDEX($F$50:$BD$50,#REF!)))),$AQ$79*((#REF!-Baseline!O50)/((#REF!*(#REF!+1))/2)),0)</f>
        <v>#REF!</v>
      </c>
      <c r="BC118" s="23" t="e">
        <f>IF((INDEX($F$50:$BD$50,BC50))&lt;((INDEX($F$50:$BD$50,$AR$50)+(INDEX($F$50:$BD$50,#REF!)))),$AQ$79*((#REF!-Baseline!P50)/((#REF!*(#REF!+1))/2)),0)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IF((INDEX($F$50:$BD$50,AS50))&lt;((INDEX($F$50:$BD$50,$AS$50)+(INDEX($F$50:$BD$50,#REF!)))),$AR$79*((#REF!-Baseline!E50)/((#REF!*(#REF!+1))/2)),0)</f>
        <v>#REF!</v>
      </c>
      <c r="AT119" s="23" t="e">
        <f>IF((INDEX($F$50:$BD$50,AT50))&lt;((INDEX($F$50:$BD$50,$AS$50)+(INDEX($F$50:$BD$50,#REF!)))),$AR$79*((#REF!-Baseline!F50)/((#REF!*(#REF!+1))/2)),0)</f>
        <v>#REF!</v>
      </c>
      <c r="AU119" s="23" t="e">
        <f>IF((INDEX($F$50:$BD$50,AU50))&lt;((INDEX($F$50:$BD$50,$AS$50)+(INDEX($F$50:$BD$50,#REF!)))),$AR$79*((#REF!-Baseline!G50)/((#REF!*(#REF!+1))/2)),0)</f>
        <v>#REF!</v>
      </c>
      <c r="AV119" s="23" t="e">
        <f>IF((INDEX($F$50:$BD$50,AV50))&lt;((INDEX($F$50:$BD$50,$AS$50)+(INDEX($F$50:$BD$50,#REF!)))),$AR$79*((#REF!-Baseline!H50)/((#REF!*(#REF!+1))/2)),0)</f>
        <v>#REF!</v>
      </c>
      <c r="AW119" s="23" t="e">
        <f>IF((INDEX($F$50:$BD$50,AW50))&lt;((INDEX($F$50:$BD$50,$AS$50)+(INDEX($F$50:$BD$50,#REF!)))),$AR$79*((#REF!-Baseline!I50)/((#REF!*(#REF!+1))/2)),0)</f>
        <v>#REF!</v>
      </c>
      <c r="AX119" s="23" t="e">
        <f>IF((INDEX($F$50:$BD$50,AX50))&lt;((INDEX($F$50:$BD$50,$AS$50)+(INDEX($F$50:$BD$50,#REF!)))),$AR$79*((#REF!-Baseline!J50)/((#REF!*(#REF!+1))/2)),0)</f>
        <v>#REF!</v>
      </c>
      <c r="AY119" s="23" t="e">
        <f>IF((INDEX($F$50:$BD$50,AY50))&lt;((INDEX($F$50:$BD$50,$AS$50)+(INDEX($F$50:$BD$50,#REF!)))),$AR$79*((#REF!-Baseline!K50)/((#REF!*(#REF!+1))/2)),0)</f>
        <v>#REF!</v>
      </c>
      <c r="AZ119" s="23" t="e">
        <f>IF((INDEX($F$50:$BD$50,AZ50))&lt;((INDEX($F$50:$BD$50,$AS$50)+(INDEX($F$50:$BD$50,#REF!)))),$AR$79*((#REF!-Baseline!L50)/((#REF!*(#REF!+1))/2)),0)</f>
        <v>#REF!</v>
      </c>
      <c r="BA119" s="23" t="e">
        <f>IF((INDEX($F$50:$BD$50,BA50))&lt;((INDEX($F$50:$BD$50,$AS$50)+(INDEX($F$50:$BD$50,#REF!)))),$AR$79*((#REF!-Baseline!M50)/((#REF!*(#REF!+1))/2)),0)</f>
        <v>#REF!</v>
      </c>
      <c r="BB119" s="23" t="e">
        <f>IF((INDEX($F$50:$BD$50,BB50))&lt;((INDEX($F$50:$BD$50,$AS$50)+(INDEX($F$50:$BD$50,#REF!)))),$AR$79*((#REF!-Baseline!N50)/((#REF!*(#REF!+1))/2)),0)</f>
        <v>#REF!</v>
      </c>
      <c r="BC119" s="23" t="e">
        <f>IF((INDEX($F$50:$BD$50,BC50))&lt;((INDEX($F$50:$BD$50,$AS$50)+(INDEX($F$50:$BD$50,#REF!)))),$AR$79*((#REF!-Baseline!O50)/((#REF!*(#REF!+1))/2)),0)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IF((INDEX($F$50:$BD$50,AT50))&lt;((INDEX($F$50:$BD$50,$AT$50)+(INDEX($F$50:$BD$50,#REF!)))),$AS$79*((#REF!-Baseline!E50)/((#REF!*(#REF!+1))/2)),0)</f>
        <v>#REF!</v>
      </c>
      <c r="AU120" s="23" t="e">
        <f>IF((INDEX($F$50:$BD$50,AU50))&lt;((INDEX($F$50:$BD$50,$AT$50)+(INDEX($F$50:$BD$50,#REF!)))),$AS$79*((#REF!-Baseline!F50)/((#REF!*(#REF!+1))/2)),0)</f>
        <v>#REF!</v>
      </c>
      <c r="AV120" s="23" t="e">
        <f>IF((INDEX($F$50:$BD$50,AV50))&lt;((INDEX($F$50:$BD$50,$AT$50)+(INDEX($F$50:$BD$50,#REF!)))),$AS$79*((#REF!-Baseline!G50)/((#REF!*(#REF!+1))/2)),0)</f>
        <v>#REF!</v>
      </c>
      <c r="AW120" s="23" t="e">
        <f>IF((INDEX($F$50:$BD$50,AW50))&lt;((INDEX($F$50:$BD$50,$AT$50)+(INDEX($F$50:$BD$50,#REF!)))),$AS$79*((#REF!-Baseline!H50)/((#REF!*(#REF!+1))/2)),0)</f>
        <v>#REF!</v>
      </c>
      <c r="AX120" s="23" t="e">
        <f>IF((INDEX($F$50:$BD$50,AX50))&lt;((INDEX($F$50:$BD$50,$AT$50)+(INDEX($F$50:$BD$50,#REF!)))),$AS$79*((#REF!-Baseline!I50)/((#REF!*(#REF!+1))/2)),0)</f>
        <v>#REF!</v>
      </c>
      <c r="AY120" s="23" t="e">
        <f>IF((INDEX($F$50:$BD$50,AY50))&lt;((INDEX($F$50:$BD$50,$AT$50)+(INDEX($F$50:$BD$50,#REF!)))),$AS$79*((#REF!-Baseline!J50)/((#REF!*(#REF!+1))/2)),0)</f>
        <v>#REF!</v>
      </c>
      <c r="AZ120" s="23" t="e">
        <f>IF((INDEX($F$50:$BD$50,AZ50))&lt;((INDEX($F$50:$BD$50,$AT$50)+(INDEX($F$50:$BD$50,#REF!)))),$AS$79*((#REF!-Baseline!K50)/((#REF!*(#REF!+1))/2)),0)</f>
        <v>#REF!</v>
      </c>
      <c r="BA120" s="23" t="e">
        <f>IF((INDEX($F$50:$BD$50,BA50))&lt;((INDEX($F$50:$BD$50,$AT$50)+(INDEX($F$50:$BD$50,#REF!)))),$AS$79*((#REF!-Baseline!L50)/((#REF!*(#REF!+1))/2)),0)</f>
        <v>#REF!</v>
      </c>
      <c r="BB120" s="23" t="e">
        <f>IF((INDEX($F$50:$BD$50,BB50))&lt;((INDEX($F$50:$BD$50,$AT$50)+(INDEX($F$50:$BD$50,#REF!)))),$AS$79*((#REF!-Baseline!M50)/((#REF!*(#REF!+1))/2)),0)</f>
        <v>#REF!</v>
      </c>
      <c r="BC120" s="23" t="e">
        <f>IF((INDEX($F$50:$BD$50,BC50))&lt;((INDEX($F$50:$BD$50,$AT$50)+(INDEX($F$50:$BD$50,#REF!)))),$AS$79*((#REF!-Baseline!N50)/((#REF!*(#REF!+1))/2)),0)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IF((INDEX($F$50:$BD$50,AU50))&lt;((INDEX($F$50:$BD$50,$AU$50)+(INDEX($F$50:$BD$50,#REF!)))),$AT$79*((#REF!-Baseline!E50)/((#REF!*(#REF!+1))/2)),0)</f>
        <v>#REF!</v>
      </c>
      <c r="AV121" s="23" t="e">
        <f>IF((INDEX($F$50:$BD$50,AV50))&lt;((INDEX($F$50:$BD$50,$AU$50)+(INDEX($F$50:$BD$50,#REF!)))),$AT$79*((#REF!-Baseline!F50)/((#REF!*(#REF!+1))/2)),0)</f>
        <v>#REF!</v>
      </c>
      <c r="AW121" s="23" t="e">
        <f>IF((INDEX($F$50:$BD$50,AW50))&lt;((INDEX($F$50:$BD$50,$AU$50)+(INDEX($F$50:$BD$50,#REF!)))),$AT$79*((#REF!-Baseline!G50)/((#REF!*(#REF!+1))/2)),0)</f>
        <v>#REF!</v>
      </c>
      <c r="AX121" s="23" t="e">
        <f>IF((INDEX($F$50:$BD$50,AX50))&lt;((INDEX($F$50:$BD$50,$AU$50)+(INDEX($F$50:$BD$50,#REF!)))),$AT$79*((#REF!-Baseline!H50)/((#REF!*(#REF!+1))/2)),0)</f>
        <v>#REF!</v>
      </c>
      <c r="AY121" s="23" t="e">
        <f>IF((INDEX($F$50:$BD$50,AY50))&lt;((INDEX($F$50:$BD$50,$AU$50)+(INDEX($F$50:$BD$50,#REF!)))),$AT$79*((#REF!-Baseline!I50)/((#REF!*(#REF!+1))/2)),0)</f>
        <v>#REF!</v>
      </c>
      <c r="AZ121" s="23" t="e">
        <f>IF((INDEX($F$50:$BD$50,AZ50))&lt;((INDEX($F$50:$BD$50,$AU$50)+(INDEX($F$50:$BD$50,#REF!)))),$AT$79*((#REF!-Baseline!J50)/((#REF!*(#REF!+1))/2)),0)</f>
        <v>#REF!</v>
      </c>
      <c r="BA121" s="23" t="e">
        <f>IF((INDEX($F$50:$BD$50,BA50))&lt;((INDEX($F$50:$BD$50,$AU$50)+(INDEX($F$50:$BD$50,#REF!)))),$AT$79*((#REF!-Baseline!K50)/((#REF!*(#REF!+1))/2)),0)</f>
        <v>#REF!</v>
      </c>
      <c r="BB121" s="23" t="e">
        <f>IF((INDEX($F$50:$BD$50,BB50))&lt;((INDEX($F$50:$BD$50,$AU$50)+(INDEX($F$50:$BD$50,#REF!)))),$AT$79*((#REF!-Baseline!L50)/((#REF!*(#REF!+1))/2)),0)</f>
        <v>#REF!</v>
      </c>
      <c r="BC121" s="23" t="e">
        <f>IF((INDEX($F$50:$BD$50,BC50))&lt;((INDEX($F$50:$BD$50,$AU$50)+(INDEX($F$50:$BD$50,#REF!)))),$AT$79*((#REF!-Baseline!M50)/((#REF!*(#REF!+1))/2)),0)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IF((INDEX($F$50:$BD$50,AV50))&lt;((INDEX($F$50:$BD$50,$AV$50)+(INDEX($F$50:$BD$50,#REF!)))),$AU$79*((#REF!-Baseline!E50)/((#REF!*(#REF!+1))/2)),0)</f>
        <v>#REF!</v>
      </c>
      <c r="AW122" s="23" t="e">
        <f>IF((INDEX($F$50:$BD$50,AW50))&lt;((INDEX($F$50:$BD$50,$AV$50)+(INDEX($F$50:$BD$50,#REF!)))),$AU$79*((#REF!-Baseline!F50)/((#REF!*(#REF!+1))/2)),0)</f>
        <v>#REF!</v>
      </c>
      <c r="AX122" s="23" t="e">
        <f>IF((INDEX($F$50:$BD$50,AX50))&lt;((INDEX($F$50:$BD$50,$AV$50)+(INDEX($F$50:$BD$50,#REF!)))),$AU$79*((#REF!-Baseline!G50)/((#REF!*(#REF!+1))/2)),0)</f>
        <v>#REF!</v>
      </c>
      <c r="AY122" s="23" t="e">
        <f>IF((INDEX($F$50:$BD$50,AY50))&lt;((INDEX($F$50:$BD$50,$AV$50)+(INDEX($F$50:$BD$50,#REF!)))),$AU$79*((#REF!-Baseline!H50)/((#REF!*(#REF!+1))/2)),0)</f>
        <v>#REF!</v>
      </c>
      <c r="AZ122" s="23" t="e">
        <f>IF((INDEX($F$50:$BD$50,AZ50))&lt;((INDEX($F$50:$BD$50,$AV$50)+(INDEX($F$50:$BD$50,#REF!)))),$AU$79*((#REF!-Baseline!I50)/((#REF!*(#REF!+1))/2)),0)</f>
        <v>#REF!</v>
      </c>
      <c r="BA122" s="23" t="e">
        <f>IF((INDEX($F$50:$BD$50,BA50))&lt;((INDEX($F$50:$BD$50,$AV$50)+(INDEX($F$50:$BD$50,#REF!)))),$AU$79*((#REF!-Baseline!J50)/((#REF!*(#REF!+1))/2)),0)</f>
        <v>#REF!</v>
      </c>
      <c r="BB122" s="23" t="e">
        <f>IF((INDEX($F$50:$BD$50,BB50))&lt;((INDEX($F$50:$BD$50,$AV$50)+(INDEX($F$50:$BD$50,#REF!)))),$AU$79*((#REF!-Baseline!K50)/((#REF!*(#REF!+1))/2)),0)</f>
        <v>#REF!</v>
      </c>
      <c r="BC122" s="23" t="e">
        <f>IF((INDEX($F$50:$BD$50,BC50))&lt;((INDEX($F$50:$BD$50,$AV$50)+(INDEX($F$50:$BD$50,#REF!)))),$AU$79*((#REF!-Baseline!L50)/((#REF!*(#REF!+1))/2)),0)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IF((INDEX($F$50:$BD$50,AW50))&lt;((INDEX($F$50:$BD$50,$AW$50)+(INDEX($F$50:$BD$50,#REF!)))),$AV$79*((#REF!-Baseline!E50)/((#REF!*(#REF!+1))/2)),0)</f>
        <v>#REF!</v>
      </c>
      <c r="AX123" s="23" t="e">
        <f>IF((INDEX($F$50:$BD$50,AX50))&lt;((INDEX($F$50:$BD$50,$AW$50)+(INDEX($F$50:$BD$50,#REF!)))),$AV$79*((#REF!-Baseline!F50)/((#REF!*(#REF!+1))/2)),0)</f>
        <v>#REF!</v>
      </c>
      <c r="AY123" s="23" t="e">
        <f>IF((INDEX($F$50:$BD$50,AY50))&lt;((INDEX($F$50:$BD$50,$AW$50)+(INDEX($F$50:$BD$50,#REF!)))),$AV$79*((#REF!-Baseline!G50)/((#REF!*(#REF!+1))/2)),0)</f>
        <v>#REF!</v>
      </c>
      <c r="AZ123" s="23" t="e">
        <f>IF((INDEX($F$50:$BD$50,AZ50))&lt;((INDEX($F$50:$BD$50,$AW$50)+(INDEX($F$50:$BD$50,#REF!)))),$AV$79*((#REF!-Baseline!H50)/((#REF!*(#REF!+1))/2)),0)</f>
        <v>#REF!</v>
      </c>
      <c r="BA123" s="23" t="e">
        <f>IF((INDEX($F$50:$BD$50,BA50))&lt;((INDEX($F$50:$BD$50,$AW$50)+(INDEX($F$50:$BD$50,#REF!)))),$AV$79*((#REF!-Baseline!I50)/((#REF!*(#REF!+1))/2)),0)</f>
        <v>#REF!</v>
      </c>
      <c r="BB123" s="23" t="e">
        <f>IF((INDEX($F$50:$BD$50,BB50))&lt;((INDEX($F$50:$BD$50,$AW$50)+(INDEX($F$50:$BD$50,#REF!)))),$AV$79*((#REF!-Baseline!J50)/((#REF!*(#REF!+1))/2)),0)</f>
        <v>#REF!</v>
      </c>
      <c r="BC123" s="23" t="e">
        <f>IF((INDEX($F$50:$BD$50,BC50))&lt;((INDEX($F$50:$BD$50,$AW$50)+(INDEX($F$50:$BD$50,#REF!)))),$AV$79*((#REF!-Baseline!K50)/((#REF!*(#REF!+1))/2)),0)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IF((INDEX($F$50:$BD$50,AX50))&lt;((INDEX($F$50:$BD$50,$AX$50)+(INDEX($F$50:$BD$50,#REF!)))),$AW$79*((#REF!-Baseline!E50)/((#REF!*(#REF!+1))/2)),0)</f>
        <v>#REF!</v>
      </c>
      <c r="AY124" s="23" t="e">
        <f>IF((INDEX($F$50:$BD$50,AY50))&lt;((INDEX($F$50:$BD$50,$AX$50)+(INDEX($F$50:$BD$50,#REF!)))),$AW$79*((#REF!-Baseline!F50)/((#REF!*(#REF!+1))/2)),0)</f>
        <v>#REF!</v>
      </c>
      <c r="AZ124" s="23" t="e">
        <f>IF((INDEX($F$50:$BD$50,AZ50))&lt;((INDEX($F$50:$BD$50,$AX$50)+(INDEX($F$50:$BD$50,#REF!)))),$AW$79*((#REF!-Baseline!G50)/((#REF!*(#REF!+1))/2)),0)</f>
        <v>#REF!</v>
      </c>
      <c r="BA124" s="23" t="e">
        <f>IF((INDEX($F$50:$BD$50,BA50))&lt;((INDEX($F$50:$BD$50,$AX$50)+(INDEX($F$50:$BD$50,#REF!)))),$AW$79*((#REF!-Baseline!H50)/((#REF!*(#REF!+1))/2)),0)</f>
        <v>#REF!</v>
      </c>
      <c r="BB124" s="23" t="e">
        <f>IF((INDEX($F$50:$BD$50,BB50))&lt;((INDEX($F$50:$BD$50,$AX$50)+(INDEX($F$50:$BD$50,#REF!)))),$AW$79*((#REF!-Baseline!I50)/((#REF!*(#REF!+1))/2)),0)</f>
        <v>#REF!</v>
      </c>
      <c r="BC124" s="23" t="e">
        <f>IF((INDEX($F$50:$BD$50,BC50))&lt;((INDEX($F$50:$BD$50,$AX$50)+(INDEX($F$50:$BD$50,#REF!)))),$AW$79*((#REF!-Baseline!J50)/((#REF!*(#REF!+1))/2)),0)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IF((INDEX($F$50:$BD$50,AY50))&lt;((INDEX($F$50:$BD$50,$AY$50)+(INDEX($F$50:$BD$50,#REF!)))),$AX$79*((#REF!-Baseline!E50)/((#REF!*(#REF!+1))/2)),0)</f>
        <v>#REF!</v>
      </c>
      <c r="AZ125" s="23" t="e">
        <f>IF((INDEX($F$50:$BD$50,AZ50))&lt;((INDEX($F$50:$BD$50,$AY$50)+(INDEX($F$50:$BD$50,#REF!)))),$AX$79*((#REF!-Baseline!F50)/((#REF!*(#REF!+1))/2)),0)</f>
        <v>#REF!</v>
      </c>
      <c r="BA125" s="23" t="e">
        <f>IF((INDEX($F$50:$BD$50,BA50))&lt;((INDEX($F$50:$BD$50,$AY$50)+(INDEX($F$50:$BD$50,#REF!)))),$AX$79*((#REF!-Baseline!G50)/((#REF!*(#REF!+1))/2)),0)</f>
        <v>#REF!</v>
      </c>
      <c r="BB125" s="23" t="e">
        <f>IF((INDEX($F$50:$BD$50,BB50))&lt;((INDEX($F$50:$BD$50,$AY$50)+(INDEX($F$50:$BD$50,#REF!)))),$AX$79*((#REF!-Baseline!H50)/((#REF!*(#REF!+1))/2)),0)</f>
        <v>#REF!</v>
      </c>
      <c r="BC125" s="23" t="e">
        <f>IF((INDEX($F$50:$BD$50,BC50))&lt;((INDEX($F$50:$BD$50,$AY$50)+(INDEX($F$50:$BD$50,#REF!)))),$AX$79*((#REF!-Baseline!I50)/((#REF!*(#REF!+1))/2)),0)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IF((INDEX($F$50:$BD$50,AZ50))&lt;((INDEX($F$50:$BD$50,$AZ$50)+(INDEX($F$50:$BD$50,#REF!)))),$AY$79*((#REF!-Baseline!E50)/((#REF!*(#REF!+1))/2)),0)</f>
        <v>#REF!</v>
      </c>
      <c r="BA126" s="23" t="e">
        <f>IF((INDEX($F$50:$BD$50,BA50))&lt;((INDEX($F$50:$BD$50,$AZ$50)+(INDEX($F$50:$BD$50,#REF!)))),$AY$79*((#REF!-Baseline!F50)/((#REF!*(#REF!+1))/2)),0)</f>
        <v>#REF!</v>
      </c>
      <c r="BB126" s="23" t="e">
        <f>IF((INDEX($F$50:$BD$50,BB50))&lt;((INDEX($F$50:$BD$50,$AZ$50)+(INDEX($F$50:$BD$50,#REF!)))),$AY$79*((#REF!-Baseline!G50)/((#REF!*(#REF!+1))/2)),0)</f>
        <v>#REF!</v>
      </c>
      <c r="BC126" s="23" t="e">
        <f>IF((INDEX($F$50:$BD$50,BC50))&lt;((INDEX($F$50:$BD$50,$AZ$50)+(INDEX($F$50:$BD$50,#REF!)))),$AY$79*((#REF!-Baseline!H50)/((#REF!*(#REF!+1))/2)),0)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IF((INDEX($F$50:$BD$50,BA50))&lt;((INDEX($F$50:$BD$50,$BA$50)+(INDEX($F$50:$BD$50,#REF!)))),$AZ$79*((#REF!-Baseline!E50)/((#REF!*(#REF!+1))/2)),0)</f>
        <v>#REF!</v>
      </c>
      <c r="BB127" s="23" t="e">
        <f>IF((INDEX($F$50:$BD$50,BB50))&lt;((INDEX($F$50:$BD$50,$BA$50)+(INDEX($F$50:$BD$50,#REF!)))),$AZ$79*((#REF!-Baseline!F50)/((#REF!*(#REF!+1))/2)),0)</f>
        <v>#REF!</v>
      </c>
      <c r="BC127" s="23" t="e">
        <f>IF((INDEX($F$50:$BD$50,BC50))&lt;((INDEX($F$50:$BD$50,$BA$50)+(INDEX($F$50:$BD$50,#REF!)))),$AZ$79*((#REF!-Baseline!G50)/((#REF!*(#REF!+1))/2)),0)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IF((INDEX($F$50:$BD$50,BB50))&lt;((INDEX($F$50:$BD$50,$BB$50)+(INDEX($F$50:$BD$50,#REF!)))),$BA$79*((#REF!-Baseline!E50)/((#REF!*(#REF!+1))/2)),0)</f>
        <v>#REF!</v>
      </c>
      <c r="BC128" s="23" t="e">
        <f>IF((INDEX($F$50:$BD$50,BC50))&lt;((INDEX($F$50:$BD$50,$BB$50)+(INDEX($F$50:$BD$50,#REF!)))),$BA$79*((#REF!-Baseline!F50)/((#REF!*(#REF!+1))/2)),0)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IF((INDEX($F$50:$BD$50,BC50))&lt;((INDEX($F$50:$BD$50,$BC$50)+(INDEX($F$50:$BD$50,#REF!)))),$BB$79*((#REF!-Baseline!E50)/((#REF!*(#REF!+1))/2)),0)</f>
        <v>#REF!</v>
      </c>
    </row>
    <row r="130" spans="1:55" ht="15.5" collapsed="1">
      <c r="A130" s="8"/>
      <c r="B130" t="s">
        <v>127</v>
      </c>
      <c r="D130" t="s">
        <v>128</v>
      </c>
      <c r="E130" t="s">
        <v>63</v>
      </c>
      <c r="F130" s="23">
        <f>SUM(F81:F129)</f>
        <v>0</v>
      </c>
      <c r="G130" s="23" t="e">
        <f t="shared" ref="G130:BC130" si="5">SUM(G81:G129)</f>
        <v>#REF!</v>
      </c>
      <c r="H130" s="23" t="e">
        <f t="shared" si="5"/>
        <v>#REF!</v>
      </c>
      <c r="I130" s="23" t="e">
        <f t="shared" si="5"/>
        <v>#REF!</v>
      </c>
      <c r="J130" s="23" t="e">
        <f t="shared" si="5"/>
        <v>#REF!</v>
      </c>
      <c r="K130" s="23" t="e">
        <f t="shared" si="5"/>
        <v>#REF!</v>
      </c>
      <c r="L130" s="23" t="e">
        <f t="shared" si="5"/>
        <v>#REF!</v>
      </c>
      <c r="M130" s="23" t="e">
        <f t="shared" si="5"/>
        <v>#REF!</v>
      </c>
      <c r="N130" s="23" t="e">
        <f t="shared" si="5"/>
        <v>#REF!</v>
      </c>
      <c r="O130" s="23" t="e">
        <f t="shared" si="5"/>
        <v>#REF!</v>
      </c>
      <c r="P130" s="23" t="e">
        <f t="shared" si="5"/>
        <v>#REF!</v>
      </c>
      <c r="Q130" s="23" t="e">
        <f t="shared" si="5"/>
        <v>#REF!</v>
      </c>
      <c r="R130" s="23" t="e">
        <f t="shared" si="5"/>
        <v>#REF!</v>
      </c>
      <c r="S130" s="23" t="e">
        <f t="shared" si="5"/>
        <v>#REF!</v>
      </c>
      <c r="T130" s="23" t="e">
        <f t="shared" si="5"/>
        <v>#REF!</v>
      </c>
      <c r="U130" s="23" t="e">
        <f t="shared" si="5"/>
        <v>#REF!</v>
      </c>
      <c r="V130" s="23" t="e">
        <f t="shared" si="5"/>
        <v>#REF!</v>
      </c>
      <c r="W130" s="23" t="e">
        <f t="shared" si="5"/>
        <v>#REF!</v>
      </c>
      <c r="X130" s="23" t="e">
        <f t="shared" si="5"/>
        <v>#REF!</v>
      </c>
      <c r="Y130" s="23" t="e">
        <f t="shared" si="5"/>
        <v>#REF!</v>
      </c>
      <c r="Z130" s="23" t="e">
        <f t="shared" si="5"/>
        <v>#REF!</v>
      </c>
      <c r="AA130" s="23" t="e">
        <f t="shared" si="5"/>
        <v>#REF!</v>
      </c>
      <c r="AB130" s="23" t="e">
        <f t="shared" si="5"/>
        <v>#REF!</v>
      </c>
      <c r="AC130" s="23" t="e">
        <f t="shared" si="5"/>
        <v>#REF!</v>
      </c>
      <c r="AD130" s="23" t="e">
        <f t="shared" si="5"/>
        <v>#REF!</v>
      </c>
      <c r="AE130" s="23" t="e">
        <f t="shared" si="5"/>
        <v>#REF!</v>
      </c>
      <c r="AF130" s="23" t="e">
        <f t="shared" si="5"/>
        <v>#REF!</v>
      </c>
      <c r="AG130" s="23" t="e">
        <f t="shared" si="5"/>
        <v>#REF!</v>
      </c>
      <c r="AH130" s="23" t="e">
        <f t="shared" si="5"/>
        <v>#REF!</v>
      </c>
      <c r="AI130" s="23" t="e">
        <f t="shared" si="5"/>
        <v>#REF!</v>
      </c>
      <c r="AJ130" s="23" t="e">
        <f t="shared" si="5"/>
        <v>#REF!</v>
      </c>
      <c r="AK130" s="23" t="e">
        <f t="shared" si="5"/>
        <v>#REF!</v>
      </c>
      <c r="AL130" s="23" t="e">
        <f t="shared" si="5"/>
        <v>#REF!</v>
      </c>
      <c r="AM130" s="23" t="e">
        <f t="shared" si="5"/>
        <v>#REF!</v>
      </c>
      <c r="AN130" s="23" t="e">
        <f t="shared" si="5"/>
        <v>#REF!</v>
      </c>
      <c r="AO130" s="23" t="e">
        <f t="shared" si="5"/>
        <v>#REF!</v>
      </c>
      <c r="AP130" s="23" t="e">
        <f t="shared" si="5"/>
        <v>#REF!</v>
      </c>
      <c r="AQ130" s="23" t="e">
        <f t="shared" si="5"/>
        <v>#REF!</v>
      </c>
      <c r="AR130" s="23" t="e">
        <f t="shared" si="5"/>
        <v>#REF!</v>
      </c>
      <c r="AS130" s="23" t="e">
        <f t="shared" si="5"/>
        <v>#REF!</v>
      </c>
      <c r="AT130" s="23" t="e">
        <f t="shared" si="5"/>
        <v>#REF!</v>
      </c>
      <c r="AU130" s="23" t="e">
        <f t="shared" si="5"/>
        <v>#REF!</v>
      </c>
      <c r="AV130" s="23" t="e">
        <f t="shared" si="5"/>
        <v>#REF!</v>
      </c>
      <c r="AW130" s="23" t="e">
        <f t="shared" si="5"/>
        <v>#REF!</v>
      </c>
      <c r="AX130" s="23" t="e">
        <f t="shared" si="5"/>
        <v>#REF!</v>
      </c>
      <c r="AY130" s="23" t="e">
        <f t="shared" si="5"/>
        <v>#REF!</v>
      </c>
      <c r="AZ130" s="23" t="e">
        <f t="shared" si="5"/>
        <v>#REF!</v>
      </c>
      <c r="BA130" s="23" t="e">
        <f t="shared" si="5"/>
        <v>#REF!</v>
      </c>
      <c r="BB130" s="23" t="e">
        <f t="shared" si="5"/>
        <v>#REF!</v>
      </c>
      <c r="BC130" s="23" t="e">
        <f t="shared" si="5"/>
        <v>#REF!</v>
      </c>
    </row>
    <row r="131" spans="1:55" ht="15" hidden="1" customHeight="1" outlineLevel="1">
      <c r="A131" s="8"/>
      <c r="B131" t="s">
        <v>129</v>
      </c>
      <c r="D131" t="s">
        <v>130</v>
      </c>
      <c r="E131" t="s">
        <v>63</v>
      </c>
      <c r="F131" s="23">
        <v>0</v>
      </c>
      <c r="G131" s="23">
        <f>F132</f>
        <v>0</v>
      </c>
      <c r="H131" s="23" t="e">
        <f>G132</f>
        <v>#REF!</v>
      </c>
      <c r="I131" s="23" t="e">
        <f t="shared" ref="I131:BC131" si="6">H132</f>
        <v>#REF!</v>
      </c>
      <c r="J131" s="23" t="e">
        <f t="shared" si="6"/>
        <v>#REF!</v>
      </c>
      <c r="K131" s="23" t="e">
        <f t="shared" si="6"/>
        <v>#REF!</v>
      </c>
      <c r="L131" s="23" t="e">
        <f t="shared" si="6"/>
        <v>#REF!</v>
      </c>
      <c r="M131" s="23" t="e">
        <f t="shared" si="6"/>
        <v>#REF!</v>
      </c>
      <c r="N131" s="23" t="e">
        <f t="shared" si="6"/>
        <v>#REF!</v>
      </c>
      <c r="O131" s="23" t="e">
        <f t="shared" si="6"/>
        <v>#REF!</v>
      </c>
      <c r="P131" s="23" t="e">
        <f t="shared" si="6"/>
        <v>#REF!</v>
      </c>
      <c r="Q131" s="23" t="e">
        <f t="shared" si="6"/>
        <v>#REF!</v>
      </c>
      <c r="R131" s="23" t="e">
        <f t="shared" si="6"/>
        <v>#REF!</v>
      </c>
      <c r="S131" s="23" t="e">
        <f t="shared" si="6"/>
        <v>#REF!</v>
      </c>
      <c r="T131" s="23" t="e">
        <f t="shared" si="6"/>
        <v>#REF!</v>
      </c>
      <c r="U131" s="23" t="e">
        <f t="shared" si="6"/>
        <v>#REF!</v>
      </c>
      <c r="V131" s="23" t="e">
        <f t="shared" si="6"/>
        <v>#REF!</v>
      </c>
      <c r="W131" s="23" t="e">
        <f t="shared" si="6"/>
        <v>#REF!</v>
      </c>
      <c r="X131" s="23" t="e">
        <f t="shared" si="6"/>
        <v>#REF!</v>
      </c>
      <c r="Y131" s="23" t="e">
        <f t="shared" si="6"/>
        <v>#REF!</v>
      </c>
      <c r="Z131" s="23" t="e">
        <f t="shared" si="6"/>
        <v>#REF!</v>
      </c>
      <c r="AA131" s="23" t="e">
        <f t="shared" si="6"/>
        <v>#REF!</v>
      </c>
      <c r="AB131" s="23" t="e">
        <f t="shared" si="6"/>
        <v>#REF!</v>
      </c>
      <c r="AC131" s="23" t="e">
        <f t="shared" si="6"/>
        <v>#REF!</v>
      </c>
      <c r="AD131" s="23" t="e">
        <f t="shared" si="6"/>
        <v>#REF!</v>
      </c>
      <c r="AE131" s="23" t="e">
        <f t="shared" si="6"/>
        <v>#REF!</v>
      </c>
      <c r="AF131" s="23" t="e">
        <f t="shared" si="6"/>
        <v>#REF!</v>
      </c>
      <c r="AG131" s="23" t="e">
        <f t="shared" si="6"/>
        <v>#REF!</v>
      </c>
      <c r="AH131" s="23" t="e">
        <f t="shared" si="6"/>
        <v>#REF!</v>
      </c>
      <c r="AI131" s="23" t="e">
        <f t="shared" si="6"/>
        <v>#REF!</v>
      </c>
      <c r="AJ131" s="23" t="e">
        <f t="shared" si="6"/>
        <v>#REF!</v>
      </c>
      <c r="AK131" s="23" t="e">
        <f t="shared" si="6"/>
        <v>#REF!</v>
      </c>
      <c r="AL131" s="23" t="e">
        <f t="shared" si="6"/>
        <v>#REF!</v>
      </c>
      <c r="AM131" s="23" t="e">
        <f t="shared" si="6"/>
        <v>#REF!</v>
      </c>
      <c r="AN131" s="23" t="e">
        <f t="shared" si="6"/>
        <v>#REF!</v>
      </c>
      <c r="AO131" s="23" t="e">
        <f t="shared" si="6"/>
        <v>#REF!</v>
      </c>
      <c r="AP131" s="23" t="e">
        <f t="shared" si="6"/>
        <v>#REF!</v>
      </c>
      <c r="AQ131" s="23" t="e">
        <f t="shared" si="6"/>
        <v>#REF!</v>
      </c>
      <c r="AR131" s="23" t="e">
        <f t="shared" si="6"/>
        <v>#REF!</v>
      </c>
      <c r="AS131" s="23" t="e">
        <f t="shared" si="6"/>
        <v>#REF!</v>
      </c>
      <c r="AT131" s="23" t="e">
        <f t="shared" si="6"/>
        <v>#REF!</v>
      </c>
      <c r="AU131" s="23" t="e">
        <f t="shared" si="6"/>
        <v>#REF!</v>
      </c>
      <c r="AV131" s="23" t="e">
        <f t="shared" si="6"/>
        <v>#REF!</v>
      </c>
      <c r="AW131" s="23" t="e">
        <f t="shared" si="6"/>
        <v>#REF!</v>
      </c>
      <c r="AX131" s="23" t="e">
        <f t="shared" si="6"/>
        <v>#REF!</v>
      </c>
      <c r="AY131" s="23" t="e">
        <f t="shared" si="6"/>
        <v>#REF!</v>
      </c>
      <c r="AZ131" s="23" t="e">
        <f t="shared" si="6"/>
        <v>#REF!</v>
      </c>
      <c r="BA131" s="23" t="e">
        <f t="shared" si="6"/>
        <v>#REF!</v>
      </c>
      <c r="BB131" s="23" t="e">
        <f t="shared" si="6"/>
        <v>#REF!</v>
      </c>
      <c r="BC131" s="23" t="e">
        <f t="shared" si="6"/>
        <v>#REF!</v>
      </c>
    </row>
    <row r="132" spans="1:55" ht="14.15" hidden="1" customHeight="1" outlineLevel="1">
      <c r="A132" s="8"/>
      <c r="B132" t="s">
        <v>131</v>
      </c>
      <c r="D132" t="s">
        <v>132</v>
      </c>
      <c r="E132" t="s">
        <v>63</v>
      </c>
      <c r="F132" s="23">
        <f t="shared" ref="F132:BC132" si="7">F79-F130+F131</f>
        <v>0</v>
      </c>
      <c r="G132" s="23" t="e">
        <f t="shared" si="7"/>
        <v>#REF!</v>
      </c>
      <c r="H132" s="23" t="e">
        <f t="shared" si="7"/>
        <v>#REF!</v>
      </c>
      <c r="I132" s="23" t="e">
        <f t="shared" si="7"/>
        <v>#REF!</v>
      </c>
      <c r="J132" s="23" t="e">
        <f t="shared" si="7"/>
        <v>#REF!</v>
      </c>
      <c r="K132" s="23" t="e">
        <f t="shared" si="7"/>
        <v>#REF!</v>
      </c>
      <c r="L132" s="23" t="e">
        <f t="shared" si="7"/>
        <v>#REF!</v>
      </c>
      <c r="M132" s="23" t="e">
        <f t="shared" si="7"/>
        <v>#REF!</v>
      </c>
      <c r="N132" s="23" t="e">
        <f t="shared" si="7"/>
        <v>#REF!</v>
      </c>
      <c r="O132" s="23" t="e">
        <f t="shared" si="7"/>
        <v>#REF!</v>
      </c>
      <c r="P132" s="23" t="e">
        <f t="shared" si="7"/>
        <v>#REF!</v>
      </c>
      <c r="Q132" s="23" t="e">
        <f t="shared" si="7"/>
        <v>#REF!</v>
      </c>
      <c r="R132" s="23" t="e">
        <f t="shared" si="7"/>
        <v>#REF!</v>
      </c>
      <c r="S132" s="23" t="e">
        <f t="shared" si="7"/>
        <v>#REF!</v>
      </c>
      <c r="T132" s="23" t="e">
        <f t="shared" si="7"/>
        <v>#REF!</v>
      </c>
      <c r="U132" s="23" t="e">
        <f t="shared" si="7"/>
        <v>#REF!</v>
      </c>
      <c r="V132" s="23" t="e">
        <f t="shared" si="7"/>
        <v>#REF!</v>
      </c>
      <c r="W132" s="23" t="e">
        <f t="shared" si="7"/>
        <v>#REF!</v>
      </c>
      <c r="X132" s="23" t="e">
        <f t="shared" si="7"/>
        <v>#REF!</v>
      </c>
      <c r="Y132" s="23" t="e">
        <f t="shared" si="7"/>
        <v>#REF!</v>
      </c>
      <c r="Z132" s="23" t="e">
        <f t="shared" si="7"/>
        <v>#REF!</v>
      </c>
      <c r="AA132" s="23" t="e">
        <f t="shared" si="7"/>
        <v>#REF!</v>
      </c>
      <c r="AB132" s="23" t="e">
        <f t="shared" si="7"/>
        <v>#REF!</v>
      </c>
      <c r="AC132" s="23" t="e">
        <f t="shared" si="7"/>
        <v>#REF!</v>
      </c>
      <c r="AD132" s="23" t="e">
        <f t="shared" si="7"/>
        <v>#REF!</v>
      </c>
      <c r="AE132" s="23" t="e">
        <f t="shared" si="7"/>
        <v>#REF!</v>
      </c>
      <c r="AF132" s="23" t="e">
        <f t="shared" si="7"/>
        <v>#REF!</v>
      </c>
      <c r="AG132" s="23" t="e">
        <f t="shared" si="7"/>
        <v>#REF!</v>
      </c>
      <c r="AH132" s="23" t="e">
        <f t="shared" si="7"/>
        <v>#REF!</v>
      </c>
      <c r="AI132" s="23" t="e">
        <f t="shared" si="7"/>
        <v>#REF!</v>
      </c>
      <c r="AJ132" s="23" t="e">
        <f t="shared" si="7"/>
        <v>#REF!</v>
      </c>
      <c r="AK132" s="23" t="e">
        <f t="shared" si="7"/>
        <v>#REF!</v>
      </c>
      <c r="AL132" s="23" t="e">
        <f t="shared" si="7"/>
        <v>#REF!</v>
      </c>
      <c r="AM132" s="23" t="e">
        <f t="shared" si="7"/>
        <v>#REF!</v>
      </c>
      <c r="AN132" s="23" t="e">
        <f t="shared" si="7"/>
        <v>#REF!</v>
      </c>
      <c r="AO132" s="23" t="e">
        <f t="shared" si="7"/>
        <v>#REF!</v>
      </c>
      <c r="AP132" s="23" t="e">
        <f t="shared" si="7"/>
        <v>#REF!</v>
      </c>
      <c r="AQ132" s="23" t="e">
        <f t="shared" si="7"/>
        <v>#REF!</v>
      </c>
      <c r="AR132" s="23" t="e">
        <f t="shared" si="7"/>
        <v>#REF!</v>
      </c>
      <c r="AS132" s="23" t="e">
        <f t="shared" si="7"/>
        <v>#REF!</v>
      </c>
      <c r="AT132" s="23" t="e">
        <f t="shared" si="7"/>
        <v>#REF!</v>
      </c>
      <c r="AU132" s="23" t="e">
        <f t="shared" si="7"/>
        <v>#REF!</v>
      </c>
      <c r="AV132" s="23" t="e">
        <f t="shared" si="7"/>
        <v>#REF!</v>
      </c>
      <c r="AW132" s="23" t="e">
        <f t="shared" si="7"/>
        <v>#REF!</v>
      </c>
      <c r="AX132" s="23" t="e">
        <f t="shared" si="7"/>
        <v>#REF!</v>
      </c>
      <c r="AY132" s="23" t="e">
        <f t="shared" si="7"/>
        <v>#REF!</v>
      </c>
      <c r="AZ132" s="23" t="e">
        <f t="shared" si="7"/>
        <v>#REF!</v>
      </c>
      <c r="BA132" s="23" t="e">
        <f t="shared" si="7"/>
        <v>#REF!</v>
      </c>
      <c r="BB132" s="23" t="e">
        <f t="shared" si="7"/>
        <v>#REF!</v>
      </c>
      <c r="BC132" s="23" t="e">
        <f t="shared" si="7"/>
        <v>#REF!</v>
      </c>
    </row>
    <row r="133" spans="1:55" ht="14.5" collapsed="1">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8">F80+F130+F133</f>
        <v>#REF!</v>
      </c>
      <c r="G134" s="26" t="e">
        <f t="shared" si="8"/>
        <v>#REF!</v>
      </c>
      <c r="H134" s="26" t="e">
        <f t="shared" si="8"/>
        <v>#REF!</v>
      </c>
      <c r="I134" s="26" t="e">
        <f t="shared" si="8"/>
        <v>#REF!</v>
      </c>
      <c r="J134" s="26" t="e">
        <f t="shared" si="8"/>
        <v>#REF!</v>
      </c>
      <c r="K134" s="26" t="e">
        <f t="shared" si="8"/>
        <v>#REF!</v>
      </c>
      <c r="L134" s="26" t="e">
        <f t="shared" si="8"/>
        <v>#REF!</v>
      </c>
      <c r="M134" s="26" t="e">
        <f t="shared" si="8"/>
        <v>#REF!</v>
      </c>
      <c r="N134" s="26" t="e">
        <f t="shared" si="8"/>
        <v>#REF!</v>
      </c>
      <c r="O134" s="26" t="e">
        <f t="shared" si="8"/>
        <v>#REF!</v>
      </c>
      <c r="P134" s="26" t="e">
        <f t="shared" si="8"/>
        <v>#REF!</v>
      </c>
      <c r="Q134" s="26" t="e">
        <f t="shared" si="8"/>
        <v>#REF!</v>
      </c>
      <c r="R134" s="26" t="e">
        <f t="shared" si="8"/>
        <v>#REF!</v>
      </c>
      <c r="S134" s="26" t="e">
        <f t="shared" si="8"/>
        <v>#REF!</v>
      </c>
      <c r="T134" s="26" t="e">
        <f t="shared" si="8"/>
        <v>#REF!</v>
      </c>
      <c r="U134" s="26" t="e">
        <f t="shared" si="8"/>
        <v>#REF!</v>
      </c>
      <c r="V134" s="26" t="e">
        <f t="shared" si="8"/>
        <v>#REF!</v>
      </c>
      <c r="W134" s="26" t="e">
        <f t="shared" si="8"/>
        <v>#REF!</v>
      </c>
      <c r="X134" s="26" t="e">
        <f t="shared" si="8"/>
        <v>#REF!</v>
      </c>
      <c r="Y134" s="26" t="e">
        <f t="shared" si="8"/>
        <v>#REF!</v>
      </c>
      <c r="Z134" s="26" t="e">
        <f t="shared" si="8"/>
        <v>#REF!</v>
      </c>
      <c r="AA134" s="26" t="e">
        <f t="shared" si="8"/>
        <v>#REF!</v>
      </c>
      <c r="AB134" s="26" t="e">
        <f t="shared" si="8"/>
        <v>#REF!</v>
      </c>
      <c r="AC134" s="26" t="e">
        <f t="shared" si="8"/>
        <v>#REF!</v>
      </c>
      <c r="AD134" s="26" t="e">
        <f t="shared" si="8"/>
        <v>#REF!</v>
      </c>
      <c r="AE134" s="26" t="e">
        <f t="shared" si="8"/>
        <v>#REF!</v>
      </c>
      <c r="AF134" s="26" t="e">
        <f t="shared" si="8"/>
        <v>#REF!</v>
      </c>
      <c r="AG134" s="26" t="e">
        <f t="shared" si="8"/>
        <v>#REF!</v>
      </c>
      <c r="AH134" s="26" t="e">
        <f t="shared" si="8"/>
        <v>#REF!</v>
      </c>
      <c r="AI134" s="26" t="e">
        <f t="shared" si="8"/>
        <v>#REF!</v>
      </c>
      <c r="AJ134" s="26" t="e">
        <f t="shared" si="8"/>
        <v>#REF!</v>
      </c>
      <c r="AK134" s="26" t="e">
        <f t="shared" si="8"/>
        <v>#REF!</v>
      </c>
      <c r="AL134" s="26" t="e">
        <f t="shared" si="8"/>
        <v>#REF!</v>
      </c>
      <c r="AM134" s="26" t="e">
        <f t="shared" si="8"/>
        <v>#REF!</v>
      </c>
      <c r="AN134" s="26" t="e">
        <f t="shared" si="8"/>
        <v>#REF!</v>
      </c>
      <c r="AO134" s="26" t="e">
        <f t="shared" si="8"/>
        <v>#REF!</v>
      </c>
      <c r="AP134" s="26" t="e">
        <f t="shared" si="8"/>
        <v>#REF!</v>
      </c>
      <c r="AQ134" s="26" t="e">
        <f t="shared" si="8"/>
        <v>#REF!</v>
      </c>
      <c r="AR134" s="26" t="e">
        <f t="shared" si="8"/>
        <v>#REF!</v>
      </c>
      <c r="AS134" s="26" t="e">
        <f t="shared" si="8"/>
        <v>#REF!</v>
      </c>
      <c r="AT134" s="26" t="e">
        <f t="shared" si="8"/>
        <v>#REF!</v>
      </c>
      <c r="AU134" s="26" t="e">
        <f t="shared" si="8"/>
        <v>#REF!</v>
      </c>
      <c r="AV134" s="26" t="e">
        <f t="shared" si="8"/>
        <v>#REF!</v>
      </c>
      <c r="AW134" s="26" t="e">
        <f t="shared" si="8"/>
        <v>#REF!</v>
      </c>
      <c r="AX134" s="26" t="e">
        <f t="shared" si="8"/>
        <v>#REF!</v>
      </c>
      <c r="AY134" s="26" t="e">
        <f t="shared" si="8"/>
        <v>#REF!</v>
      </c>
      <c r="AZ134" s="26" t="e">
        <f t="shared" si="8"/>
        <v>#REF!</v>
      </c>
      <c r="BA134" s="26" t="e">
        <f t="shared" si="8"/>
        <v>#REF!</v>
      </c>
      <c r="BB134" s="26" t="e">
        <f t="shared" si="8"/>
        <v>#REF!</v>
      </c>
      <c r="BC134" s="26" t="e">
        <f t="shared" si="8"/>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
        <v>137</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
        <v>138</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
        <v>145</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
        <v>147</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
        <v>137</v>
      </c>
      <c r="C146" s="2"/>
      <c r="D146" s="2"/>
      <c r="E146" s="2" t="s">
        <v>63</v>
      </c>
      <c r="F146" s="26" t="e">
        <f>SUM(F138:F145)</f>
        <v>#REF!</v>
      </c>
      <c r="G146" s="26" t="e">
        <f t="shared" ref="G146:BC146" si="9">SUM(G138:G145)</f>
        <v>#REF!</v>
      </c>
      <c r="H146" s="26" t="e">
        <f t="shared" si="9"/>
        <v>#REF!</v>
      </c>
      <c r="I146" s="26" t="e">
        <f t="shared" si="9"/>
        <v>#REF!</v>
      </c>
      <c r="J146" s="26" t="e">
        <f t="shared" si="9"/>
        <v>#REF!</v>
      </c>
      <c r="K146" s="26" t="e">
        <f t="shared" si="9"/>
        <v>#REF!</v>
      </c>
      <c r="L146" s="26" t="e">
        <f t="shared" si="9"/>
        <v>#REF!</v>
      </c>
      <c r="M146" s="26" t="e">
        <f t="shared" si="9"/>
        <v>#REF!</v>
      </c>
      <c r="N146" s="26" t="e">
        <f t="shared" si="9"/>
        <v>#REF!</v>
      </c>
      <c r="O146" s="26" t="e">
        <f t="shared" si="9"/>
        <v>#REF!</v>
      </c>
      <c r="P146" s="26" t="e">
        <f t="shared" si="9"/>
        <v>#REF!</v>
      </c>
      <c r="Q146" s="26" t="e">
        <f t="shared" si="9"/>
        <v>#REF!</v>
      </c>
      <c r="R146" s="26" t="e">
        <f t="shared" si="9"/>
        <v>#REF!</v>
      </c>
      <c r="S146" s="26" t="e">
        <f t="shared" si="9"/>
        <v>#REF!</v>
      </c>
      <c r="T146" s="26" t="e">
        <f t="shared" si="9"/>
        <v>#REF!</v>
      </c>
      <c r="U146" s="26" t="e">
        <f t="shared" si="9"/>
        <v>#REF!</v>
      </c>
      <c r="V146" s="26" t="e">
        <f t="shared" si="9"/>
        <v>#REF!</v>
      </c>
      <c r="W146" s="26" t="e">
        <f t="shared" si="9"/>
        <v>#REF!</v>
      </c>
      <c r="X146" s="26" t="e">
        <f t="shared" si="9"/>
        <v>#REF!</v>
      </c>
      <c r="Y146" s="26" t="e">
        <f t="shared" si="9"/>
        <v>#REF!</v>
      </c>
      <c r="Z146" s="26" t="e">
        <f t="shared" si="9"/>
        <v>#REF!</v>
      </c>
      <c r="AA146" s="26" t="e">
        <f t="shared" si="9"/>
        <v>#REF!</v>
      </c>
      <c r="AB146" s="26" t="e">
        <f t="shared" si="9"/>
        <v>#REF!</v>
      </c>
      <c r="AC146" s="26" t="e">
        <f t="shared" si="9"/>
        <v>#REF!</v>
      </c>
      <c r="AD146" s="26" t="e">
        <f t="shared" si="9"/>
        <v>#REF!</v>
      </c>
      <c r="AE146" s="26" t="e">
        <f t="shared" si="9"/>
        <v>#REF!</v>
      </c>
      <c r="AF146" s="26" t="e">
        <f t="shared" si="9"/>
        <v>#REF!</v>
      </c>
      <c r="AG146" s="26" t="e">
        <f t="shared" si="9"/>
        <v>#REF!</v>
      </c>
      <c r="AH146" s="26" t="e">
        <f t="shared" si="9"/>
        <v>#REF!</v>
      </c>
      <c r="AI146" s="26" t="e">
        <f t="shared" si="9"/>
        <v>#REF!</v>
      </c>
      <c r="AJ146" s="26" t="e">
        <f t="shared" si="9"/>
        <v>#REF!</v>
      </c>
      <c r="AK146" s="26" t="e">
        <f t="shared" si="9"/>
        <v>#REF!</v>
      </c>
      <c r="AL146" s="26" t="e">
        <f t="shared" si="9"/>
        <v>#REF!</v>
      </c>
      <c r="AM146" s="26" t="e">
        <f t="shared" si="9"/>
        <v>#REF!</v>
      </c>
      <c r="AN146" s="26" t="e">
        <f t="shared" si="9"/>
        <v>#REF!</v>
      </c>
      <c r="AO146" s="26" t="e">
        <f t="shared" si="9"/>
        <v>#REF!</v>
      </c>
      <c r="AP146" s="26" t="e">
        <f t="shared" si="9"/>
        <v>#REF!</v>
      </c>
      <c r="AQ146" s="26" t="e">
        <f t="shared" si="9"/>
        <v>#REF!</v>
      </c>
      <c r="AR146" s="26" t="e">
        <f t="shared" si="9"/>
        <v>#REF!</v>
      </c>
      <c r="AS146" s="26" t="e">
        <f t="shared" si="9"/>
        <v>#REF!</v>
      </c>
      <c r="AT146" s="26" t="e">
        <f t="shared" si="9"/>
        <v>#REF!</v>
      </c>
      <c r="AU146" s="26" t="e">
        <f t="shared" si="9"/>
        <v>#REF!</v>
      </c>
      <c r="AV146" s="26" t="e">
        <f t="shared" si="9"/>
        <v>#REF!</v>
      </c>
      <c r="AW146" s="26" t="e">
        <f t="shared" si="9"/>
        <v>#REF!</v>
      </c>
      <c r="AX146" s="26" t="e">
        <f t="shared" si="9"/>
        <v>#REF!</v>
      </c>
      <c r="AY146" s="26" t="e">
        <f t="shared" si="9"/>
        <v>#REF!</v>
      </c>
      <c r="AZ146" s="26" t="e">
        <f t="shared" si="9"/>
        <v>#REF!</v>
      </c>
      <c r="BA146" s="26" t="e">
        <f t="shared" si="9"/>
        <v>#REF!</v>
      </c>
      <c r="BB146" s="26" t="e">
        <f t="shared" si="9"/>
        <v>#REF!</v>
      </c>
      <c r="BC146" s="26" t="e">
        <f t="shared" si="9"/>
        <v>#REF!</v>
      </c>
    </row>
    <row r="147" spans="1:56" ht="15" customHeight="1">
      <c r="A147" s="344" t="s">
        <v>149</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
        <v>160</v>
      </c>
      <c r="C156" s="3"/>
      <c r="D156" s="3"/>
      <c r="E156" s="3" t="s">
        <v>63</v>
      </c>
      <c r="F156" s="27" t="e">
        <f>F77+(SUM(F138:F140)+SUM(F143:F145))</f>
        <v>#REF!</v>
      </c>
      <c r="G156" s="27" t="e">
        <f t="shared" ref="G156:BC156" si="10">G77+(SUM(G138:G140)+SUM(G143:G145))</f>
        <v>#REF!</v>
      </c>
      <c r="H156" s="27" t="e">
        <f t="shared" si="10"/>
        <v>#REF!</v>
      </c>
      <c r="I156" s="27" t="e">
        <f t="shared" si="10"/>
        <v>#REF!</v>
      </c>
      <c r="J156" s="27" t="e">
        <f t="shared" si="10"/>
        <v>#REF!</v>
      </c>
      <c r="K156" s="27" t="e">
        <f t="shared" si="10"/>
        <v>#REF!</v>
      </c>
      <c r="L156" s="27" t="e">
        <f t="shared" si="10"/>
        <v>#REF!</v>
      </c>
      <c r="M156" s="27" t="e">
        <f t="shared" si="10"/>
        <v>#REF!</v>
      </c>
      <c r="N156" s="27" t="e">
        <f t="shared" si="10"/>
        <v>#REF!</v>
      </c>
      <c r="O156" s="27" t="e">
        <f t="shared" si="10"/>
        <v>#REF!</v>
      </c>
      <c r="P156" s="27" t="e">
        <f t="shared" si="10"/>
        <v>#REF!</v>
      </c>
      <c r="Q156" s="27" t="e">
        <f t="shared" si="10"/>
        <v>#REF!</v>
      </c>
      <c r="R156" s="27" t="e">
        <f t="shared" si="10"/>
        <v>#REF!</v>
      </c>
      <c r="S156" s="27" t="e">
        <f t="shared" si="10"/>
        <v>#REF!</v>
      </c>
      <c r="T156" s="27" t="e">
        <f t="shared" si="10"/>
        <v>#REF!</v>
      </c>
      <c r="U156" s="27" t="e">
        <f t="shared" si="10"/>
        <v>#REF!</v>
      </c>
      <c r="V156" s="27" t="e">
        <f t="shared" si="10"/>
        <v>#REF!</v>
      </c>
      <c r="W156" s="27" t="e">
        <f t="shared" si="10"/>
        <v>#REF!</v>
      </c>
      <c r="X156" s="27" t="e">
        <f t="shared" si="10"/>
        <v>#REF!</v>
      </c>
      <c r="Y156" s="27" t="e">
        <f t="shared" si="10"/>
        <v>#REF!</v>
      </c>
      <c r="Z156" s="27" t="e">
        <f t="shared" si="10"/>
        <v>#REF!</v>
      </c>
      <c r="AA156" s="27" t="e">
        <f t="shared" si="10"/>
        <v>#REF!</v>
      </c>
      <c r="AB156" s="27" t="e">
        <f t="shared" si="10"/>
        <v>#REF!</v>
      </c>
      <c r="AC156" s="27" t="e">
        <f t="shared" si="10"/>
        <v>#REF!</v>
      </c>
      <c r="AD156" s="27" t="e">
        <f t="shared" si="10"/>
        <v>#REF!</v>
      </c>
      <c r="AE156" s="27" t="e">
        <f t="shared" si="10"/>
        <v>#REF!</v>
      </c>
      <c r="AF156" s="27" t="e">
        <f t="shared" si="10"/>
        <v>#REF!</v>
      </c>
      <c r="AG156" s="27" t="e">
        <f t="shared" si="10"/>
        <v>#REF!</v>
      </c>
      <c r="AH156" s="27" t="e">
        <f t="shared" si="10"/>
        <v>#REF!</v>
      </c>
      <c r="AI156" s="27" t="e">
        <f t="shared" si="10"/>
        <v>#REF!</v>
      </c>
      <c r="AJ156" s="27" t="e">
        <f t="shared" si="10"/>
        <v>#REF!</v>
      </c>
      <c r="AK156" s="27" t="e">
        <f t="shared" si="10"/>
        <v>#REF!</v>
      </c>
      <c r="AL156" s="27" t="e">
        <f t="shared" si="10"/>
        <v>#REF!</v>
      </c>
      <c r="AM156" s="27" t="e">
        <f t="shared" si="10"/>
        <v>#REF!</v>
      </c>
      <c r="AN156" s="27" t="e">
        <f t="shared" si="10"/>
        <v>#REF!</v>
      </c>
      <c r="AO156" s="27" t="e">
        <f t="shared" si="10"/>
        <v>#REF!</v>
      </c>
      <c r="AP156" s="27" t="e">
        <f t="shared" si="10"/>
        <v>#REF!</v>
      </c>
      <c r="AQ156" s="27" t="e">
        <f t="shared" si="10"/>
        <v>#REF!</v>
      </c>
      <c r="AR156" s="27" t="e">
        <f t="shared" si="10"/>
        <v>#REF!</v>
      </c>
      <c r="AS156" s="27" t="e">
        <f t="shared" si="10"/>
        <v>#REF!</v>
      </c>
      <c r="AT156" s="27" t="e">
        <f t="shared" si="10"/>
        <v>#REF!</v>
      </c>
      <c r="AU156" s="27" t="e">
        <f t="shared" si="10"/>
        <v>#REF!</v>
      </c>
      <c r="AV156" s="27" t="e">
        <f t="shared" si="10"/>
        <v>#REF!</v>
      </c>
      <c r="AW156" s="27" t="e">
        <f t="shared" si="10"/>
        <v>#REF!</v>
      </c>
      <c r="AX156" s="27" t="e">
        <f t="shared" si="10"/>
        <v>#REF!</v>
      </c>
      <c r="AY156" s="27" t="e">
        <f t="shared" si="10"/>
        <v>#REF!</v>
      </c>
      <c r="AZ156" s="27" t="e">
        <f t="shared" si="10"/>
        <v>#REF!</v>
      </c>
      <c r="BA156" s="27" t="e">
        <f t="shared" si="10"/>
        <v>#REF!</v>
      </c>
      <c r="BB156" s="27" t="e">
        <f t="shared" si="10"/>
        <v>#REF!</v>
      </c>
      <c r="BC156" s="27" t="e">
        <f t="shared" si="10"/>
        <v>#REF!</v>
      </c>
    </row>
    <row r="157" spans="1:56">
      <c r="B157" s="3" t="s">
        <v>161</v>
      </c>
      <c r="C157" s="3"/>
      <c r="D157" s="3"/>
      <c r="E157" s="3"/>
      <c r="F157" s="27" t="e">
        <f>F141+F142</f>
        <v>#REF!</v>
      </c>
      <c r="G157" s="27" t="e">
        <f t="shared" ref="G157:BC157" si="11">G141+G142</f>
        <v>#REF!</v>
      </c>
      <c r="H157" s="27" t="e">
        <f t="shared" si="11"/>
        <v>#REF!</v>
      </c>
      <c r="I157" s="27" t="e">
        <f t="shared" si="11"/>
        <v>#REF!</v>
      </c>
      <c r="J157" s="27" t="e">
        <f t="shared" si="11"/>
        <v>#REF!</v>
      </c>
      <c r="K157" s="27" t="e">
        <f t="shared" si="11"/>
        <v>#REF!</v>
      </c>
      <c r="L157" s="27" t="e">
        <f t="shared" si="11"/>
        <v>#REF!</v>
      </c>
      <c r="M157" s="27" t="e">
        <f t="shared" si="11"/>
        <v>#REF!</v>
      </c>
      <c r="N157" s="27" t="e">
        <f t="shared" si="11"/>
        <v>#REF!</v>
      </c>
      <c r="O157" s="27" t="e">
        <f t="shared" si="11"/>
        <v>#REF!</v>
      </c>
      <c r="P157" s="27" t="e">
        <f t="shared" si="11"/>
        <v>#REF!</v>
      </c>
      <c r="Q157" s="27" t="e">
        <f t="shared" si="11"/>
        <v>#REF!</v>
      </c>
      <c r="R157" s="27" t="e">
        <f t="shared" si="11"/>
        <v>#REF!</v>
      </c>
      <c r="S157" s="27" t="e">
        <f t="shared" si="11"/>
        <v>#REF!</v>
      </c>
      <c r="T157" s="27" t="e">
        <f t="shared" si="11"/>
        <v>#REF!</v>
      </c>
      <c r="U157" s="27" t="e">
        <f t="shared" si="11"/>
        <v>#REF!</v>
      </c>
      <c r="V157" s="27" t="e">
        <f t="shared" si="11"/>
        <v>#REF!</v>
      </c>
      <c r="W157" s="27" t="e">
        <f t="shared" si="11"/>
        <v>#REF!</v>
      </c>
      <c r="X157" s="27" t="e">
        <f t="shared" si="11"/>
        <v>#REF!</v>
      </c>
      <c r="Y157" s="27" t="e">
        <f t="shared" si="11"/>
        <v>#REF!</v>
      </c>
      <c r="Z157" s="27" t="e">
        <f t="shared" si="11"/>
        <v>#REF!</v>
      </c>
      <c r="AA157" s="27" t="e">
        <f t="shared" si="11"/>
        <v>#REF!</v>
      </c>
      <c r="AB157" s="27" t="e">
        <f t="shared" si="11"/>
        <v>#REF!</v>
      </c>
      <c r="AC157" s="27" t="e">
        <f t="shared" si="11"/>
        <v>#REF!</v>
      </c>
      <c r="AD157" s="27" t="e">
        <f t="shared" si="11"/>
        <v>#REF!</v>
      </c>
      <c r="AE157" s="27" t="e">
        <f t="shared" si="11"/>
        <v>#REF!</v>
      </c>
      <c r="AF157" s="27" t="e">
        <f t="shared" si="11"/>
        <v>#REF!</v>
      </c>
      <c r="AG157" s="27" t="e">
        <f t="shared" si="11"/>
        <v>#REF!</v>
      </c>
      <c r="AH157" s="27" t="e">
        <f t="shared" si="11"/>
        <v>#REF!</v>
      </c>
      <c r="AI157" s="27" t="e">
        <f t="shared" si="11"/>
        <v>#REF!</v>
      </c>
      <c r="AJ157" s="27" t="e">
        <f t="shared" si="11"/>
        <v>#REF!</v>
      </c>
      <c r="AK157" s="27" t="e">
        <f t="shared" si="11"/>
        <v>#REF!</v>
      </c>
      <c r="AL157" s="27" t="e">
        <f t="shared" si="11"/>
        <v>#REF!</v>
      </c>
      <c r="AM157" s="27" t="e">
        <f t="shared" si="11"/>
        <v>#REF!</v>
      </c>
      <c r="AN157" s="27" t="e">
        <f t="shared" si="11"/>
        <v>#REF!</v>
      </c>
      <c r="AO157" s="27" t="e">
        <f t="shared" si="11"/>
        <v>#REF!</v>
      </c>
      <c r="AP157" s="27" t="e">
        <f t="shared" si="11"/>
        <v>#REF!</v>
      </c>
      <c r="AQ157" s="27" t="e">
        <f t="shared" si="11"/>
        <v>#REF!</v>
      </c>
      <c r="AR157" s="27" t="e">
        <f t="shared" si="11"/>
        <v>#REF!</v>
      </c>
      <c r="AS157" s="27" t="e">
        <f t="shared" si="11"/>
        <v>#REF!</v>
      </c>
      <c r="AT157" s="27" t="e">
        <f t="shared" si="11"/>
        <v>#REF!</v>
      </c>
      <c r="AU157" s="27" t="e">
        <f t="shared" si="11"/>
        <v>#REF!</v>
      </c>
      <c r="AV157" s="27" t="e">
        <f t="shared" si="11"/>
        <v>#REF!</v>
      </c>
      <c r="AW157" s="27" t="e">
        <f t="shared" si="11"/>
        <v>#REF!</v>
      </c>
      <c r="AX157" s="27" t="e">
        <f t="shared" si="11"/>
        <v>#REF!</v>
      </c>
      <c r="AY157" s="27" t="e">
        <f t="shared" si="11"/>
        <v>#REF!</v>
      </c>
      <c r="AZ157" s="27" t="e">
        <f t="shared" si="11"/>
        <v>#REF!</v>
      </c>
      <c r="BA157" s="27" t="e">
        <f t="shared" si="11"/>
        <v>#REF!</v>
      </c>
      <c r="BB157" s="27" t="e">
        <f t="shared" si="11"/>
        <v>#REF!</v>
      </c>
      <c r="BC157" s="27" t="e">
        <f t="shared" si="11"/>
        <v>#REF!</v>
      </c>
    </row>
    <row r="158" spans="1:56" ht="12.65" customHeight="1" outlineLevel="1">
      <c r="B158" t="s">
        <v>162</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s="10" t="s">
        <v>164</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
        <v>166</v>
      </c>
      <c r="D160" s="3"/>
      <c r="E160" t="s">
        <v>63</v>
      </c>
      <c r="F160" s="27" t="e">
        <f>F156*F158</f>
        <v>#REF!</v>
      </c>
      <c r="G160" s="27" t="e">
        <f t="shared" ref="G160:BC161" si="12">G156*G158</f>
        <v>#REF!</v>
      </c>
      <c r="H160" s="27" t="e">
        <f t="shared" si="12"/>
        <v>#REF!</v>
      </c>
      <c r="I160" s="27" t="e">
        <f t="shared" si="12"/>
        <v>#REF!</v>
      </c>
      <c r="J160" s="27" t="e">
        <f t="shared" si="12"/>
        <v>#REF!</v>
      </c>
      <c r="K160" s="27" t="e">
        <f t="shared" si="12"/>
        <v>#REF!</v>
      </c>
      <c r="L160" s="27" t="e">
        <f t="shared" si="12"/>
        <v>#REF!</v>
      </c>
      <c r="M160" s="27" t="e">
        <f t="shared" si="12"/>
        <v>#REF!</v>
      </c>
      <c r="N160" s="27" t="e">
        <f t="shared" si="12"/>
        <v>#REF!</v>
      </c>
      <c r="O160" s="27" t="e">
        <f t="shared" si="12"/>
        <v>#REF!</v>
      </c>
      <c r="P160" s="27" t="e">
        <f t="shared" si="12"/>
        <v>#REF!</v>
      </c>
      <c r="Q160" s="27" t="e">
        <f t="shared" si="12"/>
        <v>#REF!</v>
      </c>
      <c r="R160" s="27" t="e">
        <f t="shared" si="12"/>
        <v>#REF!</v>
      </c>
      <c r="S160" s="27" t="e">
        <f t="shared" si="12"/>
        <v>#REF!</v>
      </c>
      <c r="T160" s="27" t="e">
        <f t="shared" si="12"/>
        <v>#REF!</v>
      </c>
      <c r="U160" s="27" t="e">
        <f t="shared" si="12"/>
        <v>#REF!</v>
      </c>
      <c r="V160" s="27" t="e">
        <f t="shared" si="12"/>
        <v>#REF!</v>
      </c>
      <c r="W160" s="27" t="e">
        <f t="shared" si="12"/>
        <v>#REF!</v>
      </c>
      <c r="X160" s="27" t="e">
        <f t="shared" si="12"/>
        <v>#REF!</v>
      </c>
      <c r="Y160" s="27" t="e">
        <f t="shared" si="12"/>
        <v>#REF!</v>
      </c>
      <c r="Z160" s="27" t="e">
        <f t="shared" si="12"/>
        <v>#REF!</v>
      </c>
      <c r="AA160" s="27" t="e">
        <f t="shared" si="12"/>
        <v>#REF!</v>
      </c>
      <c r="AB160" s="27" t="e">
        <f t="shared" si="12"/>
        <v>#REF!</v>
      </c>
      <c r="AC160" s="27" t="e">
        <f t="shared" si="12"/>
        <v>#REF!</v>
      </c>
      <c r="AD160" s="27" t="e">
        <f t="shared" si="12"/>
        <v>#REF!</v>
      </c>
      <c r="AE160" s="27" t="e">
        <f t="shared" si="12"/>
        <v>#REF!</v>
      </c>
      <c r="AF160" s="27" t="e">
        <f t="shared" si="12"/>
        <v>#REF!</v>
      </c>
      <c r="AG160" s="27" t="e">
        <f t="shared" si="12"/>
        <v>#REF!</v>
      </c>
      <c r="AH160" s="27" t="e">
        <f t="shared" si="12"/>
        <v>#REF!</v>
      </c>
      <c r="AI160" s="27" t="e">
        <f t="shared" si="12"/>
        <v>#REF!</v>
      </c>
      <c r="AJ160" s="27" t="e">
        <f t="shared" si="12"/>
        <v>#REF!</v>
      </c>
      <c r="AK160" s="27" t="e">
        <f t="shared" si="12"/>
        <v>#REF!</v>
      </c>
      <c r="AL160" s="27" t="e">
        <f t="shared" si="12"/>
        <v>#REF!</v>
      </c>
      <c r="AM160" s="27" t="e">
        <f t="shared" si="12"/>
        <v>#REF!</v>
      </c>
      <c r="AN160" s="27" t="e">
        <f t="shared" si="12"/>
        <v>#REF!</v>
      </c>
      <c r="AO160" s="27" t="e">
        <f t="shared" si="12"/>
        <v>#REF!</v>
      </c>
      <c r="AP160" s="27" t="e">
        <f t="shared" si="12"/>
        <v>#REF!</v>
      </c>
      <c r="AQ160" s="27" t="e">
        <f t="shared" si="12"/>
        <v>#REF!</v>
      </c>
      <c r="AR160" s="27" t="e">
        <f t="shared" si="12"/>
        <v>#REF!</v>
      </c>
      <c r="AS160" s="27" t="e">
        <f t="shared" si="12"/>
        <v>#REF!</v>
      </c>
      <c r="AT160" s="27" t="e">
        <f t="shared" si="12"/>
        <v>#REF!</v>
      </c>
      <c r="AU160" s="27" t="e">
        <f t="shared" si="12"/>
        <v>#REF!</v>
      </c>
      <c r="AV160" s="27" t="e">
        <f t="shared" si="12"/>
        <v>#REF!</v>
      </c>
      <c r="AW160" s="27" t="e">
        <f t="shared" si="12"/>
        <v>#REF!</v>
      </c>
      <c r="AX160" s="27" t="e">
        <f t="shared" si="12"/>
        <v>#REF!</v>
      </c>
      <c r="AY160" s="27" t="e">
        <f t="shared" si="12"/>
        <v>#REF!</v>
      </c>
      <c r="AZ160" s="27" t="e">
        <f t="shared" si="12"/>
        <v>#REF!</v>
      </c>
      <c r="BA160" s="27" t="e">
        <f t="shared" si="12"/>
        <v>#REF!</v>
      </c>
      <c r="BB160" s="27" t="e">
        <f t="shared" si="12"/>
        <v>#REF!</v>
      </c>
      <c r="BC160" s="27" t="e">
        <f t="shared" si="12"/>
        <v>#REF!</v>
      </c>
    </row>
    <row r="161" spans="1:58">
      <c r="B161" t="s">
        <v>167</v>
      </c>
      <c r="D161" s="3"/>
      <c r="F161" s="27" t="e">
        <f>F157*F159</f>
        <v>#REF!</v>
      </c>
      <c r="G161" s="27" t="e">
        <f t="shared" si="12"/>
        <v>#REF!</v>
      </c>
      <c r="H161" s="27" t="e">
        <f t="shared" si="12"/>
        <v>#REF!</v>
      </c>
      <c r="I161" s="27" t="e">
        <f t="shared" si="12"/>
        <v>#REF!</v>
      </c>
      <c r="J161" s="27" t="e">
        <f t="shared" si="12"/>
        <v>#REF!</v>
      </c>
      <c r="K161" s="27" t="e">
        <f t="shared" si="12"/>
        <v>#REF!</v>
      </c>
      <c r="L161" s="27" t="e">
        <f t="shared" si="12"/>
        <v>#REF!</v>
      </c>
      <c r="M161" s="27" t="e">
        <f t="shared" si="12"/>
        <v>#REF!</v>
      </c>
      <c r="N161" s="27" t="e">
        <f t="shared" si="12"/>
        <v>#REF!</v>
      </c>
      <c r="O161" s="27" t="e">
        <f t="shared" si="12"/>
        <v>#REF!</v>
      </c>
      <c r="P161" s="27" t="e">
        <f t="shared" si="12"/>
        <v>#REF!</v>
      </c>
      <c r="Q161" s="27" t="e">
        <f t="shared" si="12"/>
        <v>#REF!</v>
      </c>
      <c r="R161" s="27" t="e">
        <f t="shared" si="12"/>
        <v>#REF!</v>
      </c>
      <c r="S161" s="27" t="e">
        <f t="shared" si="12"/>
        <v>#REF!</v>
      </c>
      <c r="T161" s="27" t="e">
        <f t="shared" si="12"/>
        <v>#REF!</v>
      </c>
      <c r="U161" s="27" t="e">
        <f t="shared" si="12"/>
        <v>#REF!</v>
      </c>
      <c r="V161" s="27" t="e">
        <f t="shared" si="12"/>
        <v>#REF!</v>
      </c>
      <c r="W161" s="27" t="e">
        <f t="shared" si="12"/>
        <v>#REF!</v>
      </c>
      <c r="X161" s="27" t="e">
        <f t="shared" si="12"/>
        <v>#REF!</v>
      </c>
      <c r="Y161" s="27" t="e">
        <f t="shared" si="12"/>
        <v>#REF!</v>
      </c>
      <c r="Z161" s="27" t="e">
        <f t="shared" si="12"/>
        <v>#REF!</v>
      </c>
      <c r="AA161" s="27" t="e">
        <f t="shared" si="12"/>
        <v>#REF!</v>
      </c>
      <c r="AB161" s="27" t="e">
        <f t="shared" si="12"/>
        <v>#REF!</v>
      </c>
      <c r="AC161" s="27" t="e">
        <f t="shared" si="12"/>
        <v>#REF!</v>
      </c>
      <c r="AD161" s="27" t="e">
        <f t="shared" si="12"/>
        <v>#REF!</v>
      </c>
      <c r="AE161" s="27" t="e">
        <f t="shared" si="12"/>
        <v>#REF!</v>
      </c>
      <c r="AF161" s="27" t="e">
        <f t="shared" si="12"/>
        <v>#REF!</v>
      </c>
      <c r="AG161" s="27" t="e">
        <f t="shared" si="12"/>
        <v>#REF!</v>
      </c>
      <c r="AH161" s="27" t="e">
        <f t="shared" si="12"/>
        <v>#REF!</v>
      </c>
      <c r="AI161" s="27" t="e">
        <f t="shared" si="12"/>
        <v>#REF!</v>
      </c>
      <c r="AJ161" s="27" t="e">
        <f t="shared" si="12"/>
        <v>#REF!</v>
      </c>
      <c r="AK161" s="27" t="e">
        <f t="shared" si="12"/>
        <v>#REF!</v>
      </c>
      <c r="AL161" s="27" t="e">
        <f t="shared" si="12"/>
        <v>#REF!</v>
      </c>
      <c r="AM161" s="27" t="e">
        <f t="shared" si="12"/>
        <v>#REF!</v>
      </c>
      <c r="AN161" s="27" t="e">
        <f t="shared" si="12"/>
        <v>#REF!</v>
      </c>
      <c r="AO161" s="27" t="e">
        <f t="shared" si="12"/>
        <v>#REF!</v>
      </c>
      <c r="AP161" s="27" t="e">
        <f t="shared" si="12"/>
        <v>#REF!</v>
      </c>
      <c r="AQ161" s="27" t="e">
        <f t="shared" si="12"/>
        <v>#REF!</v>
      </c>
      <c r="AR161" s="27" t="e">
        <f t="shared" si="12"/>
        <v>#REF!</v>
      </c>
      <c r="AS161" s="27" t="e">
        <f t="shared" si="12"/>
        <v>#REF!</v>
      </c>
      <c r="AT161" s="27" t="e">
        <f t="shared" si="12"/>
        <v>#REF!</v>
      </c>
      <c r="AU161" s="27" t="e">
        <f t="shared" si="12"/>
        <v>#REF!</v>
      </c>
      <c r="AV161" s="27" t="e">
        <f t="shared" si="12"/>
        <v>#REF!</v>
      </c>
      <c r="AW161" s="27" t="e">
        <f t="shared" si="12"/>
        <v>#REF!</v>
      </c>
      <c r="AX161" s="27" t="e">
        <f t="shared" si="12"/>
        <v>#REF!</v>
      </c>
      <c r="AY161" s="27" t="e">
        <f t="shared" si="12"/>
        <v>#REF!</v>
      </c>
      <c r="AZ161" s="27" t="e">
        <f t="shared" si="12"/>
        <v>#REF!</v>
      </c>
      <c r="BA161" s="27" t="e">
        <f t="shared" si="12"/>
        <v>#REF!</v>
      </c>
      <c r="BB161" s="27" t="e">
        <f t="shared" si="12"/>
        <v>#REF!</v>
      </c>
      <c r="BC161" s="27" t="e">
        <f t="shared" si="12"/>
        <v>#REF!</v>
      </c>
    </row>
    <row r="162" spans="1:58" ht="14" thickBot="1">
      <c r="A162" s="7"/>
      <c r="B162" s="2" t="s">
        <v>168</v>
      </c>
      <c r="C162" s="2"/>
      <c r="D162" s="2"/>
      <c r="E162" s="2" t="s">
        <v>63</v>
      </c>
      <c r="F162" s="38" t="e">
        <f>+F160+F161</f>
        <v>#REF!</v>
      </c>
      <c r="G162" s="38" t="e">
        <f>F162+G160+G161</f>
        <v>#REF!</v>
      </c>
      <c r="H162" s="38" t="e">
        <f t="shared" ref="H162:BC162" si="13">G162+H160+H161</f>
        <v>#REF!</v>
      </c>
      <c r="I162" s="38" t="e">
        <f t="shared" si="13"/>
        <v>#REF!</v>
      </c>
      <c r="J162" s="38" t="e">
        <f t="shared" si="13"/>
        <v>#REF!</v>
      </c>
      <c r="K162" s="38" t="e">
        <f t="shared" si="13"/>
        <v>#REF!</v>
      </c>
      <c r="L162" s="38" t="e">
        <f t="shared" si="13"/>
        <v>#REF!</v>
      </c>
      <c r="M162" s="38" t="e">
        <f t="shared" si="13"/>
        <v>#REF!</v>
      </c>
      <c r="N162" s="38" t="e">
        <f t="shared" si="13"/>
        <v>#REF!</v>
      </c>
      <c r="O162" s="38" t="e">
        <f t="shared" si="13"/>
        <v>#REF!</v>
      </c>
      <c r="P162" s="38" t="e">
        <f t="shared" si="13"/>
        <v>#REF!</v>
      </c>
      <c r="Q162" s="38" t="e">
        <f t="shared" si="13"/>
        <v>#REF!</v>
      </c>
      <c r="R162" s="38" t="e">
        <f t="shared" si="13"/>
        <v>#REF!</v>
      </c>
      <c r="S162" s="38" t="e">
        <f t="shared" si="13"/>
        <v>#REF!</v>
      </c>
      <c r="T162" s="38" t="e">
        <f t="shared" si="13"/>
        <v>#REF!</v>
      </c>
      <c r="U162" s="38" t="e">
        <f t="shared" si="13"/>
        <v>#REF!</v>
      </c>
      <c r="V162" s="38" t="e">
        <f t="shared" si="13"/>
        <v>#REF!</v>
      </c>
      <c r="W162" s="38" t="e">
        <f t="shared" si="13"/>
        <v>#REF!</v>
      </c>
      <c r="X162" s="38" t="e">
        <f t="shared" si="13"/>
        <v>#REF!</v>
      </c>
      <c r="Y162" s="38" t="e">
        <f t="shared" si="13"/>
        <v>#REF!</v>
      </c>
      <c r="Z162" s="38" t="e">
        <f t="shared" si="13"/>
        <v>#REF!</v>
      </c>
      <c r="AA162" s="38" t="e">
        <f t="shared" si="13"/>
        <v>#REF!</v>
      </c>
      <c r="AB162" s="38" t="e">
        <f t="shared" si="13"/>
        <v>#REF!</v>
      </c>
      <c r="AC162" s="38" t="e">
        <f t="shared" si="13"/>
        <v>#REF!</v>
      </c>
      <c r="AD162" s="38" t="e">
        <f t="shared" si="13"/>
        <v>#REF!</v>
      </c>
      <c r="AE162" s="38" t="e">
        <f t="shared" si="13"/>
        <v>#REF!</v>
      </c>
      <c r="AF162" s="38" t="e">
        <f t="shared" si="13"/>
        <v>#REF!</v>
      </c>
      <c r="AG162" s="38" t="e">
        <f t="shared" si="13"/>
        <v>#REF!</v>
      </c>
      <c r="AH162" s="38" t="e">
        <f t="shared" si="13"/>
        <v>#REF!</v>
      </c>
      <c r="AI162" s="38" t="e">
        <f t="shared" si="13"/>
        <v>#REF!</v>
      </c>
      <c r="AJ162" s="38" t="e">
        <f t="shared" si="13"/>
        <v>#REF!</v>
      </c>
      <c r="AK162" s="38" t="e">
        <f t="shared" si="13"/>
        <v>#REF!</v>
      </c>
      <c r="AL162" s="38" t="e">
        <f t="shared" si="13"/>
        <v>#REF!</v>
      </c>
      <c r="AM162" s="38" t="e">
        <f t="shared" si="13"/>
        <v>#REF!</v>
      </c>
      <c r="AN162" s="38" t="e">
        <f t="shared" si="13"/>
        <v>#REF!</v>
      </c>
      <c r="AO162" s="38" t="e">
        <f t="shared" si="13"/>
        <v>#REF!</v>
      </c>
      <c r="AP162" s="38" t="e">
        <f t="shared" si="13"/>
        <v>#REF!</v>
      </c>
      <c r="AQ162" s="38" t="e">
        <f t="shared" si="13"/>
        <v>#REF!</v>
      </c>
      <c r="AR162" s="38" t="e">
        <f t="shared" si="13"/>
        <v>#REF!</v>
      </c>
      <c r="AS162" s="38" t="e">
        <f t="shared" si="13"/>
        <v>#REF!</v>
      </c>
      <c r="AT162" s="38" t="e">
        <f t="shared" si="13"/>
        <v>#REF!</v>
      </c>
      <c r="AU162" s="38" t="e">
        <f t="shared" si="13"/>
        <v>#REF!</v>
      </c>
      <c r="AV162" s="38" t="e">
        <f t="shared" si="13"/>
        <v>#REF!</v>
      </c>
      <c r="AW162" s="38" t="e">
        <f t="shared" si="13"/>
        <v>#REF!</v>
      </c>
      <c r="AX162" s="38" t="e">
        <f t="shared" si="13"/>
        <v>#REF!</v>
      </c>
      <c r="AY162" s="38" t="e">
        <f t="shared" si="13"/>
        <v>#REF!</v>
      </c>
      <c r="AZ162" s="38" t="e">
        <f t="shared" si="13"/>
        <v>#REF!</v>
      </c>
      <c r="BA162" s="38" t="e">
        <f t="shared" si="13"/>
        <v>#REF!</v>
      </c>
      <c r="BB162" s="38" t="e">
        <f t="shared" si="13"/>
        <v>#REF!</v>
      </c>
      <c r="BC162" s="38" t="e">
        <f t="shared" si="13"/>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4">
    <mergeCell ref="A1:XFD1"/>
    <mergeCell ref="A19:B19"/>
    <mergeCell ref="A25:F25"/>
    <mergeCell ref="A37:A46"/>
    <mergeCell ref="F49:J49"/>
    <mergeCell ref="K49:O49"/>
    <mergeCell ref="P49:T49"/>
    <mergeCell ref="U49:Y49"/>
    <mergeCell ref="Z49:AD49"/>
    <mergeCell ref="AE49:AI49"/>
    <mergeCell ref="AJ49:AN49"/>
    <mergeCell ref="AO49:AS49"/>
    <mergeCell ref="AT49:AX49"/>
    <mergeCell ref="C14:D18"/>
    <mergeCell ref="C21:D21"/>
    <mergeCell ref="A220:E239"/>
    <mergeCell ref="AY49:BC49"/>
    <mergeCell ref="A138:A146"/>
    <mergeCell ref="A147:A154"/>
    <mergeCell ref="A170:E189"/>
    <mergeCell ref="A195:E214"/>
    <mergeCell ref="A52:A62"/>
    <mergeCell ref="A66:A76"/>
    <mergeCell ref="F66:BC76"/>
  </mergeCells>
  <dataValidations count="1">
    <dataValidation type="list" allowBlank="1" showInputMessage="1" showErrorMessage="1" sqref="B37:B46 B9 B52:C61 B66:B75" xr:uid="{00000000-0002-0000-0800-000000000000}">
      <formula1>#REF!</formula1>
    </dataValidation>
  </dataValidations>
  <pageMargins left="0.7" right="0.7" top="0.75" bottom="0.75" header="0.3" footer="0.3"/>
  <pageSetup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499984740745262"/>
  </sheetPr>
  <dimension ref="A1:CS239"/>
  <sheetViews>
    <sheetView topLeftCell="A58" zoomScale="85" zoomScaleNormal="85" workbookViewId="0">
      <selection activeCell="C143" sqref="C143:C144"/>
    </sheetView>
  </sheetViews>
  <sheetFormatPr defaultColWidth="9" defaultRowHeight="13.5" outlineLevelRow="1"/>
  <cols>
    <col min="1" max="1" width="31.3828125" customWidth="1"/>
    <col min="2" max="3" width="25" customWidth="1"/>
    <col min="4" max="4" width="21.3828125" bestFit="1" customWidth="1"/>
    <col min="5" max="5" width="19.61328125" bestFit="1" customWidth="1"/>
    <col min="6" max="57" width="14.61328125" customWidth="1"/>
    <col min="59" max="59" width="19.4609375" bestFit="1" customWidth="1"/>
  </cols>
  <sheetData>
    <row r="1" spans="1:7" s="324" customFormat="1" ht="56.9" customHeight="1"/>
    <row r="2" spans="1:7" s="65" customFormat="1">
      <c r="E2" s="32"/>
      <c r="F2" s="31"/>
    </row>
    <row r="3" spans="1:7">
      <c r="A3" s="65"/>
      <c r="E3" s="33" t="b">
        <v>0</v>
      </c>
      <c r="F3" s="10"/>
    </row>
    <row r="4" spans="1:7" ht="15" outlineLevel="1">
      <c r="A4" s="13" t="s">
        <v>28</v>
      </c>
      <c r="E4" s="33"/>
      <c r="F4" s="10"/>
    </row>
    <row r="5" spans="1:7" ht="14" outlineLevel="1" thickBot="1">
      <c r="A5" s="2"/>
      <c r="B5" s="7"/>
      <c r="E5" s="33"/>
      <c r="F5" s="10"/>
    </row>
    <row r="6" spans="1:7" outlineLevel="1">
      <c r="A6" s="44" t="s">
        <v>29</v>
      </c>
      <c r="B6" s="53"/>
      <c r="D6" s="72" t="s">
        <v>31</v>
      </c>
      <c r="E6" s="54"/>
      <c r="F6" s="37" t="s">
        <v>32</v>
      </c>
      <c r="G6" s="10"/>
    </row>
    <row r="7" spans="1:7" outlineLevel="1">
      <c r="A7" s="14" t="s">
        <v>33</v>
      </c>
      <c r="B7" s="54"/>
      <c r="D7" s="15"/>
      <c r="G7" s="10"/>
    </row>
    <row r="8" spans="1:7" outlineLevel="1">
      <c r="A8" s="14" t="s">
        <v>34</v>
      </c>
      <c r="B8" s="54"/>
      <c r="D8" s="72" t="s">
        <v>35</v>
      </c>
      <c r="E8" s="54"/>
      <c r="G8" s="10"/>
    </row>
    <row r="9" spans="1:7" outlineLevel="1">
      <c r="A9" s="14" t="s">
        <v>36</v>
      </c>
      <c r="B9" s="54"/>
      <c r="D9" s="15"/>
      <c r="G9" s="10"/>
    </row>
    <row r="10" spans="1:7" ht="41" outlineLevel="1" thickBot="1">
      <c r="A10" s="48" t="s">
        <v>38</v>
      </c>
      <c r="B10" s="55"/>
      <c r="D10" s="15"/>
      <c r="G10" s="10"/>
    </row>
    <row r="11" spans="1:7" outlineLevel="1">
      <c r="D11" s="15"/>
      <c r="G11" s="10"/>
    </row>
    <row r="12" spans="1:7" ht="14" outlineLevel="1" thickBot="1">
      <c r="A12" s="45" t="s">
        <v>39</v>
      </c>
      <c r="B12" s="55"/>
      <c r="D12" s="15"/>
      <c r="G12" s="10"/>
    </row>
    <row r="13" spans="1:7" outlineLevel="1">
      <c r="A13" s="17"/>
      <c r="G13" s="10"/>
    </row>
    <row r="14" spans="1:7" outlineLevel="1">
      <c r="A14" s="35" t="s">
        <v>40</v>
      </c>
      <c r="B14" s="35" t="s">
        <v>41</v>
      </c>
      <c r="C14" s="364" t="str">
        <f>Baseline!C14</f>
        <v>NGN Clarification Note: The values in this table are NOT NPV and are the present value of total costs + risk as the value (contribution to GDN income &amp; infrastructure worth to society) of these assets are not part of NARMs framework.</v>
      </c>
      <c r="D14" s="365"/>
    </row>
    <row r="15" spans="1:7" outlineLevel="1">
      <c r="A15" s="24">
        <v>10</v>
      </c>
      <c r="B15" s="25" t="str">
        <f>IFERROR(INDEX($F$162:$BC$162,1,($B$12-2021)+$A15-1),"")</f>
        <v/>
      </c>
      <c r="C15" s="364"/>
      <c r="D15" s="365"/>
    </row>
    <row r="16" spans="1:7" outlineLevel="1">
      <c r="A16" s="24">
        <v>20</v>
      </c>
      <c r="B16" s="25" t="str">
        <f>IFERROR(INDEX($F$162:$BC$162,1,($B$12-2021)+$A16-1),"")</f>
        <v/>
      </c>
      <c r="C16" s="364"/>
      <c r="D16" s="365"/>
    </row>
    <row r="17" spans="1:6" outlineLevel="1">
      <c r="A17" s="24">
        <v>30</v>
      </c>
      <c r="B17" s="25" t="str">
        <f>IFERROR(INDEX($F$162:$BC$162,1,($B$12-2021)+$A17-1),"")</f>
        <v/>
      </c>
      <c r="C17" s="364"/>
      <c r="D17" s="365"/>
    </row>
    <row r="18" spans="1:6" outlineLevel="1">
      <c r="A18" s="24">
        <v>45</v>
      </c>
      <c r="B18" s="25" t="str">
        <f>IFERROR(INDEX($F$162:$BC$162,1,($B$12-2021)+$A18-1),"")</f>
        <v/>
      </c>
      <c r="C18" s="364"/>
      <c r="D18" s="365"/>
    </row>
    <row r="19" spans="1:6" ht="14" outlineLevel="1" thickBot="1">
      <c r="A19" s="357"/>
      <c r="B19" s="357"/>
    </row>
    <row r="20" spans="1:6" outlineLevel="1">
      <c r="A20" s="44" t="s">
        <v>43</v>
      </c>
      <c r="B20" s="83">
        <f>-SUM(F62:BC62)</f>
        <v>0</v>
      </c>
    </row>
    <row r="21" spans="1:6" ht="14" outlineLevel="1" thickBot="1">
      <c r="A21" s="49" t="s">
        <v>44</v>
      </c>
      <c r="B21" s="46" t="e">
        <f>SUM($F$160:$BC$161)</f>
        <v>#REF!</v>
      </c>
    </row>
    <row r="22" spans="1:6" outlineLevel="1"/>
    <row r="23" spans="1:6" outlineLevel="1">
      <c r="A23" s="73" t="s">
        <v>45</v>
      </c>
      <c r="B23" s="74">
        <f>Baseline!B23</f>
        <v>0.39839999999999998</v>
      </c>
    </row>
    <row r="24" spans="1:6" outlineLevel="1"/>
    <row r="25" spans="1:6" outlineLevel="1">
      <c r="A25" s="358" t="s">
        <v>46</v>
      </c>
      <c r="B25" s="359"/>
      <c r="C25" s="359"/>
      <c r="D25" s="359"/>
      <c r="E25" s="359"/>
      <c r="F25" s="360"/>
    </row>
    <row r="26" spans="1:6" outlineLevel="1">
      <c r="A26" s="18">
        <v>2022</v>
      </c>
      <c r="B26" s="18">
        <v>2023</v>
      </c>
      <c r="C26" s="18">
        <v>2024</v>
      </c>
      <c r="D26" s="18">
        <v>2025</v>
      </c>
      <c r="E26" s="18">
        <v>2026</v>
      </c>
      <c r="F26" s="18" t="s">
        <v>47</v>
      </c>
    </row>
    <row r="27" spans="1:6" ht="14" outlineLevel="1" thickBot="1">
      <c r="A27" s="43" t="s">
        <v>48</v>
      </c>
      <c r="B27" s="43" t="s">
        <v>48</v>
      </c>
      <c r="C27" s="43" t="s">
        <v>48</v>
      </c>
      <c r="D27" s="43" t="s">
        <v>48</v>
      </c>
      <c r="E27" s="43" t="s">
        <v>48</v>
      </c>
      <c r="F27" s="43" t="s">
        <v>48</v>
      </c>
    </row>
    <row r="28" spans="1:6" ht="14" outlineLevel="1" thickBot="1">
      <c r="A28" s="46">
        <f>-F62</f>
        <v>0</v>
      </c>
      <c r="B28" s="46">
        <f>-G62</f>
        <v>0</v>
      </c>
      <c r="C28" s="46">
        <f>-H62</f>
        <v>0</v>
      </c>
      <c r="D28" s="46">
        <f>-I62</f>
        <v>0</v>
      </c>
      <c r="E28" s="46">
        <f>-J62</f>
        <v>0</v>
      </c>
      <c r="F28" s="46">
        <f>-SUM($K$62:$BC$62)</f>
        <v>0</v>
      </c>
    </row>
    <row r="29" spans="1:6" outlineLevel="1">
      <c r="B29" s="20"/>
      <c r="C29" s="20"/>
      <c r="D29" s="16"/>
    </row>
    <row r="30" spans="1:6" outlineLevel="1">
      <c r="A30" s="21"/>
      <c r="B30" s="22"/>
      <c r="C30" s="3"/>
      <c r="D30" s="3"/>
    </row>
    <row r="31" spans="1:6" ht="15" outlineLevel="1">
      <c r="A31" s="13" t="s">
        <v>49</v>
      </c>
    </row>
    <row r="32" spans="1:6" outlineLevel="1"/>
    <row r="34" spans="1:6">
      <c r="B34" s="5" t="s">
        <v>50</v>
      </c>
      <c r="C34" s="23">
        <f>B6</f>
        <v>0</v>
      </c>
    </row>
    <row r="36" spans="1:6" ht="14" thickBot="1">
      <c r="A36" s="41"/>
      <c r="B36" s="42" t="s">
        <v>51</v>
      </c>
      <c r="C36" s="42" t="s">
        <v>52</v>
      </c>
      <c r="D36" s="42" t="s">
        <v>53</v>
      </c>
    </row>
    <row r="37" spans="1:6">
      <c r="A37" s="342" t="s">
        <v>54</v>
      </c>
      <c r="B37" s="56" t="s">
        <v>55</v>
      </c>
      <c r="C37" s="56"/>
      <c r="D37" s="59"/>
      <c r="E37" s="37"/>
      <c r="F37" s="37"/>
    </row>
    <row r="38" spans="1:6">
      <c r="A38" s="342"/>
      <c r="B38" s="56" t="s">
        <v>55</v>
      </c>
      <c r="C38" s="57"/>
      <c r="D38" s="60"/>
      <c r="E38" s="37"/>
      <c r="F38" s="37"/>
    </row>
    <row r="39" spans="1:6">
      <c r="A39" s="342"/>
      <c r="B39" s="56" t="s">
        <v>55</v>
      </c>
      <c r="C39" s="57"/>
      <c r="D39" s="60"/>
      <c r="E39" s="37"/>
      <c r="F39" s="37"/>
    </row>
    <row r="40" spans="1:6">
      <c r="A40" s="342"/>
      <c r="B40" s="56" t="s">
        <v>55</v>
      </c>
      <c r="C40" s="57"/>
      <c r="D40" s="60"/>
      <c r="E40" s="37"/>
      <c r="F40" s="37"/>
    </row>
    <row r="41" spans="1:6">
      <c r="A41" s="342"/>
      <c r="B41" s="56" t="s">
        <v>55</v>
      </c>
      <c r="C41" s="57"/>
      <c r="D41" s="60"/>
      <c r="E41" s="37"/>
      <c r="F41" s="37"/>
    </row>
    <row r="42" spans="1:6">
      <c r="A42" s="342"/>
      <c r="B42" s="56" t="s">
        <v>55</v>
      </c>
      <c r="C42" s="57"/>
      <c r="D42" s="60"/>
      <c r="E42" s="37"/>
      <c r="F42" s="37"/>
    </row>
    <row r="43" spans="1:6">
      <c r="A43" s="342"/>
      <c r="B43" s="56" t="s">
        <v>55</v>
      </c>
      <c r="C43" s="57"/>
      <c r="D43" s="60"/>
    </row>
    <row r="44" spans="1:6">
      <c r="A44" s="342"/>
      <c r="B44" s="56" t="s">
        <v>55</v>
      </c>
      <c r="C44" s="57"/>
      <c r="D44" s="60"/>
    </row>
    <row r="45" spans="1:6">
      <c r="A45" s="342"/>
      <c r="B45" s="56" t="s">
        <v>55</v>
      </c>
      <c r="C45" s="57"/>
      <c r="D45" s="60"/>
    </row>
    <row r="46" spans="1:6" ht="14" thickBot="1">
      <c r="A46" s="343"/>
      <c r="B46" s="56" t="s">
        <v>55</v>
      </c>
      <c r="C46" s="58"/>
      <c r="D46" s="61"/>
    </row>
    <row r="49" spans="1:56">
      <c r="F49" s="361" t="s">
        <v>56</v>
      </c>
      <c r="G49" s="362"/>
      <c r="H49" s="362"/>
      <c r="I49" s="362"/>
      <c r="J49" s="363"/>
      <c r="K49" s="339" t="s">
        <v>57</v>
      </c>
      <c r="L49" s="340"/>
      <c r="M49" s="340"/>
      <c r="N49" s="340"/>
      <c r="O49" s="341"/>
      <c r="P49" s="339" t="s">
        <v>57</v>
      </c>
      <c r="Q49" s="340"/>
      <c r="R49" s="340"/>
      <c r="S49" s="340"/>
      <c r="T49" s="341"/>
      <c r="U49" s="339" t="s">
        <v>57</v>
      </c>
      <c r="V49" s="340"/>
      <c r="W49" s="340"/>
      <c r="X49" s="340"/>
      <c r="Y49" s="341"/>
      <c r="Z49" s="339" t="s">
        <v>57</v>
      </c>
      <c r="AA49" s="340"/>
      <c r="AB49" s="340"/>
      <c r="AC49" s="340"/>
      <c r="AD49" s="341"/>
      <c r="AE49" s="339" t="s">
        <v>57</v>
      </c>
      <c r="AF49" s="340"/>
      <c r="AG49" s="340"/>
      <c r="AH49" s="340"/>
      <c r="AI49" s="341"/>
      <c r="AJ49" s="339" t="s">
        <v>57</v>
      </c>
      <c r="AK49" s="340"/>
      <c r="AL49" s="340"/>
      <c r="AM49" s="340"/>
      <c r="AN49" s="341"/>
      <c r="AO49" s="339" t="s">
        <v>57</v>
      </c>
      <c r="AP49" s="340"/>
      <c r="AQ49" s="340"/>
      <c r="AR49" s="340"/>
      <c r="AS49" s="341"/>
      <c r="AT49" s="339" t="s">
        <v>57</v>
      </c>
      <c r="AU49" s="340"/>
      <c r="AV49" s="340"/>
      <c r="AW49" s="340"/>
      <c r="AX49" s="341"/>
      <c r="AY49" s="339" t="s">
        <v>57</v>
      </c>
      <c r="AZ49" s="340"/>
      <c r="BA49" s="340"/>
      <c r="BB49" s="340"/>
      <c r="BC49" s="341"/>
    </row>
    <row r="50" spans="1:56">
      <c r="F50" s="64">
        <v>1</v>
      </c>
      <c r="G50" s="64">
        <v>2</v>
      </c>
      <c r="H50" s="64">
        <v>3</v>
      </c>
      <c r="I50" s="64">
        <v>4</v>
      </c>
      <c r="J50" s="64">
        <v>5</v>
      </c>
      <c r="K50" s="64">
        <v>6</v>
      </c>
      <c r="L50" s="64">
        <v>7</v>
      </c>
      <c r="M50" s="64">
        <v>8</v>
      </c>
      <c r="N50" s="64">
        <v>9</v>
      </c>
      <c r="O50" s="64">
        <v>10</v>
      </c>
      <c r="P50" s="64">
        <v>11</v>
      </c>
      <c r="Q50" s="64">
        <v>12</v>
      </c>
      <c r="R50" s="64">
        <v>13</v>
      </c>
      <c r="S50" s="64">
        <v>14</v>
      </c>
      <c r="T50" s="64">
        <v>15</v>
      </c>
      <c r="U50" s="64">
        <v>16</v>
      </c>
      <c r="V50" s="64">
        <v>17</v>
      </c>
      <c r="W50" s="64">
        <v>18</v>
      </c>
      <c r="X50" s="64">
        <v>19</v>
      </c>
      <c r="Y50" s="64">
        <v>20</v>
      </c>
      <c r="Z50" s="64">
        <v>21</v>
      </c>
      <c r="AA50" s="64">
        <v>22</v>
      </c>
      <c r="AB50" s="64">
        <v>23</v>
      </c>
      <c r="AC50" s="64">
        <v>24</v>
      </c>
      <c r="AD50" s="64">
        <v>25</v>
      </c>
      <c r="AE50" s="64">
        <v>26</v>
      </c>
      <c r="AF50" s="64">
        <v>27</v>
      </c>
      <c r="AG50" s="64">
        <v>28</v>
      </c>
      <c r="AH50" s="64">
        <v>29</v>
      </c>
      <c r="AI50" s="64">
        <v>30</v>
      </c>
      <c r="AJ50" s="64">
        <v>31</v>
      </c>
      <c r="AK50" s="64">
        <v>32</v>
      </c>
      <c r="AL50" s="64">
        <v>33</v>
      </c>
      <c r="AM50" s="64">
        <v>34</v>
      </c>
      <c r="AN50" s="64">
        <v>35</v>
      </c>
      <c r="AO50" s="64">
        <v>36</v>
      </c>
      <c r="AP50" s="64">
        <v>37</v>
      </c>
      <c r="AQ50" s="64">
        <v>38</v>
      </c>
      <c r="AR50" s="64">
        <v>39</v>
      </c>
      <c r="AS50" s="64">
        <v>40</v>
      </c>
      <c r="AT50" s="64">
        <v>41</v>
      </c>
      <c r="AU50" s="64">
        <v>42</v>
      </c>
      <c r="AV50" s="64">
        <v>43</v>
      </c>
      <c r="AW50" s="64">
        <v>44</v>
      </c>
      <c r="AX50" s="64">
        <v>45</v>
      </c>
      <c r="AY50" s="64">
        <v>46</v>
      </c>
      <c r="AZ50" s="64">
        <v>47</v>
      </c>
      <c r="BA50" s="64">
        <v>48</v>
      </c>
      <c r="BB50" s="64">
        <v>49</v>
      </c>
      <c r="BC50" s="64">
        <v>50</v>
      </c>
      <c r="BD50" s="64">
        <v>51</v>
      </c>
    </row>
    <row r="51" spans="1:56" ht="14" thickBot="1">
      <c r="A51" s="41"/>
      <c r="B51" s="42" t="s">
        <v>58</v>
      </c>
      <c r="C51" s="42" t="s">
        <v>59</v>
      </c>
      <c r="D51" s="42" t="s">
        <v>60</v>
      </c>
      <c r="E51" s="42" t="s">
        <v>61</v>
      </c>
      <c r="F51" s="81">
        <v>2022</v>
      </c>
      <c r="G51" s="81">
        <v>2023</v>
      </c>
      <c r="H51" s="81">
        <v>2024</v>
      </c>
      <c r="I51" s="81">
        <v>2025</v>
      </c>
      <c r="J51" s="81">
        <v>2026</v>
      </c>
      <c r="K51" s="81">
        <v>2027</v>
      </c>
      <c r="L51" s="81">
        <v>2028</v>
      </c>
      <c r="M51" s="81">
        <v>2029</v>
      </c>
      <c r="N51" s="81">
        <v>2030</v>
      </c>
      <c r="O51" s="81">
        <v>2031</v>
      </c>
      <c r="P51" s="81">
        <v>2032</v>
      </c>
      <c r="Q51" s="81">
        <v>2033</v>
      </c>
      <c r="R51" s="81">
        <v>2034</v>
      </c>
      <c r="S51" s="81">
        <v>2035</v>
      </c>
      <c r="T51" s="81">
        <v>2036</v>
      </c>
      <c r="U51" s="81">
        <v>2037</v>
      </c>
      <c r="V51" s="81">
        <v>2038</v>
      </c>
      <c r="W51" s="81">
        <v>2039</v>
      </c>
      <c r="X51" s="81">
        <v>2040</v>
      </c>
      <c r="Y51" s="81">
        <v>2041</v>
      </c>
      <c r="Z51" s="81">
        <v>2042</v>
      </c>
      <c r="AA51" s="81">
        <v>2043</v>
      </c>
      <c r="AB51" s="81">
        <v>2044</v>
      </c>
      <c r="AC51" s="81">
        <v>2045</v>
      </c>
      <c r="AD51" s="81">
        <v>2046</v>
      </c>
      <c r="AE51" s="81">
        <v>2047</v>
      </c>
      <c r="AF51" s="81">
        <v>2048</v>
      </c>
      <c r="AG51" s="81">
        <v>2049</v>
      </c>
      <c r="AH51" s="81">
        <v>2050</v>
      </c>
      <c r="AI51" s="81">
        <v>2051</v>
      </c>
      <c r="AJ51" s="81">
        <v>2052</v>
      </c>
      <c r="AK51" s="81">
        <v>2053</v>
      </c>
      <c r="AL51" s="81">
        <v>2054</v>
      </c>
      <c r="AM51" s="81">
        <v>2055</v>
      </c>
      <c r="AN51" s="81">
        <v>2056</v>
      </c>
      <c r="AO51" s="81">
        <v>2057</v>
      </c>
      <c r="AP51" s="81">
        <v>2058</v>
      </c>
      <c r="AQ51" s="81">
        <v>2059</v>
      </c>
      <c r="AR51" s="81">
        <v>2060</v>
      </c>
      <c r="AS51" s="81">
        <v>2061</v>
      </c>
      <c r="AT51" s="81">
        <v>2062</v>
      </c>
      <c r="AU51" s="81">
        <v>2063</v>
      </c>
      <c r="AV51" s="81">
        <v>2064</v>
      </c>
      <c r="AW51" s="81">
        <v>2065</v>
      </c>
      <c r="AX51" s="81">
        <v>2066</v>
      </c>
      <c r="AY51" s="81">
        <v>2067</v>
      </c>
      <c r="AZ51" s="81">
        <v>2068</v>
      </c>
      <c r="BA51" s="81">
        <v>2069</v>
      </c>
      <c r="BB51" s="81">
        <v>2070</v>
      </c>
      <c r="BC51" s="81">
        <v>2071</v>
      </c>
    </row>
    <row r="52" spans="1:56" ht="12.65" customHeight="1" outlineLevel="1">
      <c r="A52" s="346" t="s">
        <v>62</v>
      </c>
      <c r="B52" s="29" t="s">
        <v>55</v>
      </c>
      <c r="C52" s="29" t="s">
        <v>55</v>
      </c>
      <c r="D52" s="29"/>
      <c r="E52" s="1" t="s">
        <v>63</v>
      </c>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row>
    <row r="53" spans="1:56" ht="12.65" customHeight="1" outlineLevel="1">
      <c r="A53" s="346"/>
      <c r="B53" s="29" t="s">
        <v>55</v>
      </c>
      <c r="C53" s="29" t="s">
        <v>55</v>
      </c>
      <c r="D53" s="29"/>
      <c r="E53" s="1" t="s">
        <v>63</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row>
    <row r="54" spans="1:56" ht="12.65" customHeight="1" outlineLevel="1">
      <c r="A54" s="346"/>
      <c r="B54" s="29" t="s">
        <v>55</v>
      </c>
      <c r="C54" s="29" t="s">
        <v>55</v>
      </c>
      <c r="D54" s="29"/>
      <c r="E54" s="1" t="s">
        <v>63</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row>
    <row r="55" spans="1:56" ht="12.65" customHeight="1" outlineLevel="1">
      <c r="A55" s="346"/>
      <c r="B55" s="29" t="s">
        <v>55</v>
      </c>
      <c r="C55" s="29" t="s">
        <v>55</v>
      </c>
      <c r="D55" s="29"/>
      <c r="E55" s="1" t="s">
        <v>63</v>
      </c>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row>
    <row r="56" spans="1:56" ht="12.65" customHeight="1" outlineLevel="1">
      <c r="A56" s="346"/>
      <c r="B56" s="29" t="s">
        <v>55</v>
      </c>
      <c r="C56" s="29" t="s">
        <v>55</v>
      </c>
      <c r="D56" s="29"/>
      <c r="E56" s="1" t="s">
        <v>63</v>
      </c>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row>
    <row r="57" spans="1:56" ht="12.65" customHeight="1" outlineLevel="1">
      <c r="A57" s="346"/>
      <c r="B57" s="29" t="s">
        <v>55</v>
      </c>
      <c r="C57" s="29" t="s">
        <v>55</v>
      </c>
      <c r="D57" s="29"/>
      <c r="E57" s="1" t="s">
        <v>63</v>
      </c>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row>
    <row r="58" spans="1:56" ht="12.65" customHeight="1" outlineLevel="1">
      <c r="A58" s="346"/>
      <c r="B58" s="29" t="s">
        <v>55</v>
      </c>
      <c r="C58" s="29" t="s">
        <v>55</v>
      </c>
      <c r="D58" s="29"/>
      <c r="E58" s="1" t="s">
        <v>63</v>
      </c>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row>
    <row r="59" spans="1:56" ht="12.65" customHeight="1" outlineLevel="1">
      <c r="A59" s="346"/>
      <c r="B59" s="29" t="s">
        <v>55</v>
      </c>
      <c r="C59" s="29" t="s">
        <v>55</v>
      </c>
      <c r="D59" s="29"/>
      <c r="E59" s="1" t="s">
        <v>63</v>
      </c>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row>
    <row r="60" spans="1:56" ht="12.65" customHeight="1" outlineLevel="1">
      <c r="A60" s="346"/>
      <c r="B60" s="29" t="s">
        <v>55</v>
      </c>
      <c r="C60" s="29" t="s">
        <v>55</v>
      </c>
      <c r="D60" s="29"/>
      <c r="E60" s="1" t="s">
        <v>63</v>
      </c>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row>
    <row r="61" spans="1:56" ht="12.65" customHeight="1" outlineLevel="1">
      <c r="A61" s="346"/>
      <c r="B61" s="29" t="s">
        <v>55</v>
      </c>
      <c r="C61" s="29" t="s">
        <v>55</v>
      </c>
      <c r="D61" s="29"/>
      <c r="E61" s="1" t="s">
        <v>63</v>
      </c>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row>
    <row r="62" spans="1:56" ht="14" thickBot="1">
      <c r="A62" s="347"/>
      <c r="B62" s="79" t="s">
        <v>64</v>
      </c>
      <c r="C62" s="80"/>
      <c r="D62" s="80"/>
      <c r="E62" s="80" t="s">
        <v>63</v>
      </c>
      <c r="F62" s="26">
        <f>SUM(F52:F61)</f>
        <v>0</v>
      </c>
      <c r="G62" s="26">
        <f>SUM(G52:G61)</f>
        <v>0</v>
      </c>
      <c r="H62" s="26">
        <f t="shared" ref="H62:BC62" si="0">SUM(H52:H61)</f>
        <v>0</v>
      </c>
      <c r="I62" s="26">
        <f t="shared" si="0"/>
        <v>0</v>
      </c>
      <c r="J62" s="26">
        <f t="shared" si="0"/>
        <v>0</v>
      </c>
      <c r="K62" s="26">
        <f t="shared" si="0"/>
        <v>0</v>
      </c>
      <c r="L62" s="26">
        <f t="shared" si="0"/>
        <v>0</v>
      </c>
      <c r="M62" s="26">
        <f t="shared" si="0"/>
        <v>0</v>
      </c>
      <c r="N62" s="26">
        <f t="shared" si="0"/>
        <v>0</v>
      </c>
      <c r="O62" s="26">
        <f t="shared" si="0"/>
        <v>0</v>
      </c>
      <c r="P62" s="26">
        <f t="shared" si="0"/>
        <v>0</v>
      </c>
      <c r="Q62" s="26">
        <f t="shared" si="0"/>
        <v>0</v>
      </c>
      <c r="R62" s="26">
        <f t="shared" si="0"/>
        <v>0</v>
      </c>
      <c r="S62" s="26">
        <f t="shared" si="0"/>
        <v>0</v>
      </c>
      <c r="T62" s="26">
        <f t="shared" si="0"/>
        <v>0</v>
      </c>
      <c r="U62" s="26">
        <f t="shared" si="0"/>
        <v>0</v>
      </c>
      <c r="V62" s="26">
        <f t="shared" si="0"/>
        <v>0</v>
      </c>
      <c r="W62" s="26">
        <f t="shared" si="0"/>
        <v>0</v>
      </c>
      <c r="X62" s="26">
        <f t="shared" si="0"/>
        <v>0</v>
      </c>
      <c r="Y62" s="26">
        <f t="shared" si="0"/>
        <v>0</v>
      </c>
      <c r="Z62" s="26">
        <f t="shared" si="0"/>
        <v>0</v>
      </c>
      <c r="AA62" s="26">
        <f t="shared" si="0"/>
        <v>0</v>
      </c>
      <c r="AB62" s="26">
        <f t="shared" si="0"/>
        <v>0</v>
      </c>
      <c r="AC62" s="26">
        <f t="shared" si="0"/>
        <v>0</v>
      </c>
      <c r="AD62" s="26">
        <f t="shared" si="0"/>
        <v>0</v>
      </c>
      <c r="AE62" s="26">
        <f t="shared" si="0"/>
        <v>0</v>
      </c>
      <c r="AF62" s="26">
        <f t="shared" si="0"/>
        <v>0</v>
      </c>
      <c r="AG62" s="26">
        <f t="shared" si="0"/>
        <v>0</v>
      </c>
      <c r="AH62" s="26">
        <f t="shared" si="0"/>
        <v>0</v>
      </c>
      <c r="AI62" s="26">
        <f t="shared" si="0"/>
        <v>0</v>
      </c>
      <c r="AJ62" s="26">
        <f t="shared" si="0"/>
        <v>0</v>
      </c>
      <c r="AK62" s="26">
        <f t="shared" si="0"/>
        <v>0</v>
      </c>
      <c r="AL62" s="26">
        <f t="shared" si="0"/>
        <v>0</v>
      </c>
      <c r="AM62" s="26">
        <f t="shared" si="0"/>
        <v>0</v>
      </c>
      <c r="AN62" s="26">
        <f t="shared" si="0"/>
        <v>0</v>
      </c>
      <c r="AO62" s="26">
        <f t="shared" si="0"/>
        <v>0</v>
      </c>
      <c r="AP62" s="26">
        <f t="shared" si="0"/>
        <v>0</v>
      </c>
      <c r="AQ62" s="26">
        <f t="shared" si="0"/>
        <v>0</v>
      </c>
      <c r="AR62" s="26">
        <f t="shared" si="0"/>
        <v>0</v>
      </c>
      <c r="AS62" s="26">
        <f t="shared" si="0"/>
        <v>0</v>
      </c>
      <c r="AT62" s="26">
        <f t="shared" si="0"/>
        <v>0</v>
      </c>
      <c r="AU62" s="26">
        <f t="shared" si="0"/>
        <v>0</v>
      </c>
      <c r="AV62" s="26">
        <f t="shared" si="0"/>
        <v>0</v>
      </c>
      <c r="AW62" s="26">
        <f t="shared" si="0"/>
        <v>0</v>
      </c>
      <c r="AX62" s="26">
        <f t="shared" si="0"/>
        <v>0</v>
      </c>
      <c r="AY62" s="26">
        <f t="shared" si="0"/>
        <v>0</v>
      </c>
      <c r="AZ62" s="26">
        <f t="shared" si="0"/>
        <v>0</v>
      </c>
      <c r="BA62" s="26">
        <f t="shared" si="0"/>
        <v>0</v>
      </c>
      <c r="BB62" s="26">
        <f t="shared" si="0"/>
        <v>0</v>
      </c>
      <c r="BC62" s="26">
        <f t="shared" si="0"/>
        <v>0</v>
      </c>
    </row>
    <row r="63" spans="1:56">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6" ht="14" thickBo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row>
    <row r="65" spans="1:55" ht="14" thickBot="1">
      <c r="A65" s="41"/>
      <c r="B65" s="42" t="s">
        <v>65</v>
      </c>
      <c r="C65" s="42"/>
      <c r="D65" s="42"/>
      <c r="E65" s="42" t="s">
        <v>61</v>
      </c>
      <c r="F65" s="81">
        <v>2022</v>
      </c>
      <c r="G65" s="81">
        <v>2023</v>
      </c>
      <c r="H65" s="81">
        <v>2024</v>
      </c>
      <c r="I65" s="81">
        <v>2025</v>
      </c>
      <c r="J65" s="81">
        <v>2026</v>
      </c>
      <c r="K65" s="81">
        <v>2027</v>
      </c>
      <c r="L65" s="81">
        <v>2028</v>
      </c>
      <c r="M65" s="81">
        <v>2029</v>
      </c>
      <c r="N65" s="81">
        <v>2030</v>
      </c>
      <c r="O65" s="81">
        <v>2031</v>
      </c>
      <c r="P65" s="81">
        <v>2032</v>
      </c>
      <c r="Q65" s="81">
        <v>2033</v>
      </c>
      <c r="R65" s="81">
        <v>2034</v>
      </c>
      <c r="S65" s="81">
        <v>2035</v>
      </c>
      <c r="T65" s="81">
        <v>2036</v>
      </c>
      <c r="U65" s="81">
        <v>2037</v>
      </c>
      <c r="V65" s="81">
        <v>2038</v>
      </c>
      <c r="W65" s="81">
        <v>2039</v>
      </c>
      <c r="X65" s="81">
        <v>2040</v>
      </c>
      <c r="Y65" s="81">
        <v>2041</v>
      </c>
      <c r="Z65" s="81">
        <v>2042</v>
      </c>
      <c r="AA65" s="81">
        <v>2043</v>
      </c>
      <c r="AB65" s="81">
        <v>2044</v>
      </c>
      <c r="AC65" s="81">
        <v>2045</v>
      </c>
      <c r="AD65" s="81">
        <v>2046</v>
      </c>
      <c r="AE65" s="81">
        <v>2047</v>
      </c>
      <c r="AF65" s="81">
        <v>2048</v>
      </c>
      <c r="AG65" s="81">
        <v>2049</v>
      </c>
      <c r="AH65" s="81">
        <v>2050</v>
      </c>
      <c r="AI65" s="81">
        <v>2051</v>
      </c>
      <c r="AJ65" s="81">
        <v>2052</v>
      </c>
      <c r="AK65" s="81">
        <v>2053</v>
      </c>
      <c r="AL65" s="81">
        <v>2054</v>
      </c>
      <c r="AM65" s="81">
        <v>2055</v>
      </c>
      <c r="AN65" s="81">
        <v>2056</v>
      </c>
      <c r="AO65" s="81">
        <v>2057</v>
      </c>
      <c r="AP65" s="81">
        <v>2058</v>
      </c>
      <c r="AQ65" s="81">
        <v>2059</v>
      </c>
      <c r="AR65" s="81">
        <v>2060</v>
      </c>
      <c r="AS65" s="81">
        <v>2061</v>
      </c>
      <c r="AT65" s="81">
        <v>2062</v>
      </c>
      <c r="AU65" s="81">
        <v>2063</v>
      </c>
      <c r="AV65" s="81">
        <v>2064</v>
      </c>
      <c r="AW65" s="81">
        <v>2065</v>
      </c>
      <c r="AX65" s="81">
        <v>2066</v>
      </c>
      <c r="AY65" s="81">
        <v>2067</v>
      </c>
      <c r="AZ65" s="81">
        <v>2068</v>
      </c>
      <c r="BA65" s="81">
        <v>2069</v>
      </c>
      <c r="BB65" s="81">
        <v>2070</v>
      </c>
      <c r="BC65" s="81">
        <v>2071</v>
      </c>
    </row>
    <row r="66" spans="1:55" ht="12.65" hidden="1" customHeight="1" outlineLevel="1">
      <c r="A66" s="346" t="s">
        <v>66</v>
      </c>
      <c r="B66" s="29" t="s">
        <v>55</v>
      </c>
      <c r="C66" s="28"/>
      <c r="D66" s="28"/>
      <c r="E66" t="s">
        <v>63</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row>
    <row r="67" spans="1:55" hidden="1" outlineLevel="1">
      <c r="A67" s="346"/>
      <c r="B67" s="29" t="s">
        <v>55</v>
      </c>
      <c r="C67" s="28"/>
      <c r="D67" s="28"/>
      <c r="E67" t="s">
        <v>63</v>
      </c>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row>
    <row r="68" spans="1:55" hidden="1" outlineLevel="1">
      <c r="A68" s="346"/>
      <c r="B68" s="29" t="s">
        <v>55</v>
      </c>
      <c r="C68" s="28"/>
      <c r="D68" s="28"/>
      <c r="E68" t="s">
        <v>63</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row>
    <row r="69" spans="1:55" hidden="1" outlineLevel="1">
      <c r="A69" s="346"/>
      <c r="B69" s="29" t="s">
        <v>55</v>
      </c>
      <c r="C69" s="28"/>
      <c r="D69" s="28"/>
      <c r="E69" t="s">
        <v>63</v>
      </c>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row>
    <row r="70" spans="1:55" hidden="1" outlineLevel="1">
      <c r="A70" s="346"/>
      <c r="B70" s="29" t="s">
        <v>55</v>
      </c>
      <c r="C70" s="28"/>
      <c r="D70" s="28"/>
      <c r="E70" t="s">
        <v>63</v>
      </c>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5" hidden="1" outlineLevel="1">
      <c r="A71" s="346"/>
      <c r="B71" s="29" t="s">
        <v>55</v>
      </c>
      <c r="C71" s="28"/>
      <c r="D71" s="28"/>
      <c r="E71" t="s">
        <v>63</v>
      </c>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row>
    <row r="72" spans="1:55" hidden="1" outlineLevel="1">
      <c r="A72" s="346"/>
      <c r="B72" s="29" t="s">
        <v>55</v>
      </c>
      <c r="C72" s="30"/>
      <c r="D72" s="30"/>
      <c r="E72" t="s">
        <v>63</v>
      </c>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row>
    <row r="73" spans="1:55" hidden="1" outlineLevel="1">
      <c r="A73" s="346"/>
      <c r="B73" s="29" t="s">
        <v>55</v>
      </c>
      <c r="C73" s="30"/>
      <c r="D73" s="30"/>
      <c r="E73" t="s">
        <v>63</v>
      </c>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row>
    <row r="74" spans="1:55" hidden="1" outlineLevel="1">
      <c r="A74" s="346"/>
      <c r="B74" s="29" t="s">
        <v>55</v>
      </c>
      <c r="C74" s="30"/>
      <c r="D74" s="30"/>
      <c r="E74" t="s">
        <v>63</v>
      </c>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row>
    <row r="75" spans="1:55" hidden="1" outlineLevel="1">
      <c r="A75" s="346"/>
      <c r="B75" s="29" t="s">
        <v>55</v>
      </c>
      <c r="C75" s="30"/>
      <c r="D75" s="30"/>
      <c r="E75" t="s">
        <v>63</v>
      </c>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row>
    <row r="76" spans="1:55" ht="14" collapsed="1" thickBot="1">
      <c r="A76" s="347"/>
      <c r="B76" s="76" t="s">
        <v>68</v>
      </c>
      <c r="C76" s="77"/>
      <c r="D76" s="77"/>
      <c r="E76" s="3" t="s">
        <v>63</v>
      </c>
      <c r="F76" s="23">
        <f>SUM(F66:F75)</f>
        <v>0</v>
      </c>
      <c r="G76" s="23">
        <f t="shared" ref="G76:BC76" si="1">SUM(G66:G75)</f>
        <v>0</v>
      </c>
      <c r="H76" s="23">
        <f t="shared" si="1"/>
        <v>0</v>
      </c>
      <c r="I76" s="23">
        <f t="shared" si="1"/>
        <v>0</v>
      </c>
      <c r="J76" s="23">
        <f t="shared" si="1"/>
        <v>0</v>
      </c>
      <c r="K76" s="23">
        <f t="shared" si="1"/>
        <v>0</v>
      </c>
      <c r="L76" s="23">
        <f t="shared" si="1"/>
        <v>0</v>
      </c>
      <c r="M76" s="23">
        <f t="shared" si="1"/>
        <v>0</v>
      </c>
      <c r="N76" s="23">
        <f t="shared" si="1"/>
        <v>0</v>
      </c>
      <c r="O76" s="23">
        <f t="shared" si="1"/>
        <v>0</v>
      </c>
      <c r="P76" s="23">
        <f t="shared" si="1"/>
        <v>0</v>
      </c>
      <c r="Q76" s="23">
        <f t="shared" si="1"/>
        <v>0</v>
      </c>
      <c r="R76" s="23">
        <f t="shared" si="1"/>
        <v>0</v>
      </c>
      <c r="S76" s="23">
        <f t="shared" si="1"/>
        <v>0</v>
      </c>
      <c r="T76" s="23">
        <f t="shared" si="1"/>
        <v>0</v>
      </c>
      <c r="U76" s="23">
        <f t="shared" si="1"/>
        <v>0</v>
      </c>
      <c r="V76" s="23">
        <f t="shared" si="1"/>
        <v>0</v>
      </c>
      <c r="W76" s="23">
        <f t="shared" si="1"/>
        <v>0</v>
      </c>
      <c r="X76" s="23">
        <f t="shared" si="1"/>
        <v>0</v>
      </c>
      <c r="Y76" s="23">
        <f t="shared" si="1"/>
        <v>0</v>
      </c>
      <c r="Z76" s="23">
        <f t="shared" si="1"/>
        <v>0</v>
      </c>
      <c r="AA76" s="23">
        <f t="shared" si="1"/>
        <v>0</v>
      </c>
      <c r="AB76" s="23">
        <f t="shared" si="1"/>
        <v>0</v>
      </c>
      <c r="AC76" s="23">
        <f t="shared" si="1"/>
        <v>0</v>
      </c>
      <c r="AD76" s="23">
        <f t="shared" si="1"/>
        <v>0</v>
      </c>
      <c r="AE76" s="23">
        <f t="shared" si="1"/>
        <v>0</v>
      </c>
      <c r="AF76" s="23">
        <f t="shared" si="1"/>
        <v>0</v>
      </c>
      <c r="AG76" s="23">
        <f t="shared" si="1"/>
        <v>0</v>
      </c>
      <c r="AH76" s="23">
        <f t="shared" si="1"/>
        <v>0</v>
      </c>
      <c r="AI76" s="23">
        <f t="shared" si="1"/>
        <v>0</v>
      </c>
      <c r="AJ76" s="23">
        <f t="shared" si="1"/>
        <v>0</v>
      </c>
      <c r="AK76" s="23">
        <f t="shared" si="1"/>
        <v>0</v>
      </c>
      <c r="AL76" s="23">
        <f t="shared" si="1"/>
        <v>0</v>
      </c>
      <c r="AM76" s="23">
        <f t="shared" si="1"/>
        <v>0</v>
      </c>
      <c r="AN76" s="23">
        <f t="shared" si="1"/>
        <v>0</v>
      </c>
      <c r="AO76" s="23">
        <f t="shared" si="1"/>
        <v>0</v>
      </c>
      <c r="AP76" s="23">
        <f t="shared" si="1"/>
        <v>0</v>
      </c>
      <c r="AQ76" s="23">
        <f t="shared" si="1"/>
        <v>0</v>
      </c>
      <c r="AR76" s="23">
        <f t="shared" si="1"/>
        <v>0</v>
      </c>
      <c r="AS76" s="23">
        <f t="shared" si="1"/>
        <v>0</v>
      </c>
      <c r="AT76" s="23">
        <f t="shared" si="1"/>
        <v>0</v>
      </c>
      <c r="AU76" s="23">
        <f t="shared" si="1"/>
        <v>0</v>
      </c>
      <c r="AV76" s="23">
        <f t="shared" si="1"/>
        <v>0</v>
      </c>
      <c r="AW76" s="23">
        <f t="shared" si="1"/>
        <v>0</v>
      </c>
      <c r="AX76" s="23">
        <f t="shared" si="1"/>
        <v>0</v>
      </c>
      <c r="AY76" s="23">
        <f t="shared" si="1"/>
        <v>0</v>
      </c>
      <c r="AZ76" s="23">
        <f t="shared" si="1"/>
        <v>0</v>
      </c>
      <c r="BA76" s="23">
        <f t="shared" si="1"/>
        <v>0</v>
      </c>
      <c r="BB76" s="23">
        <f t="shared" si="1"/>
        <v>0</v>
      </c>
      <c r="BC76" s="23">
        <f t="shared" si="1"/>
        <v>0</v>
      </c>
    </row>
    <row r="77" spans="1:55" ht="14" thickBot="1">
      <c r="A77" s="6"/>
      <c r="B77" s="2" t="s">
        <v>69</v>
      </c>
      <c r="C77" s="2"/>
      <c r="D77" s="78" t="s">
        <v>70</v>
      </c>
      <c r="E77" s="2" t="s">
        <v>63</v>
      </c>
      <c r="F77" s="26">
        <f>F62+F76</f>
        <v>0</v>
      </c>
      <c r="G77" s="26">
        <f t="shared" ref="G77:BC77" si="2">G62+G76</f>
        <v>0</v>
      </c>
      <c r="H77" s="26">
        <f t="shared" si="2"/>
        <v>0</v>
      </c>
      <c r="I77" s="26">
        <f t="shared" si="2"/>
        <v>0</v>
      </c>
      <c r="J77" s="26">
        <f t="shared" si="2"/>
        <v>0</v>
      </c>
      <c r="K77" s="26">
        <f t="shared" si="2"/>
        <v>0</v>
      </c>
      <c r="L77" s="26">
        <f t="shared" si="2"/>
        <v>0</v>
      </c>
      <c r="M77" s="26">
        <f t="shared" si="2"/>
        <v>0</v>
      </c>
      <c r="N77" s="26">
        <f t="shared" si="2"/>
        <v>0</v>
      </c>
      <c r="O77" s="26">
        <f t="shared" si="2"/>
        <v>0</v>
      </c>
      <c r="P77" s="26">
        <f t="shared" si="2"/>
        <v>0</v>
      </c>
      <c r="Q77" s="26">
        <f t="shared" si="2"/>
        <v>0</v>
      </c>
      <c r="R77" s="26">
        <f t="shared" si="2"/>
        <v>0</v>
      </c>
      <c r="S77" s="26">
        <f t="shared" si="2"/>
        <v>0</v>
      </c>
      <c r="T77" s="26">
        <f t="shared" si="2"/>
        <v>0</v>
      </c>
      <c r="U77" s="26">
        <f t="shared" si="2"/>
        <v>0</v>
      </c>
      <c r="V77" s="26">
        <f t="shared" si="2"/>
        <v>0</v>
      </c>
      <c r="W77" s="26">
        <f t="shared" si="2"/>
        <v>0</v>
      </c>
      <c r="X77" s="26">
        <f t="shared" si="2"/>
        <v>0</v>
      </c>
      <c r="Y77" s="26">
        <f t="shared" si="2"/>
        <v>0</v>
      </c>
      <c r="Z77" s="26">
        <f t="shared" si="2"/>
        <v>0</v>
      </c>
      <c r="AA77" s="26">
        <f t="shared" si="2"/>
        <v>0</v>
      </c>
      <c r="AB77" s="26">
        <f t="shared" si="2"/>
        <v>0</v>
      </c>
      <c r="AC77" s="26">
        <f t="shared" si="2"/>
        <v>0</v>
      </c>
      <c r="AD77" s="26">
        <f t="shared" si="2"/>
        <v>0</v>
      </c>
      <c r="AE77" s="26">
        <f t="shared" si="2"/>
        <v>0</v>
      </c>
      <c r="AF77" s="26">
        <f t="shared" si="2"/>
        <v>0</v>
      </c>
      <c r="AG77" s="26">
        <f t="shared" si="2"/>
        <v>0</v>
      </c>
      <c r="AH77" s="26">
        <f t="shared" si="2"/>
        <v>0</v>
      </c>
      <c r="AI77" s="26">
        <f t="shared" si="2"/>
        <v>0</v>
      </c>
      <c r="AJ77" s="26">
        <f t="shared" si="2"/>
        <v>0</v>
      </c>
      <c r="AK77" s="26">
        <f t="shared" si="2"/>
        <v>0</v>
      </c>
      <c r="AL77" s="26">
        <f t="shared" si="2"/>
        <v>0</v>
      </c>
      <c r="AM77" s="26">
        <f t="shared" si="2"/>
        <v>0</v>
      </c>
      <c r="AN77" s="26">
        <f t="shared" si="2"/>
        <v>0</v>
      </c>
      <c r="AO77" s="26">
        <f t="shared" si="2"/>
        <v>0</v>
      </c>
      <c r="AP77" s="26">
        <f t="shared" si="2"/>
        <v>0</v>
      </c>
      <c r="AQ77" s="26">
        <f t="shared" si="2"/>
        <v>0</v>
      </c>
      <c r="AR77" s="26">
        <f t="shared" si="2"/>
        <v>0</v>
      </c>
      <c r="AS77" s="26">
        <f t="shared" si="2"/>
        <v>0</v>
      </c>
      <c r="AT77" s="26">
        <f t="shared" si="2"/>
        <v>0</v>
      </c>
      <c r="AU77" s="26">
        <f t="shared" si="2"/>
        <v>0</v>
      </c>
      <c r="AV77" s="26">
        <f t="shared" si="2"/>
        <v>0</v>
      </c>
      <c r="AW77" s="26">
        <f t="shared" si="2"/>
        <v>0</v>
      </c>
      <c r="AX77" s="26">
        <f t="shared" si="2"/>
        <v>0</v>
      </c>
      <c r="AY77" s="26">
        <f t="shared" si="2"/>
        <v>0</v>
      </c>
      <c r="AZ77" s="26">
        <f t="shared" si="2"/>
        <v>0</v>
      </c>
      <c r="BA77" s="26">
        <f t="shared" si="2"/>
        <v>0</v>
      </c>
      <c r="BB77" s="26">
        <f t="shared" si="2"/>
        <v>0</v>
      </c>
      <c r="BC77" s="26">
        <f t="shared" si="2"/>
        <v>0</v>
      </c>
    </row>
    <row r="78" spans="1:55">
      <c r="A78" s="8"/>
      <c r="B78" t="s">
        <v>71</v>
      </c>
      <c r="D78" s="4" t="s">
        <v>72</v>
      </c>
      <c r="E78" t="s">
        <v>73</v>
      </c>
      <c r="F78" s="75">
        <f>$B$23</f>
        <v>0.39839999999999998</v>
      </c>
      <c r="G78" s="75">
        <f t="shared" ref="G78:BC78" si="3">$B$23</f>
        <v>0.39839999999999998</v>
      </c>
      <c r="H78" s="75">
        <f t="shared" si="3"/>
        <v>0.39839999999999998</v>
      </c>
      <c r="I78" s="75">
        <f t="shared" si="3"/>
        <v>0.39839999999999998</v>
      </c>
      <c r="J78" s="75">
        <f t="shared" si="3"/>
        <v>0.39839999999999998</v>
      </c>
      <c r="K78" s="75">
        <f t="shared" si="3"/>
        <v>0.39839999999999998</v>
      </c>
      <c r="L78" s="75">
        <f t="shared" si="3"/>
        <v>0.39839999999999998</v>
      </c>
      <c r="M78" s="75">
        <f t="shared" si="3"/>
        <v>0.39839999999999998</v>
      </c>
      <c r="N78" s="75">
        <f t="shared" si="3"/>
        <v>0.39839999999999998</v>
      </c>
      <c r="O78" s="75">
        <f t="shared" si="3"/>
        <v>0.39839999999999998</v>
      </c>
      <c r="P78" s="75">
        <f t="shared" si="3"/>
        <v>0.39839999999999998</v>
      </c>
      <c r="Q78" s="75">
        <f t="shared" si="3"/>
        <v>0.39839999999999998</v>
      </c>
      <c r="R78" s="75">
        <f t="shared" si="3"/>
        <v>0.39839999999999998</v>
      </c>
      <c r="S78" s="75">
        <f t="shared" si="3"/>
        <v>0.39839999999999998</v>
      </c>
      <c r="T78" s="75">
        <f t="shared" si="3"/>
        <v>0.39839999999999998</v>
      </c>
      <c r="U78" s="75">
        <f t="shared" si="3"/>
        <v>0.39839999999999998</v>
      </c>
      <c r="V78" s="75">
        <f t="shared" si="3"/>
        <v>0.39839999999999998</v>
      </c>
      <c r="W78" s="75">
        <f t="shared" si="3"/>
        <v>0.39839999999999998</v>
      </c>
      <c r="X78" s="75">
        <f t="shared" si="3"/>
        <v>0.39839999999999998</v>
      </c>
      <c r="Y78" s="75">
        <f t="shared" si="3"/>
        <v>0.39839999999999998</v>
      </c>
      <c r="Z78" s="75">
        <f t="shared" si="3"/>
        <v>0.39839999999999998</v>
      </c>
      <c r="AA78" s="75">
        <f t="shared" si="3"/>
        <v>0.39839999999999998</v>
      </c>
      <c r="AB78" s="75">
        <f t="shared" si="3"/>
        <v>0.39839999999999998</v>
      </c>
      <c r="AC78" s="75">
        <f t="shared" si="3"/>
        <v>0.39839999999999998</v>
      </c>
      <c r="AD78" s="75">
        <f t="shared" si="3"/>
        <v>0.39839999999999998</v>
      </c>
      <c r="AE78" s="75">
        <f t="shared" si="3"/>
        <v>0.39839999999999998</v>
      </c>
      <c r="AF78" s="75">
        <f t="shared" si="3"/>
        <v>0.39839999999999998</v>
      </c>
      <c r="AG78" s="75">
        <f t="shared" si="3"/>
        <v>0.39839999999999998</v>
      </c>
      <c r="AH78" s="75">
        <f t="shared" si="3"/>
        <v>0.39839999999999998</v>
      </c>
      <c r="AI78" s="75">
        <f t="shared" si="3"/>
        <v>0.39839999999999998</v>
      </c>
      <c r="AJ78" s="75">
        <f t="shared" si="3"/>
        <v>0.39839999999999998</v>
      </c>
      <c r="AK78" s="75">
        <f t="shared" si="3"/>
        <v>0.39839999999999998</v>
      </c>
      <c r="AL78" s="75">
        <f t="shared" si="3"/>
        <v>0.39839999999999998</v>
      </c>
      <c r="AM78" s="75">
        <f t="shared" si="3"/>
        <v>0.39839999999999998</v>
      </c>
      <c r="AN78" s="75">
        <f t="shared" si="3"/>
        <v>0.39839999999999998</v>
      </c>
      <c r="AO78" s="75">
        <f t="shared" si="3"/>
        <v>0.39839999999999998</v>
      </c>
      <c r="AP78" s="75">
        <f t="shared" si="3"/>
        <v>0.39839999999999998</v>
      </c>
      <c r="AQ78" s="75">
        <f t="shared" si="3"/>
        <v>0.39839999999999998</v>
      </c>
      <c r="AR78" s="75">
        <f t="shared" si="3"/>
        <v>0.39839999999999998</v>
      </c>
      <c r="AS78" s="75">
        <f t="shared" si="3"/>
        <v>0.39839999999999998</v>
      </c>
      <c r="AT78" s="75">
        <f t="shared" si="3"/>
        <v>0.39839999999999998</v>
      </c>
      <c r="AU78" s="75">
        <f t="shared" si="3"/>
        <v>0.39839999999999998</v>
      </c>
      <c r="AV78" s="75">
        <f t="shared" si="3"/>
        <v>0.39839999999999998</v>
      </c>
      <c r="AW78" s="75">
        <f t="shared" si="3"/>
        <v>0.39839999999999998</v>
      </c>
      <c r="AX78" s="75">
        <f t="shared" si="3"/>
        <v>0.39839999999999998</v>
      </c>
      <c r="AY78" s="75">
        <f t="shared" si="3"/>
        <v>0.39839999999999998</v>
      </c>
      <c r="AZ78" s="75">
        <f t="shared" si="3"/>
        <v>0.39839999999999998</v>
      </c>
      <c r="BA78" s="75">
        <f t="shared" si="3"/>
        <v>0.39839999999999998</v>
      </c>
      <c r="BB78" s="75">
        <f t="shared" si="3"/>
        <v>0.39839999999999998</v>
      </c>
      <c r="BC78" s="75">
        <f t="shared" si="3"/>
        <v>0.39839999999999998</v>
      </c>
    </row>
    <row r="79" spans="1:55">
      <c r="A79" s="8"/>
      <c r="B79" t="s">
        <v>74</v>
      </c>
      <c r="D79" t="s">
        <v>75</v>
      </c>
      <c r="E79" t="s">
        <v>63</v>
      </c>
      <c r="F79" s="23">
        <f>F77*F78</f>
        <v>0</v>
      </c>
      <c r="G79" s="23">
        <f>G77*G78</f>
        <v>0</v>
      </c>
      <c r="H79" s="23">
        <f t="shared" ref="H79:BC79" si="4">H77*H78</f>
        <v>0</v>
      </c>
      <c r="I79" s="23">
        <f t="shared" si="4"/>
        <v>0</v>
      </c>
      <c r="J79" s="23">
        <f t="shared" si="4"/>
        <v>0</v>
      </c>
      <c r="K79" s="23">
        <f t="shared" si="4"/>
        <v>0</v>
      </c>
      <c r="L79" s="23">
        <f t="shared" si="4"/>
        <v>0</v>
      </c>
      <c r="M79" s="23">
        <f t="shared" si="4"/>
        <v>0</v>
      </c>
      <c r="N79" s="23">
        <f t="shared" si="4"/>
        <v>0</v>
      </c>
      <c r="O79" s="23">
        <f t="shared" si="4"/>
        <v>0</v>
      </c>
      <c r="P79" s="23">
        <f t="shared" si="4"/>
        <v>0</v>
      </c>
      <c r="Q79" s="23">
        <f t="shared" si="4"/>
        <v>0</v>
      </c>
      <c r="R79" s="23">
        <f t="shared" si="4"/>
        <v>0</v>
      </c>
      <c r="S79" s="23">
        <f t="shared" si="4"/>
        <v>0</v>
      </c>
      <c r="T79" s="23">
        <f t="shared" si="4"/>
        <v>0</v>
      </c>
      <c r="U79" s="23">
        <f t="shared" si="4"/>
        <v>0</v>
      </c>
      <c r="V79" s="23">
        <f t="shared" si="4"/>
        <v>0</v>
      </c>
      <c r="W79" s="23">
        <f t="shared" si="4"/>
        <v>0</v>
      </c>
      <c r="X79" s="23">
        <f t="shared" si="4"/>
        <v>0</v>
      </c>
      <c r="Y79" s="23">
        <f t="shared" si="4"/>
        <v>0</v>
      </c>
      <c r="Z79" s="23">
        <f t="shared" si="4"/>
        <v>0</v>
      </c>
      <c r="AA79" s="23">
        <f t="shared" si="4"/>
        <v>0</v>
      </c>
      <c r="AB79" s="23">
        <f t="shared" si="4"/>
        <v>0</v>
      </c>
      <c r="AC79" s="23">
        <f t="shared" si="4"/>
        <v>0</v>
      </c>
      <c r="AD79" s="23">
        <f t="shared" si="4"/>
        <v>0</v>
      </c>
      <c r="AE79" s="23">
        <f t="shared" si="4"/>
        <v>0</v>
      </c>
      <c r="AF79" s="23">
        <f t="shared" si="4"/>
        <v>0</v>
      </c>
      <c r="AG79" s="23">
        <f t="shared" si="4"/>
        <v>0</v>
      </c>
      <c r="AH79" s="23">
        <f t="shared" si="4"/>
        <v>0</v>
      </c>
      <c r="AI79" s="23">
        <f t="shared" si="4"/>
        <v>0</v>
      </c>
      <c r="AJ79" s="23">
        <f t="shared" si="4"/>
        <v>0</v>
      </c>
      <c r="AK79" s="23">
        <f t="shared" si="4"/>
        <v>0</v>
      </c>
      <c r="AL79" s="23">
        <f t="shared" si="4"/>
        <v>0</v>
      </c>
      <c r="AM79" s="23">
        <f t="shared" si="4"/>
        <v>0</v>
      </c>
      <c r="AN79" s="23">
        <f t="shared" si="4"/>
        <v>0</v>
      </c>
      <c r="AO79" s="23">
        <f t="shared" si="4"/>
        <v>0</v>
      </c>
      <c r="AP79" s="23">
        <f t="shared" si="4"/>
        <v>0</v>
      </c>
      <c r="AQ79" s="23">
        <f t="shared" si="4"/>
        <v>0</v>
      </c>
      <c r="AR79" s="23">
        <f t="shared" si="4"/>
        <v>0</v>
      </c>
      <c r="AS79" s="23">
        <f t="shared" si="4"/>
        <v>0</v>
      </c>
      <c r="AT79" s="23">
        <f t="shared" si="4"/>
        <v>0</v>
      </c>
      <c r="AU79" s="23">
        <f t="shared" si="4"/>
        <v>0</v>
      </c>
      <c r="AV79" s="23">
        <f t="shared" si="4"/>
        <v>0</v>
      </c>
      <c r="AW79" s="23">
        <f t="shared" si="4"/>
        <v>0</v>
      </c>
      <c r="AX79" s="23">
        <f t="shared" si="4"/>
        <v>0</v>
      </c>
      <c r="AY79" s="23">
        <f t="shared" si="4"/>
        <v>0</v>
      </c>
      <c r="AZ79" s="23">
        <f t="shared" si="4"/>
        <v>0</v>
      </c>
      <c r="BA79" s="23">
        <f t="shared" si="4"/>
        <v>0</v>
      </c>
      <c r="BB79" s="23">
        <f t="shared" si="4"/>
        <v>0</v>
      </c>
      <c r="BC79" s="23">
        <f t="shared" si="4"/>
        <v>0</v>
      </c>
    </row>
    <row r="80" spans="1:55">
      <c r="A80" s="8"/>
      <c r="B80" t="s">
        <v>76</v>
      </c>
      <c r="D80" t="s">
        <v>77</v>
      </c>
      <c r="E80" t="s">
        <v>63</v>
      </c>
      <c r="F80" s="23">
        <f>F77-F79</f>
        <v>0</v>
      </c>
      <c r="G80" s="23">
        <f>G77-G79</f>
        <v>0</v>
      </c>
      <c r="H80" s="23">
        <f t="shared" ref="H80:BC80" si="5">H77-H79</f>
        <v>0</v>
      </c>
      <c r="I80" s="23">
        <f t="shared" si="5"/>
        <v>0</v>
      </c>
      <c r="J80" s="23">
        <f t="shared" si="5"/>
        <v>0</v>
      </c>
      <c r="K80" s="23">
        <f t="shared" si="5"/>
        <v>0</v>
      </c>
      <c r="L80" s="23">
        <f t="shared" si="5"/>
        <v>0</v>
      </c>
      <c r="M80" s="23">
        <f t="shared" si="5"/>
        <v>0</v>
      </c>
      <c r="N80" s="23">
        <f t="shared" si="5"/>
        <v>0</v>
      </c>
      <c r="O80" s="23">
        <f t="shared" si="5"/>
        <v>0</v>
      </c>
      <c r="P80" s="23">
        <f t="shared" si="5"/>
        <v>0</v>
      </c>
      <c r="Q80" s="23">
        <f t="shared" si="5"/>
        <v>0</v>
      </c>
      <c r="R80" s="23">
        <f t="shared" si="5"/>
        <v>0</v>
      </c>
      <c r="S80" s="23">
        <f t="shared" si="5"/>
        <v>0</v>
      </c>
      <c r="T80" s="23">
        <f t="shared" si="5"/>
        <v>0</v>
      </c>
      <c r="U80" s="23">
        <f t="shared" si="5"/>
        <v>0</v>
      </c>
      <c r="V80" s="23">
        <f t="shared" si="5"/>
        <v>0</v>
      </c>
      <c r="W80" s="23">
        <f t="shared" si="5"/>
        <v>0</v>
      </c>
      <c r="X80" s="23">
        <f t="shared" si="5"/>
        <v>0</v>
      </c>
      <c r="Y80" s="23">
        <f t="shared" si="5"/>
        <v>0</v>
      </c>
      <c r="Z80" s="23">
        <f t="shared" si="5"/>
        <v>0</v>
      </c>
      <c r="AA80" s="23">
        <f t="shared" si="5"/>
        <v>0</v>
      </c>
      <c r="AB80" s="23">
        <f t="shared" si="5"/>
        <v>0</v>
      </c>
      <c r="AC80" s="23">
        <f t="shared" si="5"/>
        <v>0</v>
      </c>
      <c r="AD80" s="23">
        <f t="shared" si="5"/>
        <v>0</v>
      </c>
      <c r="AE80" s="23">
        <f t="shared" si="5"/>
        <v>0</v>
      </c>
      <c r="AF80" s="23">
        <f t="shared" si="5"/>
        <v>0</v>
      </c>
      <c r="AG80" s="23">
        <f t="shared" si="5"/>
        <v>0</v>
      </c>
      <c r="AH80" s="23">
        <f t="shared" si="5"/>
        <v>0</v>
      </c>
      <c r="AI80" s="23">
        <f t="shared" si="5"/>
        <v>0</v>
      </c>
      <c r="AJ80" s="23">
        <f t="shared" si="5"/>
        <v>0</v>
      </c>
      <c r="AK80" s="23">
        <f t="shared" si="5"/>
        <v>0</v>
      </c>
      <c r="AL80" s="23">
        <f t="shared" si="5"/>
        <v>0</v>
      </c>
      <c r="AM80" s="23">
        <f t="shared" si="5"/>
        <v>0</v>
      </c>
      <c r="AN80" s="23">
        <f t="shared" si="5"/>
        <v>0</v>
      </c>
      <c r="AO80" s="23">
        <f t="shared" si="5"/>
        <v>0</v>
      </c>
      <c r="AP80" s="23">
        <f t="shared" si="5"/>
        <v>0</v>
      </c>
      <c r="AQ80" s="23">
        <f t="shared" si="5"/>
        <v>0</v>
      </c>
      <c r="AR80" s="23">
        <f t="shared" si="5"/>
        <v>0</v>
      </c>
      <c r="AS80" s="23">
        <f t="shared" si="5"/>
        <v>0</v>
      </c>
      <c r="AT80" s="23">
        <f t="shared" si="5"/>
        <v>0</v>
      </c>
      <c r="AU80" s="23">
        <f t="shared" si="5"/>
        <v>0</v>
      </c>
      <c r="AV80" s="23">
        <f t="shared" si="5"/>
        <v>0</v>
      </c>
      <c r="AW80" s="23">
        <f t="shared" si="5"/>
        <v>0</v>
      </c>
      <c r="AX80" s="23">
        <f t="shared" si="5"/>
        <v>0</v>
      </c>
      <c r="AY80" s="23">
        <f t="shared" si="5"/>
        <v>0</v>
      </c>
      <c r="AZ80" s="23">
        <f t="shared" si="5"/>
        <v>0</v>
      </c>
      <c r="BA80" s="23">
        <f t="shared" si="5"/>
        <v>0</v>
      </c>
      <c r="BB80" s="23">
        <f t="shared" si="5"/>
        <v>0</v>
      </c>
      <c r="BC80" s="23">
        <f t="shared" si="5"/>
        <v>0</v>
      </c>
    </row>
    <row r="81" spans="1:97" hidden="1" outlineLevel="1">
      <c r="A81" s="8"/>
      <c r="B81" t="s">
        <v>78</v>
      </c>
      <c r="D81" t="e">
        <f>CONCATENATE("Sum of digits over ",#REF!,"yrs")</f>
        <v>#REF!</v>
      </c>
      <c r="E81" t="s">
        <v>63</v>
      </c>
      <c r="F81" s="19"/>
      <c r="G81" s="23" t="e">
        <f>IF((INDEX($F$50:$BD$50,G50))&lt;((INDEX($F$50:$BD$50,$G$50)+(INDEX($F$50:$BD$50,#REF!)))),$F$79*((#REF!-Template!E50)/((#REF!*(#REF!+1))/2)),0)</f>
        <v>#REF!</v>
      </c>
      <c r="H81" s="23" t="e">
        <f>IF((INDEX($F$50:$BD$50,H50))&lt;((INDEX($F$50:$BD$50,$G$50)+(INDEX($F$50:$BD$50,#REF!)))),$F$79*((#REF!-Template!F50)/((#REF!*(#REF!+1))/2)),0)</f>
        <v>#REF!</v>
      </c>
      <c r="I81" s="23" t="e">
        <f>IF((INDEX($F$50:$BD$50,I50))&lt;((INDEX($F$50:$BD$50,$G$50)+(INDEX($F$50:$BD$50,#REF!)))),$F$79*((#REF!-Template!G50)/((#REF!*(#REF!+1))/2)),0)</f>
        <v>#REF!</v>
      </c>
      <c r="J81" s="23" t="e">
        <f>IF((INDEX($F$50:$BD$50,J50))&lt;((INDEX($F$50:$BD$50,$G$50)+(INDEX($F$50:$BD$50,#REF!)))),$F$79*((#REF!-Template!H50)/((#REF!*(#REF!+1))/2)),0)</f>
        <v>#REF!</v>
      </c>
      <c r="K81" s="23" t="e">
        <f>IF((INDEX($F$50:$BD$50,K50))&lt;((INDEX($F$50:$BD$50,$G$50)+(INDEX($F$50:$BD$50,#REF!)))),$F$79*((#REF!-Template!I50)/((#REF!*(#REF!+1))/2)),0)</f>
        <v>#REF!</v>
      </c>
      <c r="L81" s="23" t="e">
        <f>IF((INDEX($F$50:$BD$50,L50))&lt;((INDEX($F$50:$BD$50,$G$50)+(INDEX($F$50:$BD$50,#REF!)))),$F$79*((#REF!-Template!J50)/((#REF!*(#REF!+1))/2)),0)</f>
        <v>#REF!</v>
      </c>
      <c r="M81" s="23" t="e">
        <f>IF((INDEX($F$50:$BD$50,M50))&lt;((INDEX($F$50:$BD$50,$G$50)+(INDEX($F$50:$BD$50,#REF!)))),$F$79*((#REF!-Template!K50)/((#REF!*(#REF!+1))/2)),0)</f>
        <v>#REF!</v>
      </c>
      <c r="N81" s="23" t="e">
        <f>IF((INDEX($F$50:$BD$50,N50))&lt;((INDEX($F$50:$BD$50,$G$50)+(INDEX($F$50:$BD$50,#REF!)))),$F$79*((#REF!-Template!L50)/((#REF!*(#REF!+1))/2)),0)</f>
        <v>#REF!</v>
      </c>
      <c r="O81" s="23" t="e">
        <f>IF((INDEX($F$50:$BD$50,O50))&lt;((INDEX($F$50:$BD$50,$G$50)+(INDEX($F$50:$BD$50,#REF!)))),$F$79*((#REF!-Template!M50)/((#REF!*(#REF!+1))/2)),0)</f>
        <v>#REF!</v>
      </c>
      <c r="P81" s="23" t="e">
        <f>IF((INDEX($F$50:$BD$50,P50))&lt;((INDEX($F$50:$BD$50,$G$50)+(INDEX($F$50:$BD$50,#REF!)))),$F$79*((#REF!-Template!N50)/((#REF!*(#REF!+1))/2)),0)</f>
        <v>#REF!</v>
      </c>
      <c r="Q81" s="23" t="e">
        <f>IF((INDEX($F$50:$BD$50,Q50))&lt;((INDEX($F$50:$BD$50,$G$50)+(INDEX($F$50:$BD$50,#REF!)))),$F$79*((#REF!-Template!O50)/((#REF!*(#REF!+1))/2)),0)</f>
        <v>#REF!</v>
      </c>
      <c r="R81" s="23" t="e">
        <f>IF((INDEX($F$50:$BD$50,R50))&lt;((INDEX($F$50:$BD$50,$G$50)+(INDEX($F$50:$BD$50,#REF!)))),$F$79*((#REF!-Template!P50)/((#REF!*(#REF!+1))/2)),0)</f>
        <v>#REF!</v>
      </c>
      <c r="S81" s="23" t="e">
        <f>IF((INDEX($F$50:$BD$50,S50))&lt;((INDEX($F$50:$BD$50,$G$50)+(INDEX($F$50:$BD$50,#REF!)))),$F$79*((#REF!-Template!Q50)/((#REF!*(#REF!+1))/2)),0)</f>
        <v>#REF!</v>
      </c>
      <c r="T81" s="23" t="e">
        <f>IF((INDEX($F$50:$BD$50,T50))&lt;((INDEX($F$50:$BD$50,$G$50)+(INDEX($F$50:$BD$50,#REF!)))),$F$79*((#REF!-Template!R50)/((#REF!*(#REF!+1))/2)),0)</f>
        <v>#REF!</v>
      </c>
      <c r="U81" s="23" t="e">
        <f>IF((INDEX($F$50:$BD$50,U50))&lt;((INDEX($F$50:$BD$50,$G$50)+(INDEX($F$50:$BD$50,#REF!)))),$F$79*((#REF!-Template!S50)/((#REF!*(#REF!+1))/2)),0)</f>
        <v>#REF!</v>
      </c>
      <c r="V81" s="23" t="e">
        <f>IF((INDEX($F$50:$BD$50,V50))&lt;((INDEX($F$50:$BD$50,$G$50)+(INDEX($F$50:$BD$50,#REF!)))),$F$79*((#REF!-Template!T50)/((#REF!*(#REF!+1))/2)),0)</f>
        <v>#REF!</v>
      </c>
      <c r="W81" s="23" t="e">
        <f>IF((INDEX($F$50:$BD$50,W50))&lt;((INDEX($F$50:$BD$50,$G$50)+(INDEX($F$50:$BD$50,#REF!)))),$F$79*((#REF!-Template!U50)/((#REF!*(#REF!+1))/2)),0)</f>
        <v>#REF!</v>
      </c>
      <c r="X81" s="23" t="e">
        <f>IF((INDEX($F$50:$BD$50,X50))&lt;((INDEX($F$50:$BD$50,$G$50)+(INDEX($F$50:$BD$50,#REF!)))),$F$79*((#REF!-Template!V50)/((#REF!*(#REF!+1))/2)),0)</f>
        <v>#REF!</v>
      </c>
      <c r="Y81" s="23" t="e">
        <f>IF((INDEX($F$50:$BD$50,Y50))&lt;((INDEX($F$50:$BD$50,$G$50)+(INDEX($F$50:$BD$50,#REF!)))),$F$79*((#REF!-Template!W50)/((#REF!*(#REF!+1))/2)),0)</f>
        <v>#REF!</v>
      </c>
      <c r="Z81" s="23" t="e">
        <f>IF((INDEX($F$50:$BD$50,Z50))&lt;((INDEX($F$50:$BD$50,$G$50)+(INDEX($F$50:$BD$50,#REF!)))),$F$79*((#REF!-Template!X50)/((#REF!*(#REF!+1))/2)),0)</f>
        <v>#REF!</v>
      </c>
      <c r="AA81" s="23" t="e">
        <f>IF((INDEX($F$50:$BD$50,AA50))&lt;((INDEX($F$50:$BD$50,$G$50)+(INDEX($F$50:$BD$50,#REF!)))),$F$79*((#REF!-Template!Y50)/((#REF!*(#REF!+1))/2)),0)</f>
        <v>#REF!</v>
      </c>
      <c r="AB81" s="23" t="e">
        <f>IF((INDEX($F$50:$BD$50,AB50))&lt;((INDEX($F$50:$BD$50,$G$50)+(INDEX($F$50:$BD$50,#REF!)))),$F$79*((#REF!-Template!Z50)/((#REF!*(#REF!+1))/2)),0)</f>
        <v>#REF!</v>
      </c>
      <c r="AC81" s="23" t="e">
        <f>IF((INDEX($F$50:$BD$50,AC50))&lt;((INDEX($F$50:$BD$50,$G$50)+(INDEX($F$50:$BD$50,#REF!)))),$F$79*((#REF!-Template!AA50)/((#REF!*(#REF!+1))/2)),0)</f>
        <v>#REF!</v>
      </c>
      <c r="AD81" s="23" t="e">
        <f>IF((INDEX($F$50:$BD$50,AD50))&lt;((INDEX($F$50:$BD$50,$G$50)+(INDEX($F$50:$BD$50,#REF!)))),$F$79*((#REF!-Template!AB50)/((#REF!*(#REF!+1))/2)),0)</f>
        <v>#REF!</v>
      </c>
      <c r="AE81" s="23" t="e">
        <f>IF((INDEX($F$50:$BD$50,AE50))&lt;((INDEX($F$50:$BD$50,$G$50)+(INDEX($F$50:$BD$50,#REF!)))),$F$79*((#REF!-Template!AC50)/((#REF!*(#REF!+1))/2)),0)</f>
        <v>#REF!</v>
      </c>
      <c r="AF81" s="23" t="e">
        <f>IF((INDEX($F$50:$BD$50,AF50))&lt;((INDEX($F$50:$BD$50,$G$50)+(INDEX($F$50:$BD$50,#REF!)))),$F$79*((#REF!-Template!AD50)/((#REF!*(#REF!+1))/2)),0)</f>
        <v>#REF!</v>
      </c>
      <c r="AG81" s="23" t="e">
        <f>IF((INDEX($F$50:$BD$50,AG50))&lt;((INDEX($F$50:$BD$50,$G$50)+(INDEX($F$50:$BD$50,#REF!)))),$F$79*((#REF!-Template!AE50)/((#REF!*(#REF!+1))/2)),0)</f>
        <v>#REF!</v>
      </c>
      <c r="AH81" s="23" t="e">
        <f>IF((INDEX($F$50:$BD$50,AH50))&lt;((INDEX($F$50:$BD$50,$G$50)+(INDEX($F$50:$BD$50,#REF!)))),$F$79*((#REF!-Template!AF50)/((#REF!*(#REF!+1))/2)),0)</f>
        <v>#REF!</v>
      </c>
      <c r="AI81" s="23" t="e">
        <f>IF((INDEX($F$50:$BD$50,AI50))&lt;((INDEX($F$50:$BD$50,$G$50)+(INDEX($F$50:$BD$50,#REF!)))),$F$79*((#REF!-Template!AG50)/((#REF!*(#REF!+1))/2)),0)</f>
        <v>#REF!</v>
      </c>
      <c r="AJ81" s="23" t="e">
        <f>IF((INDEX($F$50:$BD$50,AJ50))&lt;((INDEX($F$50:$BD$50,$G$50)+(INDEX($F$50:$BD$50,#REF!)))),$F$79*((#REF!-Template!AH50)/((#REF!*(#REF!+1))/2)),0)</f>
        <v>#REF!</v>
      </c>
      <c r="AK81" s="23" t="e">
        <f>IF((INDEX($F$50:$BD$50,AK50))&lt;((INDEX($F$50:$BD$50,$G$50)+(INDEX($F$50:$BD$50,#REF!)))),$F$79*((#REF!-Template!AI50)/((#REF!*(#REF!+1))/2)),0)</f>
        <v>#REF!</v>
      </c>
      <c r="AL81" s="23" t="e">
        <f>IF((INDEX($F$50:$BD$50,AL50))&lt;((INDEX($F$50:$BD$50,$G$50)+(INDEX($F$50:$BD$50,#REF!)))),$F$79*((#REF!-Template!AJ50)/((#REF!*(#REF!+1))/2)),0)</f>
        <v>#REF!</v>
      </c>
      <c r="AM81" s="23" t="e">
        <f>IF((INDEX($F$50:$BD$50,AM50))&lt;((INDEX($F$50:$BD$50,$G$50)+(INDEX($F$50:$BD$50,#REF!)))),$F$79*((#REF!-Template!AK50)/((#REF!*(#REF!+1))/2)),0)</f>
        <v>#REF!</v>
      </c>
      <c r="AN81" s="23" t="e">
        <f>IF((INDEX($F$50:$BD$50,AN50))&lt;((INDEX($F$50:$BD$50,$G$50)+(INDEX($F$50:$BD$50,#REF!)))),$F$79*((#REF!-Template!AL50)/((#REF!*(#REF!+1))/2)),0)</f>
        <v>#REF!</v>
      </c>
      <c r="AO81" s="23" t="e">
        <f>IF((INDEX($F$50:$BD$50,AO50))&lt;((INDEX($F$50:$BD$50,$G$50)+(INDEX($F$50:$BD$50,#REF!)))),$F$79*((#REF!-Template!AM50)/((#REF!*(#REF!+1))/2)),0)</f>
        <v>#REF!</v>
      </c>
      <c r="AP81" s="23" t="e">
        <f>IF((INDEX($F$50:$BD$50,AP50))&lt;((INDEX($F$50:$BD$50,$G$50)+(INDEX($F$50:$BD$50,#REF!)))),$F$79*((#REF!-Template!AN50)/((#REF!*(#REF!+1))/2)),0)</f>
        <v>#REF!</v>
      </c>
      <c r="AQ81" s="23" t="e">
        <f>IF((INDEX($F$50:$BD$50,AQ50))&lt;((INDEX($F$50:$BD$50,$G$50)+(INDEX($F$50:$BD$50,#REF!)))),$F$79*((#REF!-Template!AO50)/((#REF!*(#REF!+1))/2)),0)</f>
        <v>#REF!</v>
      </c>
      <c r="AR81" s="23" t="e">
        <f>IF((INDEX($F$50:$BD$50,AR50))&lt;((INDEX($F$50:$BD$50,$G$50)+(INDEX($F$50:$BD$50,#REF!)))),$F$79*((#REF!-Template!AP50)/((#REF!*(#REF!+1))/2)),0)</f>
        <v>#REF!</v>
      </c>
      <c r="AS81" s="23" t="e">
        <f>IF((INDEX($F$50:$BD$50,AS50))&lt;((INDEX($F$50:$BD$50,$G$50)+(INDEX($F$50:$BD$50,#REF!)))),$F$79*((#REF!-Template!AQ50)/((#REF!*(#REF!+1))/2)),0)</f>
        <v>#REF!</v>
      </c>
      <c r="AT81" s="23" t="e">
        <f>IF((INDEX($F$50:$BD$50,AT50))&lt;((INDEX($F$50:$BD$50,$G$50)+(INDEX($F$50:$BD$50,#REF!)))),$F$79*((#REF!-Template!AR50)/((#REF!*(#REF!+1))/2)),0)</f>
        <v>#REF!</v>
      </c>
      <c r="AU81" s="23" t="e">
        <f>IF((INDEX($F$50:$BD$50,AU50))&lt;((INDEX($F$50:$BD$50,$G$50)+(INDEX($F$50:$BD$50,#REF!)))),$F$79*((#REF!-Template!AS50)/((#REF!*(#REF!+1))/2)),0)</f>
        <v>#REF!</v>
      </c>
      <c r="AV81" s="23" t="e">
        <f>IF((INDEX($F$50:$BD$50,AV50))&lt;((INDEX($F$50:$BD$50,$G$50)+(INDEX($F$50:$BD$50,#REF!)))),$F$79*((#REF!-Template!AT50)/((#REF!*(#REF!+1))/2)),0)</f>
        <v>#REF!</v>
      </c>
      <c r="AW81" s="23" t="e">
        <f>IF((INDEX($F$50:$BD$50,AW50))&lt;((INDEX($F$50:$BD$50,$G$50)+(INDEX($F$50:$BD$50,#REF!)))),$F$79*((#REF!-Template!AU50)/((#REF!*(#REF!+1))/2)),0)</f>
        <v>#REF!</v>
      </c>
      <c r="AX81" s="23" t="e">
        <f>IF((INDEX($F$50:$BD$50,AX50))&lt;((INDEX($F$50:$BD$50,$G$50)+(INDEX($F$50:$BD$50,#REF!)))),$F$79*((#REF!-Template!AV50)/((#REF!*(#REF!+1))/2)),0)</f>
        <v>#REF!</v>
      </c>
      <c r="AY81" s="23" t="e">
        <f>IF((INDEX($F$50:$BD$50,AY50))&lt;((INDEX($F$50:$BD$50,$G$50)+(INDEX($F$50:$BD$50,#REF!)))),$F$79*((#REF!-Template!AW50)/((#REF!*(#REF!+1))/2)),0)</f>
        <v>#REF!</v>
      </c>
      <c r="AZ81" s="23" t="e">
        <f>IF((INDEX($F$50:$BD$50,AZ50))&lt;((INDEX($F$50:$BD$50,$G$50)+(INDEX($F$50:$BD$50,#REF!)))),$F$79*((#REF!-Template!AX50)/((#REF!*(#REF!+1))/2)),0)</f>
        <v>#REF!</v>
      </c>
      <c r="BA81" s="23" t="e">
        <f>IF((INDEX($F$50:$BD$50,BA50))&lt;((INDEX($F$50:$BD$50,$G$50)+(INDEX($F$50:$BD$50,#REF!)))),$F$79*((#REF!-Template!AY50)/((#REF!*(#REF!+1))/2)),0)</f>
        <v>#REF!</v>
      </c>
      <c r="BB81" s="23" t="e">
        <f>IF((INDEX($F$50:$BD$50,BB50))&lt;((INDEX($F$50:$BD$50,$G$50)+(INDEX($F$50:$BD$50,#REF!)))),$F$79*((#REF!-Template!AZ50)/((#REF!*(#REF!+1))/2)),0)</f>
        <v>#REF!</v>
      </c>
      <c r="BC81" s="23" t="e">
        <f>IF((INDEX($F$50:$BD$50,BC50))&lt;((INDEX($F$50:$BD$50,$G$50)+(INDEX($F$50:$BD$50,#REF!)))),$F$79*((#REF!-Template!BA50)/((#REF!*(#REF!+1))/2)),0)</f>
        <v>#REF!</v>
      </c>
    </row>
    <row r="82" spans="1:97" ht="15" hidden="1" customHeight="1" outlineLevel="1">
      <c r="A82" s="8"/>
      <c r="B82" t="s">
        <v>79</v>
      </c>
      <c r="D82" t="e">
        <f>CONCATENATE("Sum of digits over ",#REF!,"yrs")</f>
        <v>#REF!</v>
      </c>
      <c r="E82" t="s">
        <v>63</v>
      </c>
      <c r="F82" s="19"/>
      <c r="G82" s="19"/>
      <c r="H82" s="23" t="e">
        <f>IF((INDEX($F$50:$BD$50,H50))&lt;((INDEX($F$50:$BD$50,$H$50)+(INDEX($F$50:$BD$50,#REF!)))),$G$79*((#REF!-Template!E50)/((#REF!*(#REF!+1))/2)),0)</f>
        <v>#REF!</v>
      </c>
      <c r="I82" s="23" t="e">
        <f>IF((INDEX($F$50:$BD$50,I50))&lt;((INDEX($F$50:$BD$50,$H$50)+(INDEX($F$50:$BD$50,#REF!)))),$G$79*((#REF!-Template!F50)/((#REF!*(#REF!+1))/2)),0)</f>
        <v>#REF!</v>
      </c>
      <c r="J82" s="23" t="e">
        <f>IF((INDEX($F$50:$BD$50,J50))&lt;((INDEX($F$50:$BD$50,$H$50)+(INDEX($F$50:$BD$50,#REF!)))),$G$79*((#REF!-Template!G50)/((#REF!*(#REF!+1))/2)),0)</f>
        <v>#REF!</v>
      </c>
      <c r="K82" s="23" t="e">
        <f>IF((INDEX($F$50:$BD$50,K50))&lt;((INDEX($F$50:$BD$50,$H$50)+(INDEX($F$50:$BD$50,#REF!)))),$G$79*((#REF!-Template!H50)/((#REF!*(#REF!+1))/2)),0)</f>
        <v>#REF!</v>
      </c>
      <c r="L82" s="23" t="e">
        <f>IF((INDEX($F$50:$BD$50,L50))&lt;((INDEX($F$50:$BD$50,$H$50)+(INDEX($F$50:$BD$50,#REF!)))),$G$79*((#REF!-Template!I50)/((#REF!*(#REF!+1))/2)),0)</f>
        <v>#REF!</v>
      </c>
      <c r="M82" s="23" t="e">
        <f>IF((INDEX($F$50:$BD$50,M50))&lt;((INDEX($F$50:$BD$50,$H$50)+(INDEX($F$50:$BD$50,#REF!)))),$G$79*((#REF!-Template!J50)/((#REF!*(#REF!+1))/2)),0)</f>
        <v>#REF!</v>
      </c>
      <c r="N82" s="23" t="e">
        <f>IF((INDEX($F$50:$BD$50,N50))&lt;((INDEX($F$50:$BD$50,$H$50)+(INDEX($F$50:$BD$50,#REF!)))),$G$79*((#REF!-Template!K50)/((#REF!*(#REF!+1))/2)),0)</f>
        <v>#REF!</v>
      </c>
      <c r="O82" s="23" t="e">
        <f>IF((INDEX($F$50:$BD$50,O50))&lt;((INDEX($F$50:$BD$50,$H$50)+(INDEX($F$50:$BD$50,#REF!)))),$G$79*((#REF!-Template!L50)/((#REF!*(#REF!+1))/2)),0)</f>
        <v>#REF!</v>
      </c>
      <c r="P82" s="23" t="e">
        <f>IF((INDEX($F$50:$BD$50,P50))&lt;((INDEX($F$50:$BD$50,$H$50)+(INDEX($F$50:$BD$50,#REF!)))),$G$79*((#REF!-Template!M50)/((#REF!*(#REF!+1))/2)),0)</f>
        <v>#REF!</v>
      </c>
      <c r="Q82" s="23" t="e">
        <f>IF((INDEX($F$50:$BD$50,Q50))&lt;((INDEX($F$50:$BD$50,$H$50)+(INDEX($F$50:$BD$50,#REF!)))),$G$79*((#REF!-Template!N50)/((#REF!*(#REF!+1))/2)),0)</f>
        <v>#REF!</v>
      </c>
      <c r="R82" s="23" t="e">
        <f>IF((INDEX($F$50:$BD$50,R50))&lt;((INDEX($F$50:$BD$50,$H$50)+(INDEX($F$50:$BD$50,#REF!)))),$G$79*((#REF!-Template!O50)/((#REF!*(#REF!+1))/2)),0)</f>
        <v>#REF!</v>
      </c>
      <c r="S82" s="23" t="e">
        <f>IF((INDEX($F$50:$BD$50,S50))&lt;((INDEX($F$50:$BD$50,$H$50)+(INDEX($F$50:$BD$50,#REF!)))),$G$79*((#REF!-Template!P50)/((#REF!*(#REF!+1))/2)),0)</f>
        <v>#REF!</v>
      </c>
      <c r="T82" s="23" t="e">
        <f>IF((INDEX($F$50:$BD$50,T50))&lt;((INDEX($F$50:$BD$50,$H$50)+(INDEX($F$50:$BD$50,#REF!)))),$G$79*((#REF!-Template!Q50)/((#REF!*(#REF!+1))/2)),0)</f>
        <v>#REF!</v>
      </c>
      <c r="U82" s="23" t="e">
        <f>IF((INDEX($F$50:$BD$50,U50))&lt;((INDEX($F$50:$BD$50,$H$50)+(INDEX($F$50:$BD$50,#REF!)))),$G$79*((#REF!-Template!R50)/((#REF!*(#REF!+1))/2)),0)</f>
        <v>#REF!</v>
      </c>
      <c r="V82" s="23" t="e">
        <f>IF((INDEX($F$50:$BD$50,V50))&lt;((INDEX($F$50:$BD$50,$H$50)+(INDEX($F$50:$BD$50,#REF!)))),$G$79*((#REF!-Template!S50)/((#REF!*(#REF!+1))/2)),0)</f>
        <v>#REF!</v>
      </c>
      <c r="W82" s="23" t="e">
        <f>IF((INDEX($F$50:$BD$50,W50))&lt;((INDEX($F$50:$BD$50,$H$50)+(INDEX($F$50:$BD$50,#REF!)))),$G$79*((#REF!-Template!T50)/((#REF!*(#REF!+1))/2)),0)</f>
        <v>#REF!</v>
      </c>
      <c r="X82" s="23" t="e">
        <f>IF((INDEX($F$50:$BD$50,X50))&lt;((INDEX($F$50:$BD$50,$H$50)+(INDEX($F$50:$BD$50,#REF!)))),$G$79*((#REF!-Template!U50)/((#REF!*(#REF!+1))/2)),0)</f>
        <v>#REF!</v>
      </c>
      <c r="Y82" s="23" t="e">
        <f>IF((INDEX($F$50:$BD$50,Y50))&lt;((INDEX($F$50:$BD$50,$H$50)+(INDEX($F$50:$BD$50,#REF!)))),$G$79*((#REF!-Template!V50)/((#REF!*(#REF!+1))/2)),0)</f>
        <v>#REF!</v>
      </c>
      <c r="Z82" s="23" t="e">
        <f>IF((INDEX($F$50:$BD$50,Z50))&lt;((INDEX($F$50:$BD$50,$H$50)+(INDEX($F$50:$BD$50,#REF!)))),$G$79*((#REF!-Template!W50)/((#REF!*(#REF!+1))/2)),0)</f>
        <v>#REF!</v>
      </c>
      <c r="AA82" s="23" t="e">
        <f>IF((INDEX($F$50:$BD$50,AA50))&lt;((INDEX($F$50:$BD$50,$H$50)+(INDEX($F$50:$BD$50,#REF!)))),$G$79*((#REF!-Template!X50)/((#REF!*(#REF!+1))/2)),0)</f>
        <v>#REF!</v>
      </c>
      <c r="AB82" s="23" t="e">
        <f>IF((INDEX($F$50:$BD$50,AB50))&lt;((INDEX($F$50:$BD$50,$H$50)+(INDEX($F$50:$BD$50,#REF!)))),$G$79*((#REF!-Template!Y50)/((#REF!*(#REF!+1))/2)),0)</f>
        <v>#REF!</v>
      </c>
      <c r="AC82" s="23" t="e">
        <f>IF((INDEX($F$50:$BD$50,AC50))&lt;((INDEX($F$50:$BD$50,$H$50)+(INDEX($F$50:$BD$50,#REF!)))),$G$79*((#REF!-Template!Z50)/((#REF!*(#REF!+1))/2)),0)</f>
        <v>#REF!</v>
      </c>
      <c r="AD82" s="23" t="e">
        <f>IF((INDEX($F$50:$BD$50,AD50))&lt;((INDEX($F$50:$BD$50,$H$50)+(INDEX($F$50:$BD$50,#REF!)))),$G$79*((#REF!-Template!AA50)/((#REF!*(#REF!+1))/2)),0)</f>
        <v>#REF!</v>
      </c>
      <c r="AE82" s="23" t="e">
        <f>IF((INDEX($F$50:$BD$50,AE50))&lt;((INDEX($F$50:$BD$50,$H$50)+(INDEX($F$50:$BD$50,#REF!)))),$G$79*((#REF!-Template!AB50)/((#REF!*(#REF!+1))/2)),0)</f>
        <v>#REF!</v>
      </c>
      <c r="AF82" s="23" t="e">
        <f>IF((INDEX($F$50:$BD$50,AF50))&lt;((INDEX($F$50:$BD$50,$H$50)+(INDEX($F$50:$BD$50,#REF!)))),$G$79*((#REF!-Template!AC50)/((#REF!*(#REF!+1))/2)),0)</f>
        <v>#REF!</v>
      </c>
      <c r="AG82" s="23" t="e">
        <f>IF((INDEX($F$50:$BD$50,AG50))&lt;((INDEX($F$50:$BD$50,$H$50)+(INDEX($F$50:$BD$50,#REF!)))),$G$79*((#REF!-Template!AD50)/((#REF!*(#REF!+1))/2)),0)</f>
        <v>#REF!</v>
      </c>
      <c r="AH82" s="23" t="e">
        <f>IF((INDEX($F$50:$BD$50,AH50))&lt;((INDEX($F$50:$BD$50,$H$50)+(INDEX($F$50:$BD$50,#REF!)))),$G$79*((#REF!-Template!AE50)/((#REF!*(#REF!+1))/2)),0)</f>
        <v>#REF!</v>
      </c>
      <c r="AI82" s="23" t="e">
        <f>IF((INDEX($F$50:$BD$50,AI50))&lt;((INDEX($F$50:$BD$50,$H$50)+(INDEX($F$50:$BD$50,#REF!)))),$G$79*((#REF!-Template!AF50)/((#REF!*(#REF!+1))/2)),0)</f>
        <v>#REF!</v>
      </c>
      <c r="AJ82" s="23" t="e">
        <f>IF((INDEX($F$50:$BD$50,AJ50))&lt;((INDEX($F$50:$BD$50,$H$50)+(INDEX($F$50:$BD$50,#REF!)))),$G$79*((#REF!-Template!AG50)/((#REF!*(#REF!+1))/2)),0)</f>
        <v>#REF!</v>
      </c>
      <c r="AK82" s="23" t="e">
        <f>IF((INDEX($F$50:$BD$50,AK50))&lt;((INDEX($F$50:$BD$50,$H$50)+(INDEX($F$50:$BD$50,#REF!)))),$G$79*((#REF!-Template!AH50)/((#REF!*(#REF!+1))/2)),0)</f>
        <v>#REF!</v>
      </c>
      <c r="AL82" s="23" t="e">
        <f>IF((INDEX($F$50:$BD$50,AL50))&lt;((INDEX($F$50:$BD$50,$H$50)+(INDEX($F$50:$BD$50,#REF!)))),$G$79*((#REF!-Template!AI50)/((#REF!*(#REF!+1))/2)),0)</f>
        <v>#REF!</v>
      </c>
      <c r="AM82" s="23" t="e">
        <f>IF((INDEX($F$50:$BD$50,AM50))&lt;((INDEX($F$50:$BD$50,$H$50)+(INDEX($F$50:$BD$50,#REF!)))),$G$79*((#REF!-Template!AJ50)/((#REF!*(#REF!+1))/2)),0)</f>
        <v>#REF!</v>
      </c>
      <c r="AN82" s="23" t="e">
        <f>IF((INDEX($F$50:$BD$50,AN50))&lt;((INDEX($F$50:$BD$50,$H$50)+(INDEX($F$50:$BD$50,#REF!)))),$G$79*((#REF!-Template!AK50)/((#REF!*(#REF!+1))/2)),0)</f>
        <v>#REF!</v>
      </c>
      <c r="AO82" s="23" t="e">
        <f>IF((INDEX($F$50:$BD$50,AO50))&lt;((INDEX($F$50:$BD$50,$H$50)+(INDEX($F$50:$BD$50,#REF!)))),$G$79*((#REF!-Template!AL50)/((#REF!*(#REF!+1))/2)),0)</f>
        <v>#REF!</v>
      </c>
      <c r="AP82" s="23" t="e">
        <f>IF((INDEX($F$50:$BD$50,AP50))&lt;((INDEX($F$50:$BD$50,$H$50)+(INDEX($F$50:$BD$50,#REF!)))),$G$79*((#REF!-Template!AM50)/((#REF!*(#REF!+1))/2)),0)</f>
        <v>#REF!</v>
      </c>
      <c r="AQ82" s="23" t="e">
        <f>IF((INDEX($F$50:$BD$50,AQ50))&lt;((INDEX($F$50:$BD$50,$H$50)+(INDEX($F$50:$BD$50,#REF!)))),$G$79*((#REF!-Template!AN50)/((#REF!*(#REF!+1))/2)),0)</f>
        <v>#REF!</v>
      </c>
      <c r="AR82" s="23" t="e">
        <f>IF((INDEX($F$50:$BD$50,AR50))&lt;((INDEX($F$50:$BD$50,$H$50)+(INDEX($F$50:$BD$50,#REF!)))),$G$79*((#REF!-Template!AO50)/((#REF!*(#REF!+1))/2)),0)</f>
        <v>#REF!</v>
      </c>
      <c r="AS82" s="23" t="e">
        <f>IF((INDEX($F$50:$BD$50,AS50))&lt;((INDEX($F$50:$BD$50,$H$50)+(INDEX($F$50:$BD$50,#REF!)))),$G$79*((#REF!-Template!AP50)/((#REF!*(#REF!+1))/2)),0)</f>
        <v>#REF!</v>
      </c>
      <c r="AT82" s="23" t="e">
        <f>IF((INDEX($F$50:$BD$50,AT50))&lt;((INDEX($F$50:$BD$50,$H$50)+(INDEX($F$50:$BD$50,#REF!)))),$G$79*((#REF!-Template!AQ50)/((#REF!*(#REF!+1))/2)),0)</f>
        <v>#REF!</v>
      </c>
      <c r="AU82" s="23" t="e">
        <f>IF((INDEX($F$50:$BD$50,AU50))&lt;((INDEX($F$50:$BD$50,$H$50)+(INDEX($F$50:$BD$50,#REF!)))),$G$79*((#REF!-Template!AR50)/((#REF!*(#REF!+1))/2)),0)</f>
        <v>#REF!</v>
      </c>
      <c r="AV82" s="23" t="e">
        <f>IF((INDEX($F$50:$BD$50,AV50))&lt;((INDEX($F$50:$BD$50,$H$50)+(INDEX($F$50:$BD$50,#REF!)))),$G$79*((#REF!-Template!AS50)/((#REF!*(#REF!+1))/2)),0)</f>
        <v>#REF!</v>
      </c>
      <c r="AW82" s="23" t="e">
        <f>IF((INDEX($F$50:$BD$50,AW50))&lt;((INDEX($F$50:$BD$50,$H$50)+(INDEX($F$50:$BD$50,#REF!)))),$G$79*((#REF!-Template!AT50)/((#REF!*(#REF!+1))/2)),0)</f>
        <v>#REF!</v>
      </c>
      <c r="AX82" s="23" t="e">
        <f>IF((INDEX($F$50:$BD$50,AX50))&lt;((INDEX($F$50:$BD$50,$H$50)+(INDEX($F$50:$BD$50,#REF!)))),$G$79*((#REF!-Template!AU50)/((#REF!*(#REF!+1))/2)),0)</f>
        <v>#REF!</v>
      </c>
      <c r="AY82" s="23" t="e">
        <f>IF((INDEX($F$50:$BD$50,AY50))&lt;((INDEX($F$50:$BD$50,$H$50)+(INDEX($F$50:$BD$50,#REF!)))),$G$79*((#REF!-Template!AV50)/((#REF!*(#REF!+1))/2)),0)</f>
        <v>#REF!</v>
      </c>
      <c r="AZ82" s="23" t="e">
        <f>IF((INDEX($F$50:$BD$50,AZ50))&lt;((INDEX($F$50:$BD$50,$H$50)+(INDEX($F$50:$BD$50,#REF!)))),$G$79*((#REF!-Template!AW50)/((#REF!*(#REF!+1))/2)),0)</f>
        <v>#REF!</v>
      </c>
      <c r="BA82" s="23" t="e">
        <f>IF((INDEX($F$50:$BD$50,BA50))&lt;((INDEX($F$50:$BD$50,$H$50)+(INDEX($F$50:$BD$50,#REF!)))),$G$79*((#REF!-Template!AX50)/((#REF!*(#REF!+1))/2)),0)</f>
        <v>#REF!</v>
      </c>
      <c r="BB82" s="23" t="e">
        <f>IF((INDEX($F$50:$BD$50,BB50))&lt;((INDEX($F$50:$BD$50,$H$50)+(INDEX($F$50:$BD$50,#REF!)))),$G$79*((#REF!-Template!AY50)/((#REF!*(#REF!+1))/2)),0)</f>
        <v>#REF!</v>
      </c>
      <c r="BC82" s="23" t="e">
        <f>IF((INDEX($F$50:$BD$50,BC50))&lt;((INDEX($F$50:$BD$50,$H$50)+(INDEX($F$50:$BD$50,#REF!)))),$G$79*((#REF!-Template!AZ50)/((#REF!*(#REF!+1))/2)),0)</f>
        <v>#REF!</v>
      </c>
    </row>
    <row r="83" spans="1:97" ht="15" hidden="1" customHeight="1" outlineLevel="1">
      <c r="A83" s="8"/>
      <c r="B83" t="s">
        <v>80</v>
      </c>
      <c r="D83" t="e">
        <f>CONCATENATE("Sum of digits over ",#REF!,"yrs")</f>
        <v>#REF!</v>
      </c>
      <c r="E83" t="s">
        <v>63</v>
      </c>
      <c r="F83" s="19"/>
      <c r="G83" s="19"/>
      <c r="H83" s="19"/>
      <c r="I83" s="23" t="e">
        <f>IF((INDEX($F$50:$BD$50,I50))&lt;((INDEX($F$50:$BD$50,$I$50)+(INDEX($F$50:$BD$50,#REF!)))),$H$79*((#REF!-Template!E50)/((#REF!*(#REF!+1))/2)),0)</f>
        <v>#REF!</v>
      </c>
      <c r="J83" s="23" t="e">
        <f>IF((INDEX($F$50:$BD$50,J50))&lt;((INDEX($F$50:$BD$50,$I$50)+(INDEX($F$50:$BD$50,#REF!)))),$H$79*((#REF!-Template!F50)/((#REF!*(#REF!+1))/2)),0)</f>
        <v>#REF!</v>
      </c>
      <c r="K83" s="23" t="e">
        <f>IF((INDEX($F$50:$BD$50,K50))&lt;((INDEX($F$50:$BD$50,$I$50)+(INDEX($F$50:$BD$50,#REF!)))),$H$79*((#REF!-Template!G50)/((#REF!*(#REF!+1))/2)),0)</f>
        <v>#REF!</v>
      </c>
      <c r="L83" s="23" t="e">
        <f>IF((INDEX($F$50:$BD$50,L50))&lt;((INDEX($F$50:$BD$50,$I$50)+(INDEX($F$50:$BD$50,#REF!)))),$H$79*((#REF!-Template!H50)/((#REF!*(#REF!+1))/2)),0)</f>
        <v>#REF!</v>
      </c>
      <c r="M83" s="23" t="e">
        <f>IF((INDEX($F$50:$BD$50,M50))&lt;((INDEX($F$50:$BD$50,$I$50)+(INDEX($F$50:$BD$50,#REF!)))),$H$79*((#REF!-Template!I50)/((#REF!*(#REF!+1))/2)),0)</f>
        <v>#REF!</v>
      </c>
      <c r="N83" s="23" t="e">
        <f>IF((INDEX($F$50:$BD$50,N50))&lt;((INDEX($F$50:$BD$50,$I$50)+(INDEX($F$50:$BD$50,#REF!)))),$H$79*((#REF!-Template!J50)/((#REF!*(#REF!+1))/2)),0)</f>
        <v>#REF!</v>
      </c>
      <c r="O83" s="23" t="e">
        <f>IF((INDEX($F$50:$BD$50,O50))&lt;((INDEX($F$50:$BD$50,$I$50)+(INDEX($F$50:$BD$50,#REF!)))),$H$79*((#REF!-Template!K50)/((#REF!*(#REF!+1))/2)),0)</f>
        <v>#REF!</v>
      </c>
      <c r="P83" s="23" t="e">
        <f>IF((INDEX($F$50:$BD$50,P50))&lt;((INDEX($F$50:$BD$50,$I$50)+(INDEX($F$50:$BD$50,#REF!)))),$H$79*((#REF!-Template!L50)/((#REF!*(#REF!+1))/2)),0)</f>
        <v>#REF!</v>
      </c>
      <c r="Q83" s="23" t="e">
        <f>IF((INDEX($F$50:$BD$50,Q50))&lt;((INDEX($F$50:$BD$50,$I$50)+(INDEX($F$50:$BD$50,#REF!)))),$H$79*((#REF!-Template!M50)/((#REF!*(#REF!+1))/2)),0)</f>
        <v>#REF!</v>
      </c>
      <c r="R83" s="23" t="e">
        <f>IF((INDEX($F$50:$BD$50,R50))&lt;((INDEX($F$50:$BD$50,$I$50)+(INDEX($F$50:$BD$50,#REF!)))),$H$79*((#REF!-Template!N50)/((#REF!*(#REF!+1))/2)),0)</f>
        <v>#REF!</v>
      </c>
      <c r="S83" s="23" t="e">
        <f>IF((INDEX($F$50:$BD$50,S50))&lt;((INDEX($F$50:$BD$50,$I$50)+(INDEX($F$50:$BD$50,#REF!)))),$H$79*((#REF!-Template!O50)/((#REF!*(#REF!+1))/2)),0)</f>
        <v>#REF!</v>
      </c>
      <c r="T83" s="23" t="e">
        <f>IF((INDEX($F$50:$BD$50,T50))&lt;((INDEX($F$50:$BD$50,$I$50)+(INDEX($F$50:$BD$50,#REF!)))),$H$79*((#REF!-Template!P50)/((#REF!*(#REF!+1))/2)),0)</f>
        <v>#REF!</v>
      </c>
      <c r="U83" s="23" t="e">
        <f>IF((INDEX($F$50:$BD$50,U50))&lt;((INDEX($F$50:$BD$50,$I$50)+(INDEX($F$50:$BD$50,#REF!)))),$H$79*((#REF!-Template!Q50)/((#REF!*(#REF!+1))/2)),0)</f>
        <v>#REF!</v>
      </c>
      <c r="V83" s="23" t="e">
        <f>IF((INDEX($F$50:$BD$50,V50))&lt;((INDEX($F$50:$BD$50,$I$50)+(INDEX($F$50:$BD$50,#REF!)))),$H$79*((#REF!-Template!R50)/((#REF!*(#REF!+1))/2)),0)</f>
        <v>#REF!</v>
      </c>
      <c r="W83" s="23" t="e">
        <f>IF((INDEX($F$50:$BD$50,W50))&lt;((INDEX($F$50:$BD$50,$I$50)+(INDEX($F$50:$BD$50,#REF!)))),$H$79*((#REF!-Template!S50)/((#REF!*(#REF!+1))/2)),0)</f>
        <v>#REF!</v>
      </c>
      <c r="X83" s="23" t="e">
        <f>IF((INDEX($F$50:$BD$50,X50))&lt;((INDEX($F$50:$BD$50,$I$50)+(INDEX($F$50:$BD$50,#REF!)))),$H$79*((#REF!-Template!T50)/((#REF!*(#REF!+1))/2)),0)</f>
        <v>#REF!</v>
      </c>
      <c r="Y83" s="23" t="e">
        <f>IF((INDEX($F$50:$BD$50,Y50))&lt;((INDEX($F$50:$BD$50,$I$50)+(INDEX($F$50:$BD$50,#REF!)))),$H$79*((#REF!-Template!U50)/((#REF!*(#REF!+1))/2)),0)</f>
        <v>#REF!</v>
      </c>
      <c r="Z83" s="23" t="e">
        <f>IF((INDEX($F$50:$BD$50,Z50))&lt;((INDEX($F$50:$BD$50,$I$50)+(INDEX($F$50:$BD$50,#REF!)))),$H$79*((#REF!-Template!V50)/((#REF!*(#REF!+1))/2)),0)</f>
        <v>#REF!</v>
      </c>
      <c r="AA83" s="23" t="e">
        <f>IF((INDEX($F$50:$BD$50,AA50))&lt;((INDEX($F$50:$BD$50,$I$50)+(INDEX($F$50:$BD$50,#REF!)))),$H$79*((#REF!-Template!W50)/((#REF!*(#REF!+1))/2)),0)</f>
        <v>#REF!</v>
      </c>
      <c r="AB83" s="23" t="e">
        <f>IF((INDEX($F$50:$BD$50,AB50))&lt;((INDEX($F$50:$BD$50,$I$50)+(INDEX($F$50:$BD$50,#REF!)))),$H$79*((#REF!-Template!X50)/((#REF!*(#REF!+1))/2)),0)</f>
        <v>#REF!</v>
      </c>
      <c r="AC83" s="23" t="e">
        <f>IF((INDEX($F$50:$BD$50,AC50))&lt;((INDEX($F$50:$BD$50,$I$50)+(INDEX($F$50:$BD$50,#REF!)))),$H$79*((#REF!-Template!Y50)/((#REF!*(#REF!+1))/2)),0)</f>
        <v>#REF!</v>
      </c>
      <c r="AD83" s="23" t="e">
        <f>IF((INDEX($F$50:$BD$50,AD50))&lt;((INDEX($F$50:$BD$50,$I$50)+(INDEX($F$50:$BD$50,#REF!)))),$H$79*((#REF!-Template!Z50)/((#REF!*(#REF!+1))/2)),0)</f>
        <v>#REF!</v>
      </c>
      <c r="AE83" s="23" t="e">
        <f>IF((INDEX($F$50:$BD$50,AE50))&lt;((INDEX($F$50:$BD$50,$I$50)+(INDEX($F$50:$BD$50,#REF!)))),$H$79*((#REF!-Template!AA50)/((#REF!*(#REF!+1))/2)),0)</f>
        <v>#REF!</v>
      </c>
      <c r="AF83" s="23" t="e">
        <f>IF((INDEX($F$50:$BD$50,AF50))&lt;((INDEX($F$50:$BD$50,$I$50)+(INDEX($F$50:$BD$50,#REF!)))),$H$79*((#REF!-Template!AB50)/((#REF!*(#REF!+1))/2)),0)</f>
        <v>#REF!</v>
      </c>
      <c r="AG83" s="23" t="e">
        <f>IF((INDEX($F$50:$BD$50,AG50))&lt;((INDEX($F$50:$BD$50,$I$50)+(INDEX($F$50:$BD$50,#REF!)))),$H$79*((#REF!-Template!AC50)/((#REF!*(#REF!+1))/2)),0)</f>
        <v>#REF!</v>
      </c>
      <c r="AH83" s="23" t="e">
        <f>IF((INDEX($F$50:$BD$50,AH50))&lt;((INDEX($F$50:$BD$50,$I$50)+(INDEX($F$50:$BD$50,#REF!)))),$H$79*((#REF!-Template!AD50)/((#REF!*(#REF!+1))/2)),0)</f>
        <v>#REF!</v>
      </c>
      <c r="AI83" s="23" t="e">
        <f>IF((INDEX($F$50:$BD$50,AI50))&lt;((INDEX($F$50:$BD$50,$I$50)+(INDEX($F$50:$BD$50,#REF!)))),$H$79*((#REF!-Template!AE50)/((#REF!*(#REF!+1))/2)),0)</f>
        <v>#REF!</v>
      </c>
      <c r="AJ83" s="23" t="e">
        <f>IF((INDEX($F$50:$BD$50,AJ50))&lt;((INDEX($F$50:$BD$50,$I$50)+(INDEX($F$50:$BD$50,#REF!)))),$H$79*((#REF!-Template!AF50)/((#REF!*(#REF!+1))/2)),0)</f>
        <v>#REF!</v>
      </c>
      <c r="AK83" s="23" t="e">
        <f>IF((INDEX($F$50:$BD$50,AK50))&lt;((INDEX($F$50:$BD$50,$I$50)+(INDEX($F$50:$BD$50,#REF!)))),$H$79*((#REF!-Template!AG50)/((#REF!*(#REF!+1))/2)),0)</f>
        <v>#REF!</v>
      </c>
      <c r="AL83" s="23" t="e">
        <f>IF((INDEX($F$50:$BD$50,AL50))&lt;((INDEX($F$50:$BD$50,$I$50)+(INDEX($F$50:$BD$50,#REF!)))),$H$79*((#REF!-Template!AH50)/((#REF!*(#REF!+1))/2)),0)</f>
        <v>#REF!</v>
      </c>
      <c r="AM83" s="23" t="e">
        <f>IF((INDEX($F$50:$BD$50,AM50))&lt;((INDEX($F$50:$BD$50,$I$50)+(INDEX($F$50:$BD$50,#REF!)))),$H$79*((#REF!-Template!AI50)/((#REF!*(#REF!+1))/2)),0)</f>
        <v>#REF!</v>
      </c>
      <c r="AN83" s="23" t="e">
        <f>IF((INDEX($F$50:$BD$50,AN50))&lt;((INDEX($F$50:$BD$50,$I$50)+(INDEX($F$50:$BD$50,#REF!)))),$H$79*((#REF!-Template!AJ50)/((#REF!*(#REF!+1))/2)),0)</f>
        <v>#REF!</v>
      </c>
      <c r="AO83" s="23" t="e">
        <f>IF((INDEX($F$50:$BD$50,AO50))&lt;((INDEX($F$50:$BD$50,$I$50)+(INDEX($F$50:$BD$50,#REF!)))),$H$79*((#REF!-Template!AK50)/((#REF!*(#REF!+1))/2)),0)</f>
        <v>#REF!</v>
      </c>
      <c r="AP83" s="23" t="e">
        <f>IF((INDEX($F$50:$BD$50,AP50))&lt;((INDEX($F$50:$BD$50,$I$50)+(INDEX($F$50:$BD$50,#REF!)))),$H$79*((#REF!-Template!AL50)/((#REF!*(#REF!+1))/2)),0)</f>
        <v>#REF!</v>
      </c>
      <c r="AQ83" s="23" t="e">
        <f>IF((INDEX($F$50:$BD$50,AQ50))&lt;((INDEX($F$50:$BD$50,$I$50)+(INDEX($F$50:$BD$50,#REF!)))),$H$79*((#REF!-Template!AM50)/((#REF!*(#REF!+1))/2)),0)</f>
        <v>#REF!</v>
      </c>
      <c r="AR83" s="23" t="e">
        <f>IF((INDEX($F$50:$BD$50,AR50))&lt;((INDEX($F$50:$BD$50,$I$50)+(INDEX($F$50:$BD$50,#REF!)))),$H$79*((#REF!-Template!AN50)/((#REF!*(#REF!+1))/2)),0)</f>
        <v>#REF!</v>
      </c>
      <c r="AS83" s="23" t="e">
        <f>IF((INDEX($F$50:$BD$50,AS50))&lt;((INDEX($F$50:$BD$50,$I$50)+(INDEX($F$50:$BD$50,#REF!)))),$H$79*((#REF!-Template!AO50)/((#REF!*(#REF!+1))/2)),0)</f>
        <v>#REF!</v>
      </c>
      <c r="AT83" s="23" t="e">
        <f>IF((INDEX($F$50:$BD$50,AT50))&lt;((INDEX($F$50:$BD$50,$I$50)+(INDEX($F$50:$BD$50,#REF!)))),$H$79*((#REF!-Template!AP50)/((#REF!*(#REF!+1))/2)),0)</f>
        <v>#REF!</v>
      </c>
      <c r="AU83" s="23" t="e">
        <f>IF((INDEX($F$50:$BD$50,AU50))&lt;((INDEX($F$50:$BD$50,$I$50)+(INDEX($F$50:$BD$50,#REF!)))),$H$79*((#REF!-Template!AQ50)/((#REF!*(#REF!+1))/2)),0)</f>
        <v>#REF!</v>
      </c>
      <c r="AV83" s="23" t="e">
        <f>IF((INDEX($F$50:$BD$50,AV50))&lt;((INDEX($F$50:$BD$50,$I$50)+(INDEX($F$50:$BD$50,#REF!)))),$H$79*((#REF!-Template!AR50)/((#REF!*(#REF!+1))/2)),0)</f>
        <v>#REF!</v>
      </c>
      <c r="AW83" s="23" t="e">
        <f>IF((INDEX($F$50:$BD$50,AW50))&lt;((INDEX($F$50:$BD$50,$I$50)+(INDEX($F$50:$BD$50,#REF!)))),$H$79*((#REF!-Template!AS50)/((#REF!*(#REF!+1))/2)),0)</f>
        <v>#REF!</v>
      </c>
      <c r="AX83" s="23" t="e">
        <f>IF((INDEX($F$50:$BD$50,AX50))&lt;((INDEX($F$50:$BD$50,$I$50)+(INDEX($F$50:$BD$50,#REF!)))),$H$79*((#REF!-Template!AT50)/((#REF!*(#REF!+1))/2)),0)</f>
        <v>#REF!</v>
      </c>
      <c r="AY83" s="23" t="e">
        <f>IF((INDEX($F$50:$BD$50,AY50))&lt;((INDEX($F$50:$BD$50,$I$50)+(INDEX($F$50:$BD$50,#REF!)))),$H$79*((#REF!-Template!AU50)/((#REF!*(#REF!+1))/2)),0)</f>
        <v>#REF!</v>
      </c>
      <c r="AZ83" s="23" t="e">
        <f>IF((INDEX($F$50:$BD$50,AZ50))&lt;((INDEX($F$50:$BD$50,$I$50)+(INDEX($F$50:$BD$50,#REF!)))),$H$79*((#REF!-Template!AV50)/((#REF!*(#REF!+1))/2)),0)</f>
        <v>#REF!</v>
      </c>
      <c r="BA83" s="23" t="e">
        <f>IF((INDEX($F$50:$BD$50,BA50))&lt;((INDEX($F$50:$BD$50,$I$50)+(INDEX($F$50:$BD$50,#REF!)))),$H$79*((#REF!-Template!AW50)/((#REF!*(#REF!+1))/2)),0)</f>
        <v>#REF!</v>
      </c>
      <c r="BB83" s="23" t="e">
        <f>IF((INDEX($F$50:$BD$50,BB50))&lt;((INDEX($F$50:$BD$50,$I$50)+(INDEX($F$50:$BD$50,#REF!)))),$H$79*((#REF!-Template!AX50)/((#REF!*(#REF!+1))/2)),0)</f>
        <v>#REF!</v>
      </c>
      <c r="BC83" s="23" t="e">
        <f>IF((INDEX($F$50:$BD$50,BC50))&lt;((INDEX($F$50:$BD$50,$I$50)+(INDEX($F$50:$BD$50,#REF!)))),$H$79*((#REF!-Template!AY50)/((#REF!*(#REF!+1))/2)),0)</f>
        <v>#REF!</v>
      </c>
    </row>
    <row r="84" spans="1:97" ht="15" hidden="1" customHeight="1" outlineLevel="1">
      <c r="A84" s="8"/>
      <c r="B84" t="s">
        <v>81</v>
      </c>
      <c r="D84" t="e">
        <f>CONCATENATE("Sum of digits over ",#REF!,"yrs")</f>
        <v>#REF!</v>
      </c>
      <c r="E84" t="s">
        <v>63</v>
      </c>
      <c r="F84" s="19"/>
      <c r="G84" s="19"/>
      <c r="H84" s="19"/>
      <c r="I84" s="19"/>
      <c r="J84" s="23" t="e">
        <f>IF((INDEX($F$50:$BD$50,J50))&lt;((INDEX($F$50:$BD$50,$J$50)+(INDEX($F$50:$BD$50,#REF!)))),$I$79*((#REF!-Template!E50)/((#REF!*(#REF!+1))/2)),0)</f>
        <v>#REF!</v>
      </c>
      <c r="K84" s="23" t="e">
        <f>IF((INDEX($F$50:$BD$50,K50))&lt;((INDEX($F$50:$BD$50,$J$50)+(INDEX($F$50:$BD$50,#REF!)))),$I$79*((#REF!-Template!F50)/((#REF!*(#REF!+1))/2)),0)</f>
        <v>#REF!</v>
      </c>
      <c r="L84" s="23" t="e">
        <f>IF((INDEX($F$50:$BD$50,L50))&lt;((INDEX($F$50:$BD$50,$J$50)+(INDEX($F$50:$BD$50,#REF!)))),$I$79*((#REF!-Template!G50)/((#REF!*(#REF!+1))/2)),0)</f>
        <v>#REF!</v>
      </c>
      <c r="M84" s="23" t="e">
        <f>IF((INDEX($F$50:$BD$50,M50))&lt;((INDEX($F$50:$BD$50,$J$50)+(INDEX($F$50:$BD$50,#REF!)))),$I$79*((#REF!-Template!H50)/((#REF!*(#REF!+1))/2)),0)</f>
        <v>#REF!</v>
      </c>
      <c r="N84" s="23" t="e">
        <f>IF((INDEX($F$50:$BD$50,N50))&lt;((INDEX($F$50:$BD$50,$J$50)+(INDEX($F$50:$BD$50,#REF!)))),$I$79*((#REF!-Template!I50)/((#REF!*(#REF!+1))/2)),0)</f>
        <v>#REF!</v>
      </c>
      <c r="O84" s="23" t="e">
        <f>IF((INDEX($F$50:$BD$50,O50))&lt;((INDEX($F$50:$BD$50,$J$50)+(INDEX($F$50:$BD$50,#REF!)))),$I$79*((#REF!-Template!J50)/((#REF!*(#REF!+1))/2)),0)</f>
        <v>#REF!</v>
      </c>
      <c r="P84" s="23" t="e">
        <f>IF((INDEX($F$50:$BD$50,P50))&lt;((INDEX($F$50:$BD$50,$J$50)+(INDEX($F$50:$BD$50,#REF!)))),$I$79*((#REF!-Template!K50)/((#REF!*(#REF!+1))/2)),0)</f>
        <v>#REF!</v>
      </c>
      <c r="Q84" s="23" t="e">
        <f>IF((INDEX($F$50:$BD$50,Q50))&lt;((INDEX($F$50:$BD$50,$J$50)+(INDEX($F$50:$BD$50,#REF!)))),$I$79*((#REF!-Template!L50)/((#REF!*(#REF!+1))/2)),0)</f>
        <v>#REF!</v>
      </c>
      <c r="R84" s="23" t="e">
        <f>IF((INDEX($F$50:$BD$50,R50))&lt;((INDEX($F$50:$BD$50,$J$50)+(INDEX($F$50:$BD$50,#REF!)))),$I$79*((#REF!-Template!M50)/((#REF!*(#REF!+1))/2)),0)</f>
        <v>#REF!</v>
      </c>
      <c r="S84" s="23" t="e">
        <f>IF((INDEX($F$50:$BD$50,S50))&lt;((INDEX($F$50:$BD$50,$J$50)+(INDEX($F$50:$BD$50,#REF!)))),$I$79*((#REF!-Template!N50)/((#REF!*(#REF!+1))/2)),0)</f>
        <v>#REF!</v>
      </c>
      <c r="T84" s="23" t="e">
        <f>IF((INDEX($F$50:$BD$50,T50))&lt;((INDEX($F$50:$BD$50,$J$50)+(INDEX($F$50:$BD$50,#REF!)))),$I$79*((#REF!-Template!O50)/((#REF!*(#REF!+1))/2)),0)</f>
        <v>#REF!</v>
      </c>
      <c r="U84" s="23" t="e">
        <f>IF((INDEX($F$50:$BD$50,U50))&lt;((INDEX($F$50:$BD$50,$J$50)+(INDEX($F$50:$BD$50,#REF!)))),$I$79*((#REF!-Template!P50)/((#REF!*(#REF!+1))/2)),0)</f>
        <v>#REF!</v>
      </c>
      <c r="V84" s="23" t="e">
        <f>IF((INDEX($F$50:$BD$50,V50))&lt;((INDEX($F$50:$BD$50,$J$50)+(INDEX($F$50:$BD$50,#REF!)))),$I$79*((#REF!-Template!Q50)/((#REF!*(#REF!+1))/2)),0)</f>
        <v>#REF!</v>
      </c>
      <c r="W84" s="23" t="e">
        <f>IF((INDEX($F$50:$BD$50,W50))&lt;((INDEX($F$50:$BD$50,$J$50)+(INDEX($F$50:$BD$50,#REF!)))),$I$79*((#REF!-Template!R50)/((#REF!*(#REF!+1))/2)),0)</f>
        <v>#REF!</v>
      </c>
      <c r="X84" s="23" t="e">
        <f>IF((INDEX($F$50:$BD$50,X50))&lt;((INDEX($F$50:$BD$50,$J$50)+(INDEX($F$50:$BD$50,#REF!)))),$I$79*((#REF!-Template!S50)/((#REF!*(#REF!+1))/2)),0)</f>
        <v>#REF!</v>
      </c>
      <c r="Y84" s="23" t="e">
        <f>IF((INDEX($F$50:$BD$50,Y50))&lt;((INDEX($F$50:$BD$50,$J$50)+(INDEX($F$50:$BD$50,#REF!)))),$I$79*((#REF!-Template!T50)/((#REF!*(#REF!+1))/2)),0)</f>
        <v>#REF!</v>
      </c>
      <c r="Z84" s="23" t="e">
        <f>IF((INDEX($F$50:$BD$50,Z50))&lt;((INDEX($F$50:$BD$50,$J$50)+(INDEX($F$50:$BD$50,#REF!)))),$I$79*((#REF!-Template!U50)/((#REF!*(#REF!+1))/2)),0)</f>
        <v>#REF!</v>
      </c>
      <c r="AA84" s="23" t="e">
        <f>IF((INDEX($F$50:$BD$50,AA50))&lt;((INDEX($F$50:$BD$50,$J$50)+(INDEX($F$50:$BD$50,#REF!)))),$I$79*((#REF!-Template!V50)/((#REF!*(#REF!+1))/2)),0)</f>
        <v>#REF!</v>
      </c>
      <c r="AB84" s="23" t="e">
        <f>IF((INDEX($F$50:$BD$50,AB50))&lt;((INDEX($F$50:$BD$50,$J$50)+(INDEX($F$50:$BD$50,#REF!)))),$I$79*((#REF!-Template!W50)/((#REF!*(#REF!+1))/2)),0)</f>
        <v>#REF!</v>
      </c>
      <c r="AC84" s="23" t="e">
        <f>IF((INDEX($F$50:$BD$50,AC50))&lt;((INDEX($F$50:$BD$50,$J$50)+(INDEX($F$50:$BD$50,#REF!)))),$I$79*((#REF!-Template!X50)/((#REF!*(#REF!+1))/2)),0)</f>
        <v>#REF!</v>
      </c>
      <c r="AD84" s="23" t="e">
        <f>IF((INDEX($F$50:$BD$50,AD50))&lt;((INDEX($F$50:$BD$50,$J$50)+(INDEX($F$50:$BD$50,#REF!)))),$I$79*((#REF!-Template!Y50)/((#REF!*(#REF!+1))/2)),0)</f>
        <v>#REF!</v>
      </c>
      <c r="AE84" s="23" t="e">
        <f>IF((INDEX($F$50:$BD$50,AE50))&lt;((INDEX($F$50:$BD$50,$J$50)+(INDEX($F$50:$BD$50,#REF!)))),$I$79*((#REF!-Template!Z50)/((#REF!*(#REF!+1))/2)),0)</f>
        <v>#REF!</v>
      </c>
      <c r="AF84" s="23" t="e">
        <f>IF((INDEX($F$50:$BD$50,AF50))&lt;((INDEX($F$50:$BD$50,$J$50)+(INDEX($F$50:$BD$50,#REF!)))),$I$79*((#REF!-Template!AA50)/((#REF!*(#REF!+1))/2)),0)</f>
        <v>#REF!</v>
      </c>
      <c r="AG84" s="23" t="e">
        <f>IF((INDEX($F$50:$BD$50,AG50))&lt;((INDEX($F$50:$BD$50,$J$50)+(INDEX($F$50:$BD$50,#REF!)))),$I$79*((#REF!-Template!AB50)/((#REF!*(#REF!+1))/2)),0)</f>
        <v>#REF!</v>
      </c>
      <c r="AH84" s="23" t="e">
        <f>IF((INDEX($F$50:$BD$50,AH50))&lt;((INDEX($F$50:$BD$50,$J$50)+(INDEX($F$50:$BD$50,#REF!)))),$I$79*((#REF!-Template!AC50)/((#REF!*(#REF!+1))/2)),0)</f>
        <v>#REF!</v>
      </c>
      <c r="AI84" s="23" t="e">
        <f>IF((INDEX($F$50:$BD$50,AI50))&lt;((INDEX($F$50:$BD$50,$J$50)+(INDEX($F$50:$BD$50,#REF!)))),$I$79*((#REF!-Template!AD50)/((#REF!*(#REF!+1))/2)),0)</f>
        <v>#REF!</v>
      </c>
      <c r="AJ84" s="23" t="e">
        <f>IF((INDEX($F$50:$BD$50,AJ50))&lt;((INDEX($F$50:$BD$50,$J$50)+(INDEX($F$50:$BD$50,#REF!)))),$I$79*((#REF!-Template!AE50)/((#REF!*(#REF!+1))/2)),0)</f>
        <v>#REF!</v>
      </c>
      <c r="AK84" s="23" t="e">
        <f>IF((INDEX($F$50:$BD$50,AK50))&lt;((INDEX($F$50:$BD$50,$J$50)+(INDEX($F$50:$BD$50,#REF!)))),$I$79*((#REF!-Template!AF50)/((#REF!*(#REF!+1))/2)),0)</f>
        <v>#REF!</v>
      </c>
      <c r="AL84" s="23" t="e">
        <f>IF((INDEX($F$50:$BD$50,AL50))&lt;((INDEX($F$50:$BD$50,$J$50)+(INDEX($F$50:$BD$50,#REF!)))),$I$79*((#REF!-Template!AG50)/((#REF!*(#REF!+1))/2)),0)</f>
        <v>#REF!</v>
      </c>
      <c r="AM84" s="23" t="e">
        <f>IF((INDEX($F$50:$BD$50,AM50))&lt;((INDEX($F$50:$BD$50,$J$50)+(INDEX($F$50:$BD$50,#REF!)))),$I$79*((#REF!-Template!AH50)/((#REF!*(#REF!+1))/2)),0)</f>
        <v>#REF!</v>
      </c>
      <c r="AN84" s="23" t="e">
        <f>IF((INDEX($F$50:$BD$50,AN50))&lt;((INDEX($F$50:$BD$50,$J$50)+(INDEX($F$50:$BD$50,#REF!)))),$I$79*((#REF!-Template!AI50)/((#REF!*(#REF!+1))/2)),0)</f>
        <v>#REF!</v>
      </c>
      <c r="AO84" s="23" t="e">
        <f>IF((INDEX($F$50:$BD$50,AO50))&lt;((INDEX($F$50:$BD$50,$J$50)+(INDEX($F$50:$BD$50,#REF!)))),$I$79*((#REF!-Template!AJ50)/((#REF!*(#REF!+1))/2)),0)</f>
        <v>#REF!</v>
      </c>
      <c r="AP84" s="23" t="e">
        <f>IF((INDEX($F$50:$BD$50,AP50))&lt;((INDEX($F$50:$BD$50,$J$50)+(INDEX($F$50:$BD$50,#REF!)))),$I$79*((#REF!-Template!AK50)/((#REF!*(#REF!+1))/2)),0)</f>
        <v>#REF!</v>
      </c>
      <c r="AQ84" s="23" t="e">
        <f>IF((INDEX($F$50:$BD$50,AQ50))&lt;((INDEX($F$50:$BD$50,$J$50)+(INDEX($F$50:$BD$50,#REF!)))),$I$79*((#REF!-Template!AL50)/((#REF!*(#REF!+1))/2)),0)</f>
        <v>#REF!</v>
      </c>
      <c r="AR84" s="23" t="e">
        <f>IF((INDEX($F$50:$BD$50,AR50))&lt;((INDEX($F$50:$BD$50,$J$50)+(INDEX($F$50:$BD$50,#REF!)))),$I$79*((#REF!-Template!AM50)/((#REF!*(#REF!+1))/2)),0)</f>
        <v>#REF!</v>
      </c>
      <c r="AS84" s="23" t="e">
        <f>IF((INDEX($F$50:$BD$50,AS50))&lt;((INDEX($F$50:$BD$50,$J$50)+(INDEX($F$50:$BD$50,#REF!)))),$I$79*((#REF!-Template!AN50)/((#REF!*(#REF!+1))/2)),0)</f>
        <v>#REF!</v>
      </c>
      <c r="AT84" s="23" t="e">
        <f>IF((INDEX($F$50:$BD$50,AT50))&lt;((INDEX($F$50:$BD$50,$J$50)+(INDEX($F$50:$BD$50,#REF!)))),$I$79*((#REF!-Template!AO50)/((#REF!*(#REF!+1))/2)),0)</f>
        <v>#REF!</v>
      </c>
      <c r="AU84" s="23" t="e">
        <f>IF((INDEX($F$50:$BD$50,AU50))&lt;((INDEX($F$50:$BD$50,$J$50)+(INDEX($F$50:$BD$50,#REF!)))),$I$79*((#REF!-Template!AP50)/((#REF!*(#REF!+1))/2)),0)</f>
        <v>#REF!</v>
      </c>
      <c r="AV84" s="23" t="e">
        <f>IF((INDEX($F$50:$BD$50,AV50))&lt;((INDEX($F$50:$BD$50,$J$50)+(INDEX($F$50:$BD$50,#REF!)))),$I$79*((#REF!-Template!AQ50)/((#REF!*(#REF!+1))/2)),0)</f>
        <v>#REF!</v>
      </c>
      <c r="AW84" s="23" t="e">
        <f>IF((INDEX($F$50:$BD$50,AW50))&lt;((INDEX($F$50:$BD$50,$J$50)+(INDEX($F$50:$BD$50,#REF!)))),$I$79*((#REF!-Template!AR50)/((#REF!*(#REF!+1))/2)),0)</f>
        <v>#REF!</v>
      </c>
      <c r="AX84" s="23" t="e">
        <f>IF((INDEX($F$50:$BD$50,AX50))&lt;((INDEX($F$50:$BD$50,$J$50)+(INDEX($F$50:$BD$50,#REF!)))),$I$79*((#REF!-Template!AS50)/((#REF!*(#REF!+1))/2)),0)</f>
        <v>#REF!</v>
      </c>
      <c r="AY84" s="23" t="e">
        <f>IF((INDEX($F$50:$BD$50,AY50))&lt;((INDEX($F$50:$BD$50,$J$50)+(INDEX($F$50:$BD$50,#REF!)))),$I$79*((#REF!-Template!AT50)/((#REF!*(#REF!+1))/2)),0)</f>
        <v>#REF!</v>
      </c>
      <c r="AZ84" s="23" t="e">
        <f>IF((INDEX($F$50:$BD$50,AZ50))&lt;((INDEX($F$50:$BD$50,$J$50)+(INDEX($F$50:$BD$50,#REF!)))),$I$79*((#REF!-Template!AU50)/((#REF!*(#REF!+1))/2)),0)</f>
        <v>#REF!</v>
      </c>
      <c r="BA84" s="23" t="e">
        <f>IF((INDEX($F$50:$BD$50,BA50))&lt;((INDEX($F$50:$BD$50,$J$50)+(INDEX($F$50:$BD$50,#REF!)))),$I$79*((#REF!-Template!AV50)/((#REF!*(#REF!+1))/2)),0)</f>
        <v>#REF!</v>
      </c>
      <c r="BB84" s="23" t="e">
        <f>IF((INDEX($F$50:$BD$50,BB50))&lt;((INDEX($F$50:$BD$50,$J$50)+(INDEX($F$50:$BD$50,#REF!)))),$I$79*((#REF!-Template!AW50)/((#REF!*(#REF!+1))/2)),0)</f>
        <v>#REF!</v>
      </c>
      <c r="BC84" s="23" t="e">
        <f>IF((INDEX($F$50:$BD$50,BC50))&lt;((INDEX($F$50:$BD$50,$J$50)+(INDEX($F$50:$BD$50,#REF!)))),$I$79*((#REF!-Template!AX50)/((#REF!*(#REF!+1))/2)),0)</f>
        <v>#REF!</v>
      </c>
      <c r="BF84" s="69"/>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row>
    <row r="85" spans="1:97" ht="15" hidden="1" customHeight="1" outlineLevel="1">
      <c r="A85" s="8"/>
      <c r="B85" t="s">
        <v>82</v>
      </c>
      <c r="D85" t="e">
        <f>CONCATENATE("Sum of digits over ",#REF!,"yrs")</f>
        <v>#REF!</v>
      </c>
      <c r="E85" t="s">
        <v>63</v>
      </c>
      <c r="F85" s="19"/>
      <c r="G85" s="19"/>
      <c r="H85" s="19"/>
      <c r="I85" s="19"/>
      <c r="J85" s="19"/>
      <c r="K85" s="23" t="e">
        <f>IF((INDEX($F$50:$BD$50,K50))&lt;((INDEX($F$50:$BD$50,$K$50)+(INDEX($F$50:$BD$50,#REF!)))),$J$79*((#REF!-Template!E50)/(((#REF!*(#REF!+1)))/2)),0)</f>
        <v>#REF!</v>
      </c>
      <c r="L85" s="23" t="e">
        <f>IF((INDEX($F$50:$BD$50,L50))&lt;((INDEX($F$50:$BD$50,$K$50)+(INDEX($F$50:$BD$50,#REF!)))),$J$79*((#REF!-Template!F50)/(((#REF!*(#REF!+1)))/2)),0)</f>
        <v>#REF!</v>
      </c>
      <c r="M85" s="23" t="e">
        <f>IF((INDEX($F$50:$BD$50,M50))&lt;((INDEX($F$50:$BD$50,$K$50)+(INDEX($F$50:$BD$50,#REF!)))),$J$79*((#REF!-Template!G50)/(((#REF!*(#REF!+1)))/2)),0)</f>
        <v>#REF!</v>
      </c>
      <c r="N85" s="23" t="e">
        <f>IF((INDEX($F$50:$BD$50,N50))&lt;((INDEX($F$50:$BD$50,$K$50)+(INDEX($F$50:$BD$50,#REF!)))),$J$79*((#REF!-Template!H50)/(((#REF!*(#REF!+1)))/2)),0)</f>
        <v>#REF!</v>
      </c>
      <c r="O85" s="23" t="e">
        <f>IF((INDEX($F$50:$BD$50,O50))&lt;((INDEX($F$50:$BD$50,$K$50)+(INDEX($F$50:$BD$50,#REF!)))),$J$79*((#REF!-Template!I50)/(((#REF!*(#REF!+1)))/2)),0)</f>
        <v>#REF!</v>
      </c>
      <c r="P85" s="23" t="e">
        <f>IF((INDEX($F$50:$BD$50,P50))&lt;((INDEX($F$50:$BD$50,$K$50)+(INDEX($F$50:$BD$50,#REF!)))),$J$79*((#REF!-Template!J50)/(((#REF!*(#REF!+1)))/2)),0)</f>
        <v>#REF!</v>
      </c>
      <c r="Q85" s="23" t="e">
        <f>IF((INDEX($F$50:$BD$50,Q50))&lt;((INDEX($F$50:$BD$50,$K$50)+(INDEX($F$50:$BD$50,#REF!)))),$J$79*((#REF!-Template!K50)/(((#REF!*(#REF!+1)))/2)),0)</f>
        <v>#REF!</v>
      </c>
      <c r="R85" s="23" t="e">
        <f>IF((INDEX($F$50:$BD$50,R50))&lt;((INDEX($F$50:$BD$50,$K$50)+(INDEX($F$50:$BD$50,#REF!)))),$J$79*((#REF!-Template!L50)/(((#REF!*(#REF!+1)))/2)),0)</f>
        <v>#REF!</v>
      </c>
      <c r="S85" s="23" t="e">
        <f>IF((INDEX($F$50:$BD$50,S50))&lt;((INDEX($F$50:$BD$50,$K$50)+(INDEX($F$50:$BD$50,#REF!)))),$J$79*((#REF!-Template!M50)/(((#REF!*(#REF!+1)))/2)),0)</f>
        <v>#REF!</v>
      </c>
      <c r="T85" s="23" t="e">
        <f>IF((INDEX($F$50:$BD$50,T50))&lt;((INDEX($F$50:$BD$50,$K$50)+(INDEX($F$50:$BD$50,#REF!)))),$J$79*((#REF!-Template!N50)/(((#REF!*(#REF!+1)))/2)),0)</f>
        <v>#REF!</v>
      </c>
      <c r="U85" s="23" t="e">
        <f>IF((INDEX($F$50:$BD$50,U50))&lt;((INDEX($F$50:$BD$50,$K$50)+(INDEX($F$50:$BD$50,#REF!)))),$J$79*((#REF!-Template!O50)/(((#REF!*(#REF!+1)))/2)),0)</f>
        <v>#REF!</v>
      </c>
      <c r="V85" s="23" t="e">
        <f>IF((INDEX($F$50:$BD$50,V50))&lt;((INDEX($F$50:$BD$50,$K$50)+(INDEX($F$50:$BD$50,#REF!)))),$J$79*((#REF!-Template!P50)/(((#REF!*(#REF!+1)))/2)),0)</f>
        <v>#REF!</v>
      </c>
      <c r="W85" s="23" t="e">
        <f>IF((INDEX($F$50:$BD$50,W50))&lt;((INDEX($F$50:$BD$50,$K$50)+(INDEX($F$50:$BD$50,#REF!)))),$J$79*((#REF!-Template!Q50)/(((#REF!*(#REF!+1)))/2)),0)</f>
        <v>#REF!</v>
      </c>
      <c r="X85" s="23" t="e">
        <f>IF((INDEX($F$50:$BD$50,X50))&lt;((INDEX($F$50:$BD$50,$K$50)+(INDEX($F$50:$BD$50,#REF!)))),$J$79*((#REF!-Template!R50)/(((#REF!*(#REF!+1)))/2)),0)</f>
        <v>#REF!</v>
      </c>
      <c r="Y85" s="23" t="e">
        <f>IF((INDEX($F$50:$BD$50,Y50))&lt;((INDEX($F$50:$BD$50,$K$50)+(INDEX($F$50:$BD$50,#REF!)))),$J$79*((#REF!-Template!S50)/(((#REF!*(#REF!+1)))/2)),0)</f>
        <v>#REF!</v>
      </c>
      <c r="Z85" s="23" t="e">
        <f>IF((INDEX($F$50:$BD$50,Z50))&lt;((INDEX($F$50:$BD$50,$K$50)+(INDEX($F$50:$BD$50,#REF!)))),$J$79*((#REF!-Template!T50)/(((#REF!*(#REF!+1)))/2)),0)</f>
        <v>#REF!</v>
      </c>
      <c r="AA85" s="23" t="e">
        <f>IF((INDEX($F$50:$BD$50,AA50))&lt;((INDEX($F$50:$BD$50,$K$50)+(INDEX($F$50:$BD$50,#REF!)))),$J$79*((#REF!-Template!U50)/(((#REF!*(#REF!+1)))/2)),0)</f>
        <v>#REF!</v>
      </c>
      <c r="AB85" s="23" t="e">
        <f>IF((INDEX($F$50:$BD$50,AB50))&lt;((INDEX($F$50:$BD$50,$K$50)+(INDEX($F$50:$BD$50,#REF!)))),$J$79*((#REF!-Template!V50)/(((#REF!*(#REF!+1)))/2)),0)</f>
        <v>#REF!</v>
      </c>
      <c r="AC85" s="23" t="e">
        <f>IF((INDEX($F$50:$BD$50,AC50))&lt;((INDEX($F$50:$BD$50,$K$50)+(INDEX($F$50:$BD$50,#REF!)))),$J$79*((#REF!-Template!W50)/(((#REF!*(#REF!+1)))/2)),0)</f>
        <v>#REF!</v>
      </c>
      <c r="AD85" s="23" t="e">
        <f>IF((INDEX($F$50:$BD$50,AD50))&lt;((INDEX($F$50:$BD$50,$K$50)+(INDEX($F$50:$BD$50,#REF!)))),$J$79*((#REF!-Template!X50)/(((#REF!*(#REF!+1)))/2)),0)</f>
        <v>#REF!</v>
      </c>
      <c r="AE85" s="23" t="e">
        <f>IF((INDEX($F$50:$BD$50,AE50))&lt;((INDEX($F$50:$BD$50,$K$50)+(INDEX($F$50:$BD$50,#REF!)))),$J$79*((#REF!-Template!Y50)/(((#REF!*(#REF!+1)))/2)),0)</f>
        <v>#REF!</v>
      </c>
      <c r="AF85" s="23" t="e">
        <f>IF((INDEX($F$50:$BD$50,AF50))&lt;((INDEX($F$50:$BD$50,$K$50)+(INDEX($F$50:$BD$50,#REF!)))),$J$79*((#REF!-Template!Z50)/(((#REF!*(#REF!+1)))/2)),0)</f>
        <v>#REF!</v>
      </c>
      <c r="AG85" s="23" t="e">
        <f>IF((INDEX($F$50:$BD$50,AG50))&lt;((INDEX($F$50:$BD$50,$K$50)+(INDEX($F$50:$BD$50,#REF!)))),$J$79*((#REF!-Template!AA50)/(((#REF!*(#REF!+1)))/2)),0)</f>
        <v>#REF!</v>
      </c>
      <c r="AH85" s="23" t="e">
        <f>IF((INDEX($F$50:$BD$50,AH50))&lt;((INDEX($F$50:$BD$50,$K$50)+(INDEX($F$50:$BD$50,#REF!)))),$J$79*((#REF!-Template!AB50)/(((#REF!*(#REF!+1)))/2)),0)</f>
        <v>#REF!</v>
      </c>
      <c r="AI85" s="23" t="e">
        <f>IF((INDEX($F$50:$BD$50,AI50))&lt;((INDEX($F$50:$BD$50,$K$50)+(INDEX($F$50:$BD$50,#REF!)))),$J$79*((#REF!-Template!AC50)/(((#REF!*(#REF!+1)))/2)),0)</f>
        <v>#REF!</v>
      </c>
      <c r="AJ85" s="23" t="e">
        <f>IF((INDEX($F$50:$BD$50,AJ50))&lt;((INDEX($F$50:$BD$50,$K$50)+(INDEX($F$50:$BD$50,#REF!)))),$J$79*((#REF!-Template!AD50)/(((#REF!*(#REF!+1)))/2)),0)</f>
        <v>#REF!</v>
      </c>
      <c r="AK85" s="23" t="e">
        <f>IF((INDEX($F$50:$BD$50,AK50))&lt;((INDEX($F$50:$BD$50,$K$50)+(INDEX($F$50:$BD$50,#REF!)))),$J$79*((#REF!-Template!AE50)/(((#REF!*(#REF!+1)))/2)),0)</f>
        <v>#REF!</v>
      </c>
      <c r="AL85" s="23" t="e">
        <f>IF((INDEX($F$50:$BD$50,AL50))&lt;((INDEX($F$50:$BD$50,$K$50)+(INDEX($F$50:$BD$50,#REF!)))),$J$79*((#REF!-Template!AF50)/(((#REF!*(#REF!+1)))/2)),0)</f>
        <v>#REF!</v>
      </c>
      <c r="AM85" s="23" t="e">
        <f>IF((INDEX($F$50:$BD$50,AM50))&lt;((INDEX($F$50:$BD$50,$K$50)+(INDEX($F$50:$BD$50,#REF!)))),$J$79*((#REF!-Template!AG50)/(((#REF!*(#REF!+1)))/2)),0)</f>
        <v>#REF!</v>
      </c>
      <c r="AN85" s="23" t="e">
        <f>IF((INDEX($F$50:$BD$50,AN50))&lt;((INDEX($F$50:$BD$50,$K$50)+(INDEX($F$50:$BD$50,#REF!)))),$J$79*((#REF!-Template!AH50)/(((#REF!*(#REF!+1)))/2)),0)</f>
        <v>#REF!</v>
      </c>
      <c r="AO85" s="23" t="e">
        <f>IF((INDEX($F$50:$BD$50,AO50))&lt;((INDEX($F$50:$BD$50,$K$50)+(INDEX($F$50:$BD$50,#REF!)))),$J$79*((#REF!-Template!AI50)/(((#REF!*(#REF!+1)))/2)),0)</f>
        <v>#REF!</v>
      </c>
      <c r="AP85" s="23" t="e">
        <f>IF((INDEX($F$50:$BD$50,AP50))&lt;((INDEX($F$50:$BD$50,$K$50)+(INDEX($F$50:$BD$50,#REF!)))),$J$79*((#REF!-Template!AJ50)/(((#REF!*(#REF!+1)))/2)),0)</f>
        <v>#REF!</v>
      </c>
      <c r="AQ85" s="23" t="e">
        <f>IF((INDEX($F$50:$BD$50,AQ50))&lt;((INDEX($F$50:$BD$50,$K$50)+(INDEX($F$50:$BD$50,#REF!)))),$J$79*((#REF!-Template!AK50)/(((#REF!*(#REF!+1)))/2)),0)</f>
        <v>#REF!</v>
      </c>
      <c r="AR85" s="23" t="e">
        <f>IF((INDEX($F$50:$BD$50,AR50))&lt;((INDEX($F$50:$BD$50,$K$50)+(INDEX($F$50:$BD$50,#REF!)))),$J$79*((#REF!-Template!AL50)/(((#REF!*(#REF!+1)))/2)),0)</f>
        <v>#REF!</v>
      </c>
      <c r="AS85" s="23" t="e">
        <f>IF((INDEX($F$50:$BD$50,AS50))&lt;((INDEX($F$50:$BD$50,$K$50)+(INDEX($F$50:$BD$50,#REF!)))),$J$79*((#REF!-Template!AM50)/(((#REF!*(#REF!+1)))/2)),0)</f>
        <v>#REF!</v>
      </c>
      <c r="AT85" s="23" t="e">
        <f>IF((INDEX($F$50:$BD$50,AT50))&lt;((INDEX($F$50:$BD$50,$K$50)+(INDEX($F$50:$BD$50,#REF!)))),$J$79*((#REF!-Template!AN50)/(((#REF!*(#REF!+1)))/2)),0)</f>
        <v>#REF!</v>
      </c>
      <c r="AU85" s="23" t="e">
        <f>IF((INDEX($F$50:$BD$50,AU50))&lt;((INDEX($F$50:$BD$50,$K$50)+(INDEX($F$50:$BD$50,#REF!)))),$J$79*((#REF!-Template!AO50)/(((#REF!*(#REF!+1)))/2)),0)</f>
        <v>#REF!</v>
      </c>
      <c r="AV85" s="23" t="e">
        <f>IF((INDEX($F$50:$BD$50,AV50))&lt;((INDEX($F$50:$BD$50,$K$50)+(INDEX($F$50:$BD$50,#REF!)))),$J$79*((#REF!-Template!AP50)/(((#REF!*(#REF!+1)))/2)),0)</f>
        <v>#REF!</v>
      </c>
      <c r="AW85" s="23" t="e">
        <f>IF((INDEX($F$50:$BD$50,AW50))&lt;((INDEX($F$50:$BD$50,$K$50)+(INDEX($F$50:$BD$50,#REF!)))),$J$79*((#REF!-Template!AQ50)/(((#REF!*(#REF!+1)))/2)),0)</f>
        <v>#REF!</v>
      </c>
      <c r="AX85" s="23" t="e">
        <f>IF((INDEX($F$50:$BD$50,AX50))&lt;((INDEX($F$50:$BD$50,$K$50)+(INDEX($F$50:$BD$50,#REF!)))),$J$79*((#REF!-Template!AR50)/(((#REF!*(#REF!+1)))/2)),0)</f>
        <v>#REF!</v>
      </c>
      <c r="AY85" s="23" t="e">
        <f>IF((INDEX($F$50:$BD$50,AY50))&lt;((INDEX($F$50:$BD$50,$K$50)+(INDEX($F$50:$BD$50,#REF!)))),$J$79*((#REF!-Template!AS50)/(((#REF!*(#REF!+1)))/2)),0)</f>
        <v>#REF!</v>
      </c>
      <c r="AZ85" s="23" t="e">
        <f>IF((INDEX($F$50:$BD$50,AZ50))&lt;((INDEX($F$50:$BD$50,$K$50)+(INDEX($F$50:$BD$50,#REF!)))),$J$79*((#REF!-Template!AT50)/(((#REF!*(#REF!+1)))/2)),0)</f>
        <v>#REF!</v>
      </c>
      <c r="BA85" s="23" t="e">
        <f>IF((INDEX($F$50:$BD$50,BA50))&lt;((INDEX($F$50:$BD$50,$K$50)+(INDEX($F$50:$BD$50,#REF!)))),$J$79*((#REF!-Template!AU50)/(((#REF!*(#REF!+1)))/2)),0)</f>
        <v>#REF!</v>
      </c>
      <c r="BB85" s="23" t="e">
        <f>IF((INDEX($F$50:$BD$50,BB50))&lt;((INDEX($F$50:$BD$50,$K$50)+(INDEX($F$50:$BD$50,#REF!)))),$J$79*((#REF!-Template!AV50)/(((#REF!*(#REF!+1)))/2)),0)</f>
        <v>#REF!</v>
      </c>
      <c r="BC85" s="23" t="e">
        <f>IF((INDEX($F$50:$BD$50,BC50))&lt;((INDEX($F$50:$BD$50,$K$50)+(INDEX($F$50:$BD$50,#REF!)))),$J$79*((#REF!-Template!AW50)/(((#REF!*(#REF!+1)))/2)),0)</f>
        <v>#REF!</v>
      </c>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row>
    <row r="86" spans="1:97" ht="15" hidden="1" customHeight="1" outlineLevel="1">
      <c r="A86" s="8"/>
      <c r="B86" t="s">
        <v>83</v>
      </c>
      <c r="D86" t="e">
        <f>CONCATENATE("Sum of digits over ",#REF!,"yrs")</f>
        <v>#REF!</v>
      </c>
      <c r="E86" t="s">
        <v>63</v>
      </c>
      <c r="F86" s="19"/>
      <c r="G86" s="19"/>
      <c r="H86" s="19"/>
      <c r="I86" s="19"/>
      <c r="J86" s="19"/>
      <c r="K86" s="19"/>
      <c r="L86" s="23" t="e">
        <f>IF((INDEX($F$50:$BD$50,L50))&lt;((INDEX($F$50:$BD$50,$L$50)+(INDEX($F$50:$BD$50,#REF!)))),$K$79*((#REF!-Template!E50)/((#REF!*(#REF!+1))/2)),0)</f>
        <v>#REF!</v>
      </c>
      <c r="M86" s="23" t="e">
        <f>IF((INDEX($F$50:$BD$50,M50))&lt;((INDEX($F$50:$BD$50,$L$50)+(INDEX($F$50:$BD$50,#REF!)))),$K$79*((#REF!-Template!F50)/((#REF!*(#REF!+1))/2)),0)</f>
        <v>#REF!</v>
      </c>
      <c r="N86" s="23" t="e">
        <f>IF((INDEX($F$50:$BD$50,N50))&lt;((INDEX($F$50:$BD$50,$L$50)+(INDEX($F$50:$BD$50,#REF!)))),$K$79*((#REF!-Template!G50)/((#REF!*(#REF!+1))/2)),0)</f>
        <v>#REF!</v>
      </c>
      <c r="O86" s="23" t="e">
        <f>IF((INDEX($F$50:$BD$50,O50))&lt;((INDEX($F$50:$BD$50,$L$50)+(INDEX($F$50:$BD$50,#REF!)))),$K$79*((#REF!-Template!H50)/((#REF!*(#REF!+1))/2)),0)</f>
        <v>#REF!</v>
      </c>
      <c r="P86" s="23" t="e">
        <f>IF((INDEX($F$50:$BD$50,P50))&lt;((INDEX($F$50:$BD$50,$L$50)+(INDEX($F$50:$BD$50,#REF!)))),$K$79*((#REF!-Template!I50)/((#REF!*(#REF!+1))/2)),0)</f>
        <v>#REF!</v>
      </c>
      <c r="Q86" s="23" t="e">
        <f>IF((INDEX($F$50:$BD$50,Q50))&lt;((INDEX($F$50:$BD$50,$L$50)+(INDEX($F$50:$BD$50,#REF!)))),$K$79*((#REF!-Template!J50)/((#REF!*(#REF!+1))/2)),0)</f>
        <v>#REF!</v>
      </c>
      <c r="R86" s="23" t="e">
        <f>IF((INDEX($F$50:$BD$50,R50))&lt;((INDEX($F$50:$BD$50,$L$50)+(INDEX($F$50:$BD$50,#REF!)))),$K$79*((#REF!-Template!K50)/((#REF!*(#REF!+1))/2)),0)</f>
        <v>#REF!</v>
      </c>
      <c r="S86" s="23" t="e">
        <f>IF((INDEX($F$50:$BD$50,S50))&lt;((INDEX($F$50:$BD$50,$L$50)+(INDEX($F$50:$BD$50,#REF!)))),$K$79*((#REF!-Template!L50)/((#REF!*(#REF!+1))/2)),0)</f>
        <v>#REF!</v>
      </c>
      <c r="T86" s="23" t="e">
        <f>IF((INDEX($F$50:$BD$50,T50))&lt;((INDEX($F$50:$BD$50,$L$50)+(INDEX($F$50:$BD$50,#REF!)))),$K$79*((#REF!-Template!M50)/((#REF!*(#REF!+1))/2)),0)</f>
        <v>#REF!</v>
      </c>
      <c r="U86" s="23" t="e">
        <f>IF((INDEX($F$50:$BD$50,U50))&lt;((INDEX($F$50:$BD$50,$L$50)+(INDEX($F$50:$BD$50,#REF!)))),$K$79*((#REF!-Template!N50)/((#REF!*(#REF!+1))/2)),0)</f>
        <v>#REF!</v>
      </c>
      <c r="V86" s="23" t="e">
        <f>IF((INDEX($F$50:$BD$50,V50))&lt;((INDEX($F$50:$BD$50,$L$50)+(INDEX($F$50:$BD$50,#REF!)))),$K$79*((#REF!-Template!O50)/((#REF!*(#REF!+1))/2)),0)</f>
        <v>#REF!</v>
      </c>
      <c r="W86" s="23" t="e">
        <f>IF((INDEX($F$50:$BD$50,W50))&lt;((INDEX($F$50:$BD$50,$L$50)+(INDEX($F$50:$BD$50,#REF!)))),$K$79*((#REF!-Template!P50)/((#REF!*(#REF!+1))/2)),0)</f>
        <v>#REF!</v>
      </c>
      <c r="X86" s="23" t="e">
        <f>IF((INDEX($F$50:$BD$50,X50))&lt;((INDEX($F$50:$BD$50,$L$50)+(INDEX($F$50:$BD$50,#REF!)))),$K$79*((#REF!-Template!Q50)/((#REF!*(#REF!+1))/2)),0)</f>
        <v>#REF!</v>
      </c>
      <c r="Y86" s="23" t="e">
        <f>IF((INDEX($F$50:$BD$50,Y50))&lt;((INDEX($F$50:$BD$50,$L$50)+(INDEX($F$50:$BD$50,#REF!)))),$K$79*((#REF!-Template!R50)/((#REF!*(#REF!+1))/2)),0)</f>
        <v>#REF!</v>
      </c>
      <c r="Z86" s="23" t="e">
        <f>IF((INDEX($F$50:$BD$50,Z50))&lt;((INDEX($F$50:$BD$50,$L$50)+(INDEX($F$50:$BD$50,#REF!)))),$K$79*((#REF!-Template!S50)/((#REF!*(#REF!+1))/2)),0)</f>
        <v>#REF!</v>
      </c>
      <c r="AA86" s="23" t="e">
        <f>IF((INDEX($F$50:$BD$50,AA50))&lt;((INDEX($F$50:$BD$50,$L$50)+(INDEX($F$50:$BD$50,#REF!)))),$K$79*((#REF!-Template!T50)/((#REF!*(#REF!+1))/2)),0)</f>
        <v>#REF!</v>
      </c>
      <c r="AB86" s="23" t="e">
        <f>IF((INDEX($F$50:$BD$50,AB50))&lt;((INDEX($F$50:$BD$50,$L$50)+(INDEX($F$50:$BD$50,#REF!)))),$K$79*((#REF!-Template!U50)/((#REF!*(#REF!+1))/2)),0)</f>
        <v>#REF!</v>
      </c>
      <c r="AC86" s="23" t="e">
        <f>IF((INDEX($F$50:$BD$50,AC50))&lt;((INDEX($F$50:$BD$50,$L$50)+(INDEX($F$50:$BD$50,#REF!)))),$K$79*((#REF!-Template!V50)/((#REF!*(#REF!+1))/2)),0)</f>
        <v>#REF!</v>
      </c>
      <c r="AD86" s="23" t="e">
        <f>IF((INDEX($F$50:$BD$50,AD50))&lt;((INDEX($F$50:$BD$50,$L$50)+(INDEX($F$50:$BD$50,#REF!)))),$K$79*((#REF!-Template!W50)/((#REF!*(#REF!+1))/2)),0)</f>
        <v>#REF!</v>
      </c>
      <c r="AE86" s="23" t="e">
        <f>IF((INDEX($F$50:$BD$50,AE50))&lt;((INDEX($F$50:$BD$50,$L$50)+(INDEX($F$50:$BD$50,#REF!)))),$K$79*((#REF!-Template!X50)/((#REF!*(#REF!+1))/2)),0)</f>
        <v>#REF!</v>
      </c>
      <c r="AF86" s="23" t="e">
        <f>IF((INDEX($F$50:$BD$50,AF50))&lt;((INDEX($F$50:$BD$50,$L$50)+(INDEX($F$50:$BD$50,#REF!)))),$K$79*((#REF!-Template!Y50)/((#REF!*(#REF!+1))/2)),0)</f>
        <v>#REF!</v>
      </c>
      <c r="AG86" s="23" t="e">
        <f>IF((INDEX($F$50:$BD$50,AG50))&lt;((INDEX($F$50:$BD$50,$L$50)+(INDEX($F$50:$BD$50,#REF!)))),$K$79*((#REF!-Template!Z50)/((#REF!*(#REF!+1))/2)),0)</f>
        <v>#REF!</v>
      </c>
      <c r="AH86" s="23" t="e">
        <f>IF((INDEX($F$50:$BD$50,AH50))&lt;((INDEX($F$50:$BD$50,$L$50)+(INDEX($F$50:$BD$50,#REF!)))),$K$79*((#REF!-Template!AA50)/((#REF!*(#REF!+1))/2)),0)</f>
        <v>#REF!</v>
      </c>
      <c r="AI86" s="23" t="e">
        <f>IF((INDEX($F$50:$BD$50,AI50))&lt;((INDEX($F$50:$BD$50,$L$50)+(INDEX($F$50:$BD$50,#REF!)))),$K$79*((#REF!-Template!AB50)/((#REF!*(#REF!+1))/2)),0)</f>
        <v>#REF!</v>
      </c>
      <c r="AJ86" s="23" t="e">
        <f>IF((INDEX($F$50:$BD$50,AJ50))&lt;((INDEX($F$50:$BD$50,$L$50)+(INDEX($F$50:$BD$50,#REF!)))),$K$79*((#REF!-Template!AC50)/((#REF!*(#REF!+1))/2)),0)</f>
        <v>#REF!</v>
      </c>
      <c r="AK86" s="23" t="e">
        <f>IF((INDEX($F$50:$BD$50,AK50))&lt;((INDEX($F$50:$BD$50,$L$50)+(INDEX($F$50:$BD$50,#REF!)))),$K$79*((#REF!-Template!AD50)/((#REF!*(#REF!+1))/2)),0)</f>
        <v>#REF!</v>
      </c>
      <c r="AL86" s="23" t="e">
        <f>IF((INDEX($F$50:$BD$50,AL50))&lt;((INDEX($F$50:$BD$50,$L$50)+(INDEX($F$50:$BD$50,#REF!)))),$K$79*((#REF!-Template!AE50)/((#REF!*(#REF!+1))/2)),0)</f>
        <v>#REF!</v>
      </c>
      <c r="AM86" s="23" t="e">
        <f>IF((INDEX($F$50:$BD$50,AM50))&lt;((INDEX($F$50:$BD$50,$L$50)+(INDEX($F$50:$BD$50,#REF!)))),$K$79*((#REF!-Template!AF50)/((#REF!*(#REF!+1))/2)),0)</f>
        <v>#REF!</v>
      </c>
      <c r="AN86" s="23" t="e">
        <f>IF((INDEX($F$50:$BD$50,AN50))&lt;((INDEX($F$50:$BD$50,$L$50)+(INDEX($F$50:$BD$50,#REF!)))),$K$79*((#REF!-Template!AG50)/((#REF!*(#REF!+1))/2)),0)</f>
        <v>#REF!</v>
      </c>
      <c r="AO86" s="23" t="e">
        <f>IF((INDEX($F$50:$BD$50,AO50))&lt;((INDEX($F$50:$BD$50,$L$50)+(INDEX($F$50:$BD$50,#REF!)))),$K$79*((#REF!-Template!AH50)/((#REF!*(#REF!+1))/2)),0)</f>
        <v>#REF!</v>
      </c>
      <c r="AP86" s="23" t="e">
        <f>IF((INDEX($F$50:$BD$50,AP50))&lt;((INDEX($F$50:$BD$50,$L$50)+(INDEX($F$50:$BD$50,#REF!)))),$K$79*((#REF!-Template!AI50)/((#REF!*(#REF!+1))/2)),0)</f>
        <v>#REF!</v>
      </c>
      <c r="AQ86" s="23" t="e">
        <f>IF((INDEX($F$50:$BD$50,AQ50))&lt;((INDEX($F$50:$BD$50,$L$50)+(INDEX($F$50:$BD$50,#REF!)))),$K$79*((#REF!-Template!AJ50)/((#REF!*(#REF!+1))/2)),0)</f>
        <v>#REF!</v>
      </c>
      <c r="AR86" s="23" t="e">
        <f>IF((INDEX($F$50:$BD$50,AR50))&lt;((INDEX($F$50:$BD$50,$L$50)+(INDEX($F$50:$BD$50,#REF!)))),$K$79*((#REF!-Template!AK50)/((#REF!*(#REF!+1))/2)),0)</f>
        <v>#REF!</v>
      </c>
      <c r="AS86" s="23" t="e">
        <f>IF((INDEX($F$50:$BD$50,AS50))&lt;((INDEX($F$50:$BD$50,$L$50)+(INDEX($F$50:$BD$50,#REF!)))),$K$79*((#REF!-Template!AL50)/((#REF!*(#REF!+1))/2)),0)</f>
        <v>#REF!</v>
      </c>
      <c r="AT86" s="23" t="e">
        <f>IF((INDEX($F$50:$BD$50,AT50))&lt;((INDEX($F$50:$BD$50,$L$50)+(INDEX($F$50:$BD$50,#REF!)))),$K$79*((#REF!-Template!AM50)/((#REF!*(#REF!+1))/2)),0)</f>
        <v>#REF!</v>
      </c>
      <c r="AU86" s="23" t="e">
        <f>IF((INDEX($F$50:$BD$50,AU50))&lt;((INDEX($F$50:$BD$50,$L$50)+(INDEX($F$50:$BD$50,#REF!)))),$K$79*((#REF!-Template!AN50)/((#REF!*(#REF!+1))/2)),0)</f>
        <v>#REF!</v>
      </c>
      <c r="AV86" s="23" t="e">
        <f>IF((INDEX($F$50:$BD$50,AV50))&lt;((INDEX($F$50:$BD$50,$L$50)+(INDEX($F$50:$BD$50,#REF!)))),$K$79*((#REF!-Template!AO50)/((#REF!*(#REF!+1))/2)),0)</f>
        <v>#REF!</v>
      </c>
      <c r="AW86" s="23" t="e">
        <f>IF((INDEX($F$50:$BD$50,AW50))&lt;((INDEX($F$50:$BD$50,$L$50)+(INDEX($F$50:$BD$50,#REF!)))),$K$79*((#REF!-Template!AP50)/((#REF!*(#REF!+1))/2)),0)</f>
        <v>#REF!</v>
      </c>
      <c r="AX86" s="23" t="e">
        <f>IF((INDEX($F$50:$BD$50,AX50))&lt;((INDEX($F$50:$BD$50,$L$50)+(INDEX($F$50:$BD$50,#REF!)))),$K$79*((#REF!-Template!AQ50)/((#REF!*(#REF!+1))/2)),0)</f>
        <v>#REF!</v>
      </c>
      <c r="AY86" s="23" t="e">
        <f>IF((INDEX($F$50:$BD$50,AY50))&lt;((INDEX($F$50:$BD$50,$L$50)+(INDEX($F$50:$BD$50,#REF!)))),$K$79*((#REF!-Template!AR50)/((#REF!*(#REF!+1))/2)),0)</f>
        <v>#REF!</v>
      </c>
      <c r="AZ86" s="23" t="e">
        <f>IF((INDEX($F$50:$BD$50,AZ50))&lt;((INDEX($F$50:$BD$50,$L$50)+(INDEX($F$50:$BD$50,#REF!)))),$K$79*((#REF!-Template!AS50)/((#REF!*(#REF!+1))/2)),0)</f>
        <v>#REF!</v>
      </c>
      <c r="BA86" s="23" t="e">
        <f>IF((INDEX($F$50:$BD$50,BA50))&lt;((INDEX($F$50:$BD$50,$L$50)+(INDEX($F$50:$BD$50,#REF!)))),$K$79*((#REF!-Template!AT50)/((#REF!*(#REF!+1))/2)),0)</f>
        <v>#REF!</v>
      </c>
      <c r="BB86" s="23" t="e">
        <f>IF((INDEX($F$50:$BD$50,BB50))&lt;((INDEX($F$50:$BD$50,$L$50)+(INDEX($F$50:$BD$50,#REF!)))),$K$79*((#REF!-Template!AU50)/((#REF!*(#REF!+1))/2)),0)</f>
        <v>#REF!</v>
      </c>
      <c r="BC86" s="23" t="e">
        <f>IF((INDEX($F$50:$BD$50,BC50))&lt;((INDEX($F$50:$BD$50,$L$50)+(INDEX($F$50:$BD$50,#REF!)))),$K$79*((#REF!-Template!AV50)/((#REF!*(#REF!+1))/2)),0)</f>
        <v>#REF!</v>
      </c>
    </row>
    <row r="87" spans="1:97" ht="15" hidden="1" customHeight="1" outlineLevel="1">
      <c r="A87" s="8"/>
      <c r="B87" t="s">
        <v>84</v>
      </c>
      <c r="D87" t="e">
        <f>CONCATENATE("Sum of digits over ",#REF!,"yrs")</f>
        <v>#REF!</v>
      </c>
      <c r="E87" t="s">
        <v>63</v>
      </c>
      <c r="F87" s="19"/>
      <c r="G87" s="19"/>
      <c r="H87" s="19"/>
      <c r="I87" s="19"/>
      <c r="J87" s="19"/>
      <c r="K87" s="19"/>
      <c r="L87" s="19"/>
      <c r="M87" s="23" t="e">
        <f>IF((INDEX($F$50:$BD$50,M50))&lt;((INDEX($F$50:$BD$50,$M$50)+(INDEX($F$50:$BD$50,#REF!)))),$L$79*((#REF!-Template!E50)/((#REF!*(#REF!+1))/2)),0)</f>
        <v>#REF!</v>
      </c>
      <c r="N87" s="23" t="e">
        <f>IF((INDEX($F$50:$BD$50,N50))&lt;((INDEX($F$50:$BD$50,$M$50)+(INDEX($F$50:$BD$50,#REF!)))),$L$79*((#REF!-Template!F50)/((#REF!*(#REF!+1))/2)),0)</f>
        <v>#REF!</v>
      </c>
      <c r="O87" s="23" t="e">
        <f>IF((INDEX($F$50:$BD$50,O50))&lt;((INDEX($F$50:$BD$50,$M$50)+(INDEX($F$50:$BD$50,#REF!)))),$L$79*((#REF!-Template!G50)/((#REF!*(#REF!+1))/2)),0)</f>
        <v>#REF!</v>
      </c>
      <c r="P87" s="23" t="e">
        <f>IF((INDEX($F$50:$BD$50,P50))&lt;((INDEX($F$50:$BD$50,$M$50)+(INDEX($F$50:$BD$50,#REF!)))),$L$79*((#REF!-Template!H50)/((#REF!*(#REF!+1))/2)),0)</f>
        <v>#REF!</v>
      </c>
      <c r="Q87" s="23" t="e">
        <f>IF((INDEX($F$50:$BD$50,Q50))&lt;((INDEX($F$50:$BD$50,$M$50)+(INDEX($F$50:$BD$50,#REF!)))),$L$79*((#REF!-Template!I50)/((#REF!*(#REF!+1))/2)),0)</f>
        <v>#REF!</v>
      </c>
      <c r="R87" s="23" t="e">
        <f>IF((INDEX($F$50:$BD$50,R50))&lt;((INDEX($F$50:$BD$50,$M$50)+(INDEX($F$50:$BD$50,#REF!)))),$L$79*((#REF!-Template!J50)/((#REF!*(#REF!+1))/2)),0)</f>
        <v>#REF!</v>
      </c>
      <c r="S87" s="23" t="e">
        <f>IF((INDEX($F$50:$BD$50,S50))&lt;((INDEX($F$50:$BD$50,$M$50)+(INDEX($F$50:$BD$50,#REF!)))),$L$79*((#REF!-Template!K50)/((#REF!*(#REF!+1))/2)),0)</f>
        <v>#REF!</v>
      </c>
      <c r="T87" s="23" t="e">
        <f>IF((INDEX($F$50:$BD$50,T50))&lt;((INDEX($F$50:$BD$50,$M$50)+(INDEX($F$50:$BD$50,#REF!)))),$L$79*((#REF!-Template!L50)/((#REF!*(#REF!+1))/2)),0)</f>
        <v>#REF!</v>
      </c>
      <c r="U87" s="23" t="e">
        <f>IF((INDEX($F$50:$BD$50,U50))&lt;((INDEX($F$50:$BD$50,$M$50)+(INDEX($F$50:$BD$50,#REF!)))),$L$79*((#REF!-Template!M50)/((#REF!*(#REF!+1))/2)),0)</f>
        <v>#REF!</v>
      </c>
      <c r="V87" s="23" t="e">
        <f>IF((INDEX($F$50:$BD$50,V50))&lt;((INDEX($F$50:$BD$50,$M$50)+(INDEX($F$50:$BD$50,#REF!)))),$L$79*((#REF!-Template!N50)/((#REF!*(#REF!+1))/2)),0)</f>
        <v>#REF!</v>
      </c>
      <c r="W87" s="23" t="e">
        <f>IF((INDEX($F$50:$BD$50,W50))&lt;((INDEX($F$50:$BD$50,$M$50)+(INDEX($F$50:$BD$50,#REF!)))),$L$79*((#REF!-Template!O50)/((#REF!*(#REF!+1))/2)),0)</f>
        <v>#REF!</v>
      </c>
      <c r="X87" s="23" t="e">
        <f>IF((INDEX($F$50:$BD$50,X50))&lt;((INDEX($F$50:$BD$50,$M$50)+(INDEX($F$50:$BD$50,#REF!)))),$L$79*((#REF!-Template!P50)/((#REF!*(#REF!+1))/2)),0)</f>
        <v>#REF!</v>
      </c>
      <c r="Y87" s="23" t="e">
        <f>IF((INDEX($F$50:$BD$50,Y50))&lt;((INDEX($F$50:$BD$50,$M$50)+(INDEX($F$50:$BD$50,#REF!)))),$L$79*((#REF!-Template!Q50)/((#REF!*(#REF!+1))/2)),0)</f>
        <v>#REF!</v>
      </c>
      <c r="Z87" s="23" t="e">
        <f>IF((INDEX($F$50:$BD$50,Z50))&lt;((INDEX($F$50:$BD$50,$M$50)+(INDEX($F$50:$BD$50,#REF!)))),$L$79*((#REF!-Template!R50)/((#REF!*(#REF!+1))/2)),0)</f>
        <v>#REF!</v>
      </c>
      <c r="AA87" s="23" t="e">
        <f>IF((INDEX($F$50:$BD$50,AA50))&lt;((INDEX($F$50:$BD$50,$M$50)+(INDEX($F$50:$BD$50,#REF!)))),$L$79*((#REF!-Template!S50)/((#REF!*(#REF!+1))/2)),0)</f>
        <v>#REF!</v>
      </c>
      <c r="AB87" s="23" t="e">
        <f>IF((INDEX($F$50:$BD$50,AB50))&lt;((INDEX($F$50:$BD$50,$M$50)+(INDEX($F$50:$BD$50,#REF!)))),$L$79*((#REF!-Template!T50)/((#REF!*(#REF!+1))/2)),0)</f>
        <v>#REF!</v>
      </c>
      <c r="AC87" s="23" t="e">
        <f>IF((INDEX($F$50:$BD$50,AC50))&lt;((INDEX($F$50:$BD$50,$M$50)+(INDEX($F$50:$BD$50,#REF!)))),$L$79*((#REF!-Template!U50)/((#REF!*(#REF!+1))/2)),0)</f>
        <v>#REF!</v>
      </c>
      <c r="AD87" s="23" t="e">
        <f>IF((INDEX($F$50:$BD$50,AD50))&lt;((INDEX($F$50:$BD$50,$M$50)+(INDEX($F$50:$BD$50,#REF!)))),$L$79*((#REF!-Template!V50)/((#REF!*(#REF!+1))/2)),0)</f>
        <v>#REF!</v>
      </c>
      <c r="AE87" s="23" t="e">
        <f>IF((INDEX($F$50:$BD$50,AE50))&lt;((INDEX($F$50:$BD$50,$M$50)+(INDEX($F$50:$BD$50,#REF!)))),$L$79*((#REF!-Template!W50)/((#REF!*(#REF!+1))/2)),0)</f>
        <v>#REF!</v>
      </c>
      <c r="AF87" s="23" t="e">
        <f>IF((INDEX($F$50:$BD$50,AF50))&lt;((INDEX($F$50:$BD$50,$M$50)+(INDEX($F$50:$BD$50,#REF!)))),$L$79*((#REF!-Template!X50)/((#REF!*(#REF!+1))/2)),0)</f>
        <v>#REF!</v>
      </c>
      <c r="AG87" s="23" t="e">
        <f>IF((INDEX($F$50:$BD$50,AG50))&lt;((INDEX($F$50:$BD$50,$M$50)+(INDEX($F$50:$BD$50,#REF!)))),$L$79*((#REF!-Template!Y50)/((#REF!*(#REF!+1))/2)),0)</f>
        <v>#REF!</v>
      </c>
      <c r="AH87" s="23" t="e">
        <f>IF((INDEX($F$50:$BD$50,AH50))&lt;((INDEX($F$50:$BD$50,$M$50)+(INDEX($F$50:$BD$50,#REF!)))),$L$79*((#REF!-Template!Z50)/((#REF!*(#REF!+1))/2)),0)</f>
        <v>#REF!</v>
      </c>
      <c r="AI87" s="23" t="e">
        <f>IF((INDEX($F$50:$BD$50,AI50))&lt;((INDEX($F$50:$BD$50,$M$50)+(INDEX($F$50:$BD$50,#REF!)))),$L$79*((#REF!-Template!AA50)/((#REF!*(#REF!+1))/2)),0)</f>
        <v>#REF!</v>
      </c>
      <c r="AJ87" s="23" t="e">
        <f>IF((INDEX($F$50:$BD$50,AJ50))&lt;((INDEX($F$50:$BD$50,$M$50)+(INDEX($F$50:$BD$50,#REF!)))),$L$79*((#REF!-Template!AB50)/((#REF!*(#REF!+1))/2)),0)</f>
        <v>#REF!</v>
      </c>
      <c r="AK87" s="23" t="e">
        <f>IF((INDEX($F$50:$BD$50,AK50))&lt;((INDEX($F$50:$BD$50,$M$50)+(INDEX($F$50:$BD$50,#REF!)))),$L$79*((#REF!-Template!AC50)/((#REF!*(#REF!+1))/2)),0)</f>
        <v>#REF!</v>
      </c>
      <c r="AL87" s="23" t="e">
        <f>IF((INDEX($F$50:$BD$50,AL50))&lt;((INDEX($F$50:$BD$50,$M$50)+(INDEX($F$50:$BD$50,#REF!)))),$L$79*((#REF!-Template!AD50)/((#REF!*(#REF!+1))/2)),0)</f>
        <v>#REF!</v>
      </c>
      <c r="AM87" s="23" t="e">
        <f>IF((INDEX($F$50:$BD$50,AM50))&lt;((INDEX($F$50:$BD$50,$M$50)+(INDEX($F$50:$BD$50,#REF!)))),$L$79*((#REF!-Template!AE50)/((#REF!*(#REF!+1))/2)),0)</f>
        <v>#REF!</v>
      </c>
      <c r="AN87" s="23" t="e">
        <f>IF((INDEX($F$50:$BD$50,AN50))&lt;((INDEX($F$50:$BD$50,$M$50)+(INDEX($F$50:$BD$50,#REF!)))),$L$79*((#REF!-Template!AF50)/((#REF!*(#REF!+1))/2)),0)</f>
        <v>#REF!</v>
      </c>
      <c r="AO87" s="23" t="e">
        <f>IF((INDEX($F$50:$BD$50,AO50))&lt;((INDEX($F$50:$BD$50,$M$50)+(INDEX($F$50:$BD$50,#REF!)))),$L$79*((#REF!-Template!AG50)/((#REF!*(#REF!+1))/2)),0)</f>
        <v>#REF!</v>
      </c>
      <c r="AP87" s="23" t="e">
        <f>IF((INDEX($F$50:$BD$50,AP50))&lt;((INDEX($F$50:$BD$50,$M$50)+(INDEX($F$50:$BD$50,#REF!)))),$L$79*((#REF!-Template!AH50)/((#REF!*(#REF!+1))/2)),0)</f>
        <v>#REF!</v>
      </c>
      <c r="AQ87" s="23" t="e">
        <f>IF((INDEX($F$50:$BD$50,AQ50))&lt;((INDEX($F$50:$BD$50,$M$50)+(INDEX($F$50:$BD$50,#REF!)))),$L$79*((#REF!-Template!AI50)/((#REF!*(#REF!+1))/2)),0)</f>
        <v>#REF!</v>
      </c>
      <c r="AR87" s="23" t="e">
        <f>IF((INDEX($F$50:$BD$50,AR50))&lt;((INDEX($F$50:$BD$50,$M$50)+(INDEX($F$50:$BD$50,#REF!)))),$L$79*((#REF!-Template!AJ50)/((#REF!*(#REF!+1))/2)),0)</f>
        <v>#REF!</v>
      </c>
      <c r="AS87" s="23" t="e">
        <f>IF((INDEX($F$50:$BD$50,AS50))&lt;((INDEX($F$50:$BD$50,$M$50)+(INDEX($F$50:$BD$50,#REF!)))),$L$79*((#REF!-Template!AK50)/((#REF!*(#REF!+1))/2)),0)</f>
        <v>#REF!</v>
      </c>
      <c r="AT87" s="23" t="e">
        <f>IF((INDEX($F$50:$BD$50,AT50))&lt;((INDEX($F$50:$BD$50,$M$50)+(INDEX($F$50:$BD$50,#REF!)))),$L$79*((#REF!-Template!AL50)/((#REF!*(#REF!+1))/2)),0)</f>
        <v>#REF!</v>
      </c>
      <c r="AU87" s="23" t="e">
        <f>IF((INDEX($F$50:$BD$50,AU50))&lt;((INDEX($F$50:$BD$50,$M$50)+(INDEX($F$50:$BD$50,#REF!)))),$L$79*((#REF!-Template!AM50)/((#REF!*(#REF!+1))/2)),0)</f>
        <v>#REF!</v>
      </c>
      <c r="AV87" s="23" t="e">
        <f>IF((INDEX($F$50:$BD$50,AV50))&lt;((INDEX($F$50:$BD$50,$M$50)+(INDEX($F$50:$BD$50,#REF!)))),$L$79*((#REF!-Template!AN50)/((#REF!*(#REF!+1))/2)),0)</f>
        <v>#REF!</v>
      </c>
      <c r="AW87" s="23" t="e">
        <f>IF((INDEX($F$50:$BD$50,AW50))&lt;((INDEX($F$50:$BD$50,$M$50)+(INDEX($F$50:$BD$50,#REF!)))),$L$79*((#REF!-Template!AO50)/((#REF!*(#REF!+1))/2)),0)</f>
        <v>#REF!</v>
      </c>
      <c r="AX87" s="23" t="e">
        <f>IF((INDEX($F$50:$BD$50,AX50))&lt;((INDEX($F$50:$BD$50,$M$50)+(INDEX($F$50:$BD$50,#REF!)))),$L$79*((#REF!-Template!AP50)/((#REF!*(#REF!+1))/2)),0)</f>
        <v>#REF!</v>
      </c>
      <c r="AY87" s="23" t="e">
        <f>IF((INDEX($F$50:$BD$50,AY50))&lt;((INDEX($F$50:$BD$50,$M$50)+(INDEX($F$50:$BD$50,#REF!)))),$L$79*((#REF!-Template!AQ50)/((#REF!*(#REF!+1))/2)),0)</f>
        <v>#REF!</v>
      </c>
      <c r="AZ87" s="23" t="e">
        <f>IF((INDEX($F$50:$BD$50,AZ50))&lt;((INDEX($F$50:$BD$50,$M$50)+(INDEX($F$50:$BD$50,#REF!)))),$L$79*((#REF!-Template!AR50)/((#REF!*(#REF!+1))/2)),0)</f>
        <v>#REF!</v>
      </c>
      <c r="BA87" s="23" t="e">
        <f>IF((INDEX($F$50:$BD$50,BA50))&lt;((INDEX($F$50:$BD$50,$M$50)+(INDEX($F$50:$BD$50,#REF!)))),$L$79*((#REF!-Template!AS50)/((#REF!*(#REF!+1))/2)),0)</f>
        <v>#REF!</v>
      </c>
      <c r="BB87" s="23" t="e">
        <f>IF((INDEX($F$50:$BD$50,BB50))&lt;((INDEX($F$50:$BD$50,$M$50)+(INDEX($F$50:$BD$50,#REF!)))),$L$79*((#REF!-Template!AT50)/((#REF!*(#REF!+1))/2)),0)</f>
        <v>#REF!</v>
      </c>
      <c r="BC87" s="23" t="e">
        <f>IF((INDEX($F$50:$BD$50,BC50))&lt;((INDEX($F$50:$BD$50,$M$50)+(INDEX($F$50:$BD$50,#REF!)))),$L$79*((#REF!-Template!AU50)/((#REF!*(#REF!+1))/2)),0)</f>
        <v>#REF!</v>
      </c>
    </row>
    <row r="88" spans="1:97" ht="15" hidden="1" customHeight="1" outlineLevel="1">
      <c r="A88" s="8"/>
      <c r="B88" t="s">
        <v>85</v>
      </c>
      <c r="D88" t="e">
        <f>CONCATENATE("Sum of digits over ",#REF!,"yrs")</f>
        <v>#REF!</v>
      </c>
      <c r="E88" t="s">
        <v>63</v>
      </c>
      <c r="F88" s="19"/>
      <c r="G88" s="19"/>
      <c r="H88" s="19"/>
      <c r="I88" s="19"/>
      <c r="J88" s="19"/>
      <c r="K88" s="19"/>
      <c r="L88" s="19"/>
      <c r="M88" s="19"/>
      <c r="N88" s="23" t="e">
        <f>IF((INDEX($F$50:$BD$50,N50))&lt;((INDEX($F$50:$BD$50,$N$50)+(INDEX($F$50:$BD$50,#REF!)))),$M$79*((#REF!-Template!E50)/((#REF!*(#REF!+1))/2)),0)</f>
        <v>#REF!</v>
      </c>
      <c r="O88" s="23" t="e">
        <f>IF((INDEX($F$50:$BD$50,O50))&lt;((INDEX($F$50:$BD$50,$N$50)+(INDEX($F$50:$BD$50,#REF!)))),$M$79*((#REF!-Template!F50)/((#REF!*(#REF!+1))/2)),0)</f>
        <v>#REF!</v>
      </c>
      <c r="P88" s="23" t="e">
        <f>IF((INDEX($F$50:$BD$50,P50))&lt;((INDEX($F$50:$BD$50,$N$50)+(INDEX($F$50:$BD$50,#REF!)))),$M$79*((#REF!-Template!G50)/((#REF!*(#REF!+1))/2)),0)</f>
        <v>#REF!</v>
      </c>
      <c r="Q88" s="23" t="e">
        <f>IF((INDEX($F$50:$BD$50,Q50))&lt;((INDEX($F$50:$BD$50,$N$50)+(INDEX($F$50:$BD$50,#REF!)))),$M$79*((#REF!-Template!H50)/((#REF!*(#REF!+1))/2)),0)</f>
        <v>#REF!</v>
      </c>
      <c r="R88" s="23" t="e">
        <f>IF((INDEX($F$50:$BD$50,R50))&lt;((INDEX($F$50:$BD$50,$N$50)+(INDEX($F$50:$BD$50,#REF!)))),$M$79*((#REF!-Template!I50)/((#REF!*(#REF!+1))/2)),0)</f>
        <v>#REF!</v>
      </c>
      <c r="S88" s="23" t="e">
        <f>IF((INDEX($F$50:$BD$50,S50))&lt;((INDEX($F$50:$BD$50,$N$50)+(INDEX($F$50:$BD$50,#REF!)))),$M$79*((#REF!-Template!J50)/((#REF!*(#REF!+1))/2)),0)</f>
        <v>#REF!</v>
      </c>
      <c r="T88" s="23" t="e">
        <f>IF((INDEX($F$50:$BD$50,T50))&lt;((INDEX($F$50:$BD$50,$N$50)+(INDEX($F$50:$BD$50,#REF!)))),$M$79*((#REF!-Template!K50)/((#REF!*(#REF!+1))/2)),0)</f>
        <v>#REF!</v>
      </c>
      <c r="U88" s="23" t="e">
        <f>IF((INDEX($F$50:$BD$50,U50))&lt;((INDEX($F$50:$BD$50,$N$50)+(INDEX($F$50:$BD$50,#REF!)))),$M$79*((#REF!-Template!L50)/((#REF!*(#REF!+1))/2)),0)</f>
        <v>#REF!</v>
      </c>
      <c r="V88" s="23" t="e">
        <f>IF((INDEX($F$50:$BD$50,V50))&lt;((INDEX($F$50:$BD$50,$N$50)+(INDEX($F$50:$BD$50,#REF!)))),$M$79*((#REF!-Template!M50)/((#REF!*(#REF!+1))/2)),0)</f>
        <v>#REF!</v>
      </c>
      <c r="W88" s="23" t="e">
        <f>IF((INDEX($F$50:$BD$50,W50))&lt;((INDEX($F$50:$BD$50,$N$50)+(INDEX($F$50:$BD$50,#REF!)))),$M$79*((#REF!-Template!N50)/((#REF!*(#REF!+1))/2)),0)</f>
        <v>#REF!</v>
      </c>
      <c r="X88" s="23" t="e">
        <f>IF((INDEX($F$50:$BD$50,X50))&lt;((INDEX($F$50:$BD$50,$N$50)+(INDEX($F$50:$BD$50,#REF!)))),$M$79*((#REF!-Template!O50)/((#REF!*(#REF!+1))/2)),0)</f>
        <v>#REF!</v>
      </c>
      <c r="Y88" s="23" t="e">
        <f>IF((INDEX($F$50:$BD$50,Y50))&lt;((INDEX($F$50:$BD$50,$N$50)+(INDEX($F$50:$BD$50,#REF!)))),$M$79*((#REF!-Template!P50)/((#REF!*(#REF!+1))/2)),0)</f>
        <v>#REF!</v>
      </c>
      <c r="Z88" s="23" t="e">
        <f>IF((INDEX($F$50:$BD$50,Z50))&lt;((INDEX($F$50:$BD$50,$N$50)+(INDEX($F$50:$BD$50,#REF!)))),$M$79*((#REF!-Template!Q50)/((#REF!*(#REF!+1))/2)),0)</f>
        <v>#REF!</v>
      </c>
      <c r="AA88" s="23" t="e">
        <f>IF((INDEX($F$50:$BD$50,AA50))&lt;((INDEX($F$50:$BD$50,$N$50)+(INDEX($F$50:$BD$50,#REF!)))),$M$79*((#REF!-Template!R50)/((#REF!*(#REF!+1))/2)),0)</f>
        <v>#REF!</v>
      </c>
      <c r="AB88" s="23" t="e">
        <f>IF((INDEX($F$50:$BD$50,AB50))&lt;((INDEX($F$50:$BD$50,$N$50)+(INDEX($F$50:$BD$50,#REF!)))),$M$79*((#REF!-Template!S50)/((#REF!*(#REF!+1))/2)),0)</f>
        <v>#REF!</v>
      </c>
      <c r="AC88" s="23" t="e">
        <f>IF((INDEX($F$50:$BD$50,AC50))&lt;((INDEX($F$50:$BD$50,$N$50)+(INDEX($F$50:$BD$50,#REF!)))),$M$79*((#REF!-Template!T50)/((#REF!*(#REF!+1))/2)),0)</f>
        <v>#REF!</v>
      </c>
      <c r="AD88" s="23" t="e">
        <f>IF((INDEX($F$50:$BD$50,AD50))&lt;((INDEX($F$50:$BD$50,$N$50)+(INDEX($F$50:$BD$50,#REF!)))),$M$79*((#REF!-Template!U50)/((#REF!*(#REF!+1))/2)),0)</f>
        <v>#REF!</v>
      </c>
      <c r="AE88" s="23" t="e">
        <f>IF((INDEX($F$50:$BD$50,AE50))&lt;((INDEX($F$50:$BD$50,$N$50)+(INDEX($F$50:$BD$50,#REF!)))),$M$79*((#REF!-Template!V50)/((#REF!*(#REF!+1))/2)),0)</f>
        <v>#REF!</v>
      </c>
      <c r="AF88" s="23" t="e">
        <f>IF((INDEX($F$50:$BD$50,AF50))&lt;((INDEX($F$50:$BD$50,$N$50)+(INDEX($F$50:$BD$50,#REF!)))),$M$79*((#REF!-Template!W50)/((#REF!*(#REF!+1))/2)),0)</f>
        <v>#REF!</v>
      </c>
      <c r="AG88" s="23" t="e">
        <f>IF((INDEX($F$50:$BD$50,AG50))&lt;((INDEX($F$50:$BD$50,$N$50)+(INDEX($F$50:$BD$50,#REF!)))),$M$79*((#REF!-Template!X50)/((#REF!*(#REF!+1))/2)),0)</f>
        <v>#REF!</v>
      </c>
      <c r="AH88" s="23" t="e">
        <f>IF((INDEX($F$50:$BD$50,AH50))&lt;((INDEX($F$50:$BD$50,$N$50)+(INDEX($F$50:$BD$50,#REF!)))),$M$79*((#REF!-Template!Y50)/((#REF!*(#REF!+1))/2)),0)</f>
        <v>#REF!</v>
      </c>
      <c r="AI88" s="23" t="e">
        <f>IF((INDEX($F$50:$BD$50,AI50))&lt;((INDEX($F$50:$BD$50,$N$50)+(INDEX($F$50:$BD$50,#REF!)))),$M$79*((#REF!-Template!Z50)/((#REF!*(#REF!+1))/2)),0)</f>
        <v>#REF!</v>
      </c>
      <c r="AJ88" s="23" t="e">
        <f>IF((INDEX($F$50:$BD$50,AJ50))&lt;((INDEX($F$50:$BD$50,$N$50)+(INDEX($F$50:$BD$50,#REF!)))),$M$79*((#REF!-Template!AA50)/((#REF!*(#REF!+1))/2)),0)</f>
        <v>#REF!</v>
      </c>
      <c r="AK88" s="23" t="e">
        <f>IF((INDEX($F$50:$BD$50,AK50))&lt;((INDEX($F$50:$BD$50,$N$50)+(INDEX($F$50:$BD$50,#REF!)))),$M$79*((#REF!-Template!AB50)/((#REF!*(#REF!+1))/2)),0)</f>
        <v>#REF!</v>
      </c>
      <c r="AL88" s="23" t="e">
        <f>IF((INDEX($F$50:$BD$50,AL50))&lt;((INDEX($F$50:$BD$50,$N$50)+(INDEX($F$50:$BD$50,#REF!)))),$M$79*((#REF!-Template!AC50)/((#REF!*(#REF!+1))/2)),0)</f>
        <v>#REF!</v>
      </c>
      <c r="AM88" s="23" t="e">
        <f>IF((INDEX($F$50:$BD$50,AM50))&lt;((INDEX($F$50:$BD$50,$N$50)+(INDEX($F$50:$BD$50,#REF!)))),$M$79*((#REF!-Template!AD50)/((#REF!*(#REF!+1))/2)),0)</f>
        <v>#REF!</v>
      </c>
      <c r="AN88" s="23" t="e">
        <f>IF((INDEX($F$50:$BD$50,AN50))&lt;((INDEX($F$50:$BD$50,$N$50)+(INDEX($F$50:$BD$50,#REF!)))),$M$79*((#REF!-Template!AE50)/((#REF!*(#REF!+1))/2)),0)</f>
        <v>#REF!</v>
      </c>
      <c r="AO88" s="23" t="e">
        <f>IF((INDEX($F$50:$BD$50,AO50))&lt;((INDEX($F$50:$BD$50,$N$50)+(INDEX($F$50:$BD$50,#REF!)))),$M$79*((#REF!-Template!AF50)/((#REF!*(#REF!+1))/2)),0)</f>
        <v>#REF!</v>
      </c>
      <c r="AP88" s="23" t="e">
        <f>IF((INDEX($F$50:$BD$50,AP50))&lt;((INDEX($F$50:$BD$50,$N$50)+(INDEX($F$50:$BD$50,#REF!)))),$M$79*((#REF!-Template!AG50)/((#REF!*(#REF!+1))/2)),0)</f>
        <v>#REF!</v>
      </c>
      <c r="AQ88" s="23" t="e">
        <f>IF((INDEX($F$50:$BD$50,AQ50))&lt;((INDEX($F$50:$BD$50,$N$50)+(INDEX($F$50:$BD$50,#REF!)))),$M$79*((#REF!-Template!AH50)/((#REF!*(#REF!+1))/2)),0)</f>
        <v>#REF!</v>
      </c>
      <c r="AR88" s="23" t="e">
        <f>IF((INDEX($F$50:$BD$50,AR50))&lt;((INDEX($F$50:$BD$50,$N$50)+(INDEX($F$50:$BD$50,#REF!)))),$M$79*((#REF!-Template!AI50)/((#REF!*(#REF!+1))/2)),0)</f>
        <v>#REF!</v>
      </c>
      <c r="AS88" s="23" t="e">
        <f>IF((INDEX($F$50:$BD$50,AS50))&lt;((INDEX($F$50:$BD$50,$N$50)+(INDEX($F$50:$BD$50,#REF!)))),$M$79*((#REF!-Template!AJ50)/((#REF!*(#REF!+1))/2)),0)</f>
        <v>#REF!</v>
      </c>
      <c r="AT88" s="23" t="e">
        <f>IF((INDEX($F$50:$BD$50,AT50))&lt;((INDEX($F$50:$BD$50,$N$50)+(INDEX($F$50:$BD$50,#REF!)))),$M$79*((#REF!-Template!AK50)/((#REF!*(#REF!+1))/2)),0)</f>
        <v>#REF!</v>
      </c>
      <c r="AU88" s="23" t="e">
        <f>IF((INDEX($F$50:$BD$50,AU50))&lt;((INDEX($F$50:$BD$50,$N$50)+(INDEX($F$50:$BD$50,#REF!)))),$M$79*((#REF!-Template!AL50)/((#REF!*(#REF!+1))/2)),0)</f>
        <v>#REF!</v>
      </c>
      <c r="AV88" s="23" t="e">
        <f>IF((INDEX($F$50:$BD$50,AV50))&lt;((INDEX($F$50:$BD$50,$N$50)+(INDEX($F$50:$BD$50,#REF!)))),$M$79*((#REF!-Template!AM50)/((#REF!*(#REF!+1))/2)),0)</f>
        <v>#REF!</v>
      </c>
      <c r="AW88" s="23" t="e">
        <f>IF((INDEX($F$50:$BD$50,AW50))&lt;((INDEX($F$50:$BD$50,$N$50)+(INDEX($F$50:$BD$50,#REF!)))),$M$79*((#REF!-Template!AN50)/((#REF!*(#REF!+1))/2)),0)</f>
        <v>#REF!</v>
      </c>
      <c r="AX88" s="23" t="e">
        <f>IF((INDEX($F$50:$BD$50,AX50))&lt;((INDEX($F$50:$BD$50,$N$50)+(INDEX($F$50:$BD$50,#REF!)))),$M$79*((#REF!-Template!AO50)/((#REF!*(#REF!+1))/2)),0)</f>
        <v>#REF!</v>
      </c>
      <c r="AY88" s="23" t="e">
        <f>IF((INDEX($F$50:$BD$50,AY50))&lt;((INDEX($F$50:$BD$50,$N$50)+(INDEX($F$50:$BD$50,#REF!)))),$M$79*((#REF!-Template!AP50)/((#REF!*(#REF!+1))/2)),0)</f>
        <v>#REF!</v>
      </c>
      <c r="AZ88" s="23" t="e">
        <f>IF((INDEX($F$50:$BD$50,AZ50))&lt;((INDEX($F$50:$BD$50,$N$50)+(INDEX($F$50:$BD$50,#REF!)))),$M$79*((#REF!-Template!AQ50)/((#REF!*(#REF!+1))/2)),0)</f>
        <v>#REF!</v>
      </c>
      <c r="BA88" s="23" t="e">
        <f>IF((INDEX($F$50:$BD$50,BA50))&lt;((INDEX($F$50:$BD$50,$N$50)+(INDEX($F$50:$BD$50,#REF!)))),$M$79*((#REF!-Template!AR50)/((#REF!*(#REF!+1))/2)),0)</f>
        <v>#REF!</v>
      </c>
      <c r="BB88" s="23" t="e">
        <f>IF((INDEX($F$50:$BD$50,BB50))&lt;((INDEX($F$50:$BD$50,$N$50)+(INDEX($F$50:$BD$50,#REF!)))),$M$79*((#REF!-Template!AS50)/((#REF!*(#REF!+1))/2)),0)</f>
        <v>#REF!</v>
      </c>
      <c r="BC88" s="23" t="e">
        <f>IF((INDEX($F$50:$BD$50,BC50))&lt;((INDEX($F$50:$BD$50,$N$50)+(INDEX($F$50:$BD$50,#REF!)))),$M$79*((#REF!-Template!AT50)/((#REF!*(#REF!+1))/2)),0)</f>
        <v>#REF!</v>
      </c>
    </row>
    <row r="89" spans="1:97" ht="15" hidden="1" customHeight="1" outlineLevel="1">
      <c r="A89" s="8"/>
      <c r="B89" t="s">
        <v>86</v>
      </c>
      <c r="D89" t="e">
        <f>CONCATENATE("Sum of digits over ",#REF!,"yrs")</f>
        <v>#REF!</v>
      </c>
      <c r="E89" t="s">
        <v>63</v>
      </c>
      <c r="F89" s="19"/>
      <c r="G89" s="19"/>
      <c r="H89" s="19"/>
      <c r="I89" s="19"/>
      <c r="J89" s="19"/>
      <c r="K89" s="19"/>
      <c r="L89" s="19"/>
      <c r="M89" s="19"/>
      <c r="N89" s="19"/>
      <c r="O89" s="23" t="e">
        <f>IF((INDEX($F$50:$BD$50,O50))&lt;((INDEX($F$50:$BD$50,$O$50)+(INDEX($F$50:$BD$50,#REF!)))),$N$79*((#REF!-Template!E50)/((#REF!*(#REF!+1))/2)),0)</f>
        <v>#REF!</v>
      </c>
      <c r="P89" s="23" t="e">
        <f>IF((INDEX($F$50:$BD$50,P50))&lt;((INDEX($F$50:$BD$50,$O$50)+(INDEX($F$50:$BD$50,#REF!)))),$N$79*((#REF!-Template!F50)/((#REF!*(#REF!+1))/2)),0)</f>
        <v>#REF!</v>
      </c>
      <c r="Q89" s="23" t="e">
        <f>IF((INDEX($F$50:$BD$50,Q50))&lt;((INDEX($F$50:$BD$50,$O$50)+(INDEX($F$50:$BD$50,#REF!)))),$N$79*((#REF!-Template!G50)/((#REF!*(#REF!+1))/2)),0)</f>
        <v>#REF!</v>
      </c>
      <c r="R89" s="23" t="e">
        <f>IF((INDEX($F$50:$BD$50,R50))&lt;((INDEX($F$50:$BD$50,$O$50)+(INDEX($F$50:$BD$50,#REF!)))),$N$79*((#REF!-Template!H50)/((#REF!*(#REF!+1))/2)),0)</f>
        <v>#REF!</v>
      </c>
      <c r="S89" s="23" t="e">
        <f>IF((INDEX($F$50:$BD$50,S50))&lt;((INDEX($F$50:$BD$50,$O$50)+(INDEX($F$50:$BD$50,#REF!)))),$N$79*((#REF!-Template!I50)/((#REF!*(#REF!+1))/2)),0)</f>
        <v>#REF!</v>
      </c>
      <c r="T89" s="23" t="e">
        <f>IF((INDEX($F$50:$BD$50,T50))&lt;((INDEX($F$50:$BD$50,$O$50)+(INDEX($F$50:$BD$50,#REF!)))),$N$79*((#REF!-Template!J50)/((#REF!*(#REF!+1))/2)),0)</f>
        <v>#REF!</v>
      </c>
      <c r="U89" s="23" t="e">
        <f>IF((INDEX($F$50:$BD$50,U50))&lt;((INDEX($F$50:$BD$50,$O$50)+(INDEX($F$50:$BD$50,#REF!)))),$N$79*((#REF!-Template!K50)/((#REF!*(#REF!+1))/2)),0)</f>
        <v>#REF!</v>
      </c>
      <c r="V89" s="23" t="e">
        <f>IF((INDEX($F$50:$BD$50,V50))&lt;((INDEX($F$50:$BD$50,$O$50)+(INDEX($F$50:$BD$50,#REF!)))),$N$79*((#REF!-Template!L50)/((#REF!*(#REF!+1))/2)),0)</f>
        <v>#REF!</v>
      </c>
      <c r="W89" s="23" t="e">
        <f>IF((INDEX($F$50:$BD$50,W50))&lt;((INDEX($F$50:$BD$50,$O$50)+(INDEX($F$50:$BD$50,#REF!)))),$N$79*((#REF!-Template!M50)/((#REF!*(#REF!+1))/2)),0)</f>
        <v>#REF!</v>
      </c>
      <c r="X89" s="23" t="e">
        <f>IF((INDEX($F$50:$BD$50,X50))&lt;((INDEX($F$50:$BD$50,$O$50)+(INDEX($F$50:$BD$50,#REF!)))),$N$79*((#REF!-Template!N50)/((#REF!*(#REF!+1))/2)),0)</f>
        <v>#REF!</v>
      </c>
      <c r="Y89" s="23" t="e">
        <f>IF((INDEX($F$50:$BD$50,Y50))&lt;((INDEX($F$50:$BD$50,$O$50)+(INDEX($F$50:$BD$50,#REF!)))),$N$79*((#REF!-Template!O50)/((#REF!*(#REF!+1))/2)),0)</f>
        <v>#REF!</v>
      </c>
      <c r="Z89" s="23" t="e">
        <f>IF((INDEX($F$50:$BD$50,Z50))&lt;((INDEX($F$50:$BD$50,$O$50)+(INDEX($F$50:$BD$50,#REF!)))),$N$79*((#REF!-Template!P50)/((#REF!*(#REF!+1))/2)),0)</f>
        <v>#REF!</v>
      </c>
      <c r="AA89" s="23" t="e">
        <f>IF((INDEX($F$50:$BD$50,AA50))&lt;((INDEX($F$50:$BD$50,$O$50)+(INDEX($F$50:$BD$50,#REF!)))),$N$79*((#REF!-Template!Q50)/((#REF!*(#REF!+1))/2)),0)</f>
        <v>#REF!</v>
      </c>
      <c r="AB89" s="23" t="e">
        <f>IF((INDEX($F$50:$BD$50,AB50))&lt;((INDEX($F$50:$BD$50,$O$50)+(INDEX($F$50:$BD$50,#REF!)))),$N$79*((#REF!-Template!R50)/((#REF!*(#REF!+1))/2)),0)</f>
        <v>#REF!</v>
      </c>
      <c r="AC89" s="23" t="e">
        <f>IF((INDEX($F$50:$BD$50,AC50))&lt;((INDEX($F$50:$BD$50,$O$50)+(INDEX($F$50:$BD$50,#REF!)))),$N$79*((#REF!-Template!S50)/((#REF!*(#REF!+1))/2)),0)</f>
        <v>#REF!</v>
      </c>
      <c r="AD89" s="23" t="e">
        <f>IF((INDEX($F$50:$BD$50,AD50))&lt;((INDEX($F$50:$BD$50,$O$50)+(INDEX($F$50:$BD$50,#REF!)))),$N$79*((#REF!-Template!T50)/((#REF!*(#REF!+1))/2)),0)</f>
        <v>#REF!</v>
      </c>
      <c r="AE89" s="23" t="e">
        <f>IF((INDEX($F$50:$BD$50,AE50))&lt;((INDEX($F$50:$BD$50,$O$50)+(INDEX($F$50:$BD$50,#REF!)))),$N$79*((#REF!-Template!U50)/((#REF!*(#REF!+1))/2)),0)</f>
        <v>#REF!</v>
      </c>
      <c r="AF89" s="23" t="e">
        <f>IF((INDEX($F$50:$BD$50,AF50))&lt;((INDEX($F$50:$BD$50,$O$50)+(INDEX($F$50:$BD$50,#REF!)))),$N$79*((#REF!-Template!V50)/((#REF!*(#REF!+1))/2)),0)</f>
        <v>#REF!</v>
      </c>
      <c r="AG89" s="23" t="e">
        <f>IF((INDEX($F$50:$BD$50,AG50))&lt;((INDEX($F$50:$BD$50,$O$50)+(INDEX($F$50:$BD$50,#REF!)))),$N$79*((#REF!-Template!W50)/((#REF!*(#REF!+1))/2)),0)</f>
        <v>#REF!</v>
      </c>
      <c r="AH89" s="23" t="e">
        <f>IF((INDEX($F$50:$BD$50,AH50))&lt;((INDEX($F$50:$BD$50,$O$50)+(INDEX($F$50:$BD$50,#REF!)))),$N$79*((#REF!-Template!X50)/((#REF!*(#REF!+1))/2)),0)</f>
        <v>#REF!</v>
      </c>
      <c r="AI89" s="23" t="e">
        <f>IF((INDEX($F$50:$BD$50,AI50))&lt;((INDEX($F$50:$BD$50,$O$50)+(INDEX($F$50:$BD$50,#REF!)))),$N$79*((#REF!-Template!Y50)/((#REF!*(#REF!+1))/2)),0)</f>
        <v>#REF!</v>
      </c>
      <c r="AJ89" s="23" t="e">
        <f>IF((INDEX($F$50:$BD$50,AJ50))&lt;((INDEX($F$50:$BD$50,$O$50)+(INDEX($F$50:$BD$50,#REF!)))),$N$79*((#REF!-Template!Z50)/((#REF!*(#REF!+1))/2)),0)</f>
        <v>#REF!</v>
      </c>
      <c r="AK89" s="23" t="e">
        <f>IF((INDEX($F$50:$BD$50,AK50))&lt;((INDEX($F$50:$BD$50,$O$50)+(INDEX($F$50:$BD$50,#REF!)))),$N$79*((#REF!-Template!AA50)/((#REF!*(#REF!+1))/2)),0)</f>
        <v>#REF!</v>
      </c>
      <c r="AL89" s="23" t="e">
        <f>IF((INDEX($F$50:$BD$50,AL50))&lt;((INDEX($F$50:$BD$50,$O$50)+(INDEX($F$50:$BD$50,#REF!)))),$N$79*((#REF!-Template!AB50)/((#REF!*(#REF!+1))/2)),0)</f>
        <v>#REF!</v>
      </c>
      <c r="AM89" s="23" t="e">
        <f>IF((INDEX($F$50:$BD$50,AM50))&lt;((INDEX($F$50:$BD$50,$O$50)+(INDEX($F$50:$BD$50,#REF!)))),$N$79*((#REF!-Template!AC50)/((#REF!*(#REF!+1))/2)),0)</f>
        <v>#REF!</v>
      </c>
      <c r="AN89" s="23" t="e">
        <f>IF((INDEX($F$50:$BD$50,AN50))&lt;((INDEX($F$50:$BD$50,$O$50)+(INDEX($F$50:$BD$50,#REF!)))),$N$79*((#REF!-Template!AD50)/((#REF!*(#REF!+1))/2)),0)</f>
        <v>#REF!</v>
      </c>
      <c r="AO89" s="23" t="e">
        <f>IF((INDEX($F$50:$BD$50,AO50))&lt;((INDEX($F$50:$BD$50,$O$50)+(INDEX($F$50:$BD$50,#REF!)))),$N$79*((#REF!-Template!AE50)/((#REF!*(#REF!+1))/2)),0)</f>
        <v>#REF!</v>
      </c>
      <c r="AP89" s="23" t="e">
        <f>IF((INDEX($F$50:$BD$50,AP50))&lt;((INDEX($F$50:$BD$50,$O$50)+(INDEX($F$50:$BD$50,#REF!)))),$N$79*((#REF!-Template!AF50)/((#REF!*(#REF!+1))/2)),0)</f>
        <v>#REF!</v>
      </c>
      <c r="AQ89" s="23" t="e">
        <f>IF((INDEX($F$50:$BD$50,AQ50))&lt;((INDEX($F$50:$BD$50,$O$50)+(INDEX($F$50:$BD$50,#REF!)))),$N$79*((#REF!-Template!AG50)/((#REF!*(#REF!+1))/2)),0)</f>
        <v>#REF!</v>
      </c>
      <c r="AR89" s="23" t="e">
        <f>IF((INDEX($F$50:$BD$50,AR50))&lt;((INDEX($F$50:$BD$50,$O$50)+(INDEX($F$50:$BD$50,#REF!)))),$N$79*((#REF!-Template!AH50)/((#REF!*(#REF!+1))/2)),0)</f>
        <v>#REF!</v>
      </c>
      <c r="AS89" s="23" t="e">
        <f>IF((INDEX($F$50:$BD$50,AS50))&lt;((INDEX($F$50:$BD$50,$O$50)+(INDEX($F$50:$BD$50,#REF!)))),$N$79*((#REF!-Template!AI50)/((#REF!*(#REF!+1))/2)),0)</f>
        <v>#REF!</v>
      </c>
      <c r="AT89" s="23" t="e">
        <f>IF((INDEX($F$50:$BD$50,AT50))&lt;((INDEX($F$50:$BD$50,$O$50)+(INDEX($F$50:$BD$50,#REF!)))),$N$79*((#REF!-Template!AJ50)/((#REF!*(#REF!+1))/2)),0)</f>
        <v>#REF!</v>
      </c>
      <c r="AU89" s="23" t="e">
        <f>IF((INDEX($F$50:$BD$50,AU50))&lt;((INDEX($F$50:$BD$50,$O$50)+(INDEX($F$50:$BD$50,#REF!)))),$N$79*((#REF!-Template!AK50)/((#REF!*(#REF!+1))/2)),0)</f>
        <v>#REF!</v>
      </c>
      <c r="AV89" s="23" t="e">
        <f>IF((INDEX($F$50:$BD$50,AV50))&lt;((INDEX($F$50:$BD$50,$O$50)+(INDEX($F$50:$BD$50,#REF!)))),$N$79*((#REF!-Template!AL50)/((#REF!*(#REF!+1))/2)),0)</f>
        <v>#REF!</v>
      </c>
      <c r="AW89" s="23" t="e">
        <f>IF((INDEX($F$50:$BD$50,AW50))&lt;((INDEX($F$50:$BD$50,$O$50)+(INDEX($F$50:$BD$50,#REF!)))),$N$79*((#REF!-Template!AM50)/((#REF!*(#REF!+1))/2)),0)</f>
        <v>#REF!</v>
      </c>
      <c r="AX89" s="23" t="e">
        <f>IF((INDEX($F$50:$BD$50,AX50))&lt;((INDEX($F$50:$BD$50,$O$50)+(INDEX($F$50:$BD$50,#REF!)))),$N$79*((#REF!-Template!AN50)/((#REF!*(#REF!+1))/2)),0)</f>
        <v>#REF!</v>
      </c>
      <c r="AY89" s="23" t="e">
        <f>IF((INDEX($F$50:$BD$50,AY50))&lt;((INDEX($F$50:$BD$50,$O$50)+(INDEX($F$50:$BD$50,#REF!)))),$N$79*((#REF!-Template!AO50)/((#REF!*(#REF!+1))/2)),0)</f>
        <v>#REF!</v>
      </c>
      <c r="AZ89" s="23" t="e">
        <f>IF((INDEX($F$50:$BD$50,AZ50))&lt;((INDEX($F$50:$BD$50,$O$50)+(INDEX($F$50:$BD$50,#REF!)))),$N$79*((#REF!-Template!AP50)/((#REF!*(#REF!+1))/2)),0)</f>
        <v>#REF!</v>
      </c>
      <c r="BA89" s="23" t="e">
        <f>IF((INDEX($F$50:$BD$50,BA50))&lt;((INDEX($F$50:$BD$50,$O$50)+(INDEX($F$50:$BD$50,#REF!)))),$N$79*((#REF!-Template!AQ50)/((#REF!*(#REF!+1))/2)),0)</f>
        <v>#REF!</v>
      </c>
      <c r="BB89" s="23" t="e">
        <f>IF((INDEX($F$50:$BD$50,BB50))&lt;((INDEX($F$50:$BD$50,$O$50)+(INDEX($F$50:$BD$50,#REF!)))),$N$79*((#REF!-Template!AR50)/((#REF!*(#REF!+1))/2)),0)</f>
        <v>#REF!</v>
      </c>
      <c r="BC89" s="23" t="e">
        <f>IF((INDEX($F$50:$BD$50,BC50))&lt;((INDEX($F$50:$BD$50,$O$50)+(INDEX($F$50:$BD$50,#REF!)))),$N$79*((#REF!-Template!AS50)/((#REF!*(#REF!+1))/2)),0)</f>
        <v>#REF!</v>
      </c>
      <c r="BX89" s="68"/>
    </row>
    <row r="90" spans="1:97" ht="15" hidden="1" customHeight="1" outlineLevel="1">
      <c r="A90" s="8"/>
      <c r="B90" t="s">
        <v>87</v>
      </c>
      <c r="D90" t="e">
        <f>CONCATENATE("Sum of digits over ",#REF!,"yrs")</f>
        <v>#REF!</v>
      </c>
      <c r="E90" t="s">
        <v>63</v>
      </c>
      <c r="F90" s="19"/>
      <c r="G90" s="19"/>
      <c r="H90" s="19"/>
      <c r="I90" s="19"/>
      <c r="J90" s="19"/>
      <c r="K90" s="19"/>
      <c r="L90" s="19"/>
      <c r="M90" s="19"/>
      <c r="N90" s="19"/>
      <c r="O90" s="19"/>
      <c r="P90" s="23" t="e">
        <f>IF((INDEX($F$50:$BD$50,P50))&lt;((INDEX($F$50:$BD$50,$P$50)+(INDEX($F$50:$BD$50,#REF!)))),$O$79*((#REF!-Template!E50)/((#REF!*(#REF!+1))/2)),0)</f>
        <v>#REF!</v>
      </c>
      <c r="Q90" s="23" t="e">
        <f>IF((INDEX($F$50:$BD$50,Q50))&lt;((INDEX($F$50:$BD$50,$P$50)+(INDEX($F$50:$BD$50,#REF!)))),$O$79*((#REF!-Template!F50)/((#REF!*(#REF!+1))/2)),0)</f>
        <v>#REF!</v>
      </c>
      <c r="R90" s="23" t="e">
        <f>IF((INDEX($F$50:$BD$50,R50))&lt;((INDEX($F$50:$BD$50,$P$50)+(INDEX($F$50:$BD$50,#REF!)))),$O$79*((#REF!-Template!G50)/((#REF!*(#REF!+1))/2)),0)</f>
        <v>#REF!</v>
      </c>
      <c r="S90" s="23" t="e">
        <f>IF((INDEX($F$50:$BD$50,S50))&lt;((INDEX($F$50:$BD$50,$P$50)+(INDEX($F$50:$BD$50,#REF!)))),$O$79*((#REF!-Template!H50)/((#REF!*(#REF!+1))/2)),0)</f>
        <v>#REF!</v>
      </c>
      <c r="T90" s="23" t="e">
        <f>IF((INDEX($F$50:$BD$50,T50))&lt;((INDEX($F$50:$BD$50,$P$50)+(INDEX($F$50:$BD$50,#REF!)))),$O$79*((#REF!-Template!I50)/((#REF!*(#REF!+1))/2)),0)</f>
        <v>#REF!</v>
      </c>
      <c r="U90" s="23" t="e">
        <f>IF((INDEX($F$50:$BD$50,U50))&lt;((INDEX($F$50:$BD$50,$P$50)+(INDEX($F$50:$BD$50,#REF!)))),$O$79*((#REF!-Template!J50)/((#REF!*(#REF!+1))/2)),0)</f>
        <v>#REF!</v>
      </c>
      <c r="V90" s="23" t="e">
        <f>IF((INDEX($F$50:$BD$50,V50))&lt;((INDEX($F$50:$BD$50,$P$50)+(INDEX($F$50:$BD$50,#REF!)))),$O$79*((#REF!-Template!K50)/((#REF!*(#REF!+1))/2)),0)</f>
        <v>#REF!</v>
      </c>
      <c r="W90" s="23" t="e">
        <f>IF((INDEX($F$50:$BD$50,W50))&lt;((INDEX($F$50:$BD$50,$P$50)+(INDEX($F$50:$BD$50,#REF!)))),$O$79*((#REF!-Template!L50)/((#REF!*(#REF!+1))/2)),0)</f>
        <v>#REF!</v>
      </c>
      <c r="X90" s="23" t="e">
        <f>IF((INDEX($F$50:$BD$50,X50))&lt;((INDEX($F$50:$BD$50,$P$50)+(INDEX($F$50:$BD$50,#REF!)))),$O$79*((#REF!-Template!M50)/((#REF!*(#REF!+1))/2)),0)</f>
        <v>#REF!</v>
      </c>
      <c r="Y90" s="23" t="e">
        <f>IF((INDEX($F$50:$BD$50,Y50))&lt;((INDEX($F$50:$BD$50,$P$50)+(INDEX($F$50:$BD$50,#REF!)))),$O$79*((#REF!-Template!N50)/((#REF!*(#REF!+1))/2)),0)</f>
        <v>#REF!</v>
      </c>
      <c r="Z90" s="23" t="e">
        <f>IF((INDEX($F$50:$BD$50,Z50))&lt;((INDEX($F$50:$BD$50,$P$50)+(INDEX($F$50:$BD$50,#REF!)))),$O$79*((#REF!-Template!O50)/((#REF!*(#REF!+1))/2)),0)</f>
        <v>#REF!</v>
      </c>
      <c r="AA90" s="23" t="e">
        <f>IF((INDEX($F$50:$BD$50,AA50))&lt;((INDEX($F$50:$BD$50,$P$50)+(INDEX($F$50:$BD$50,#REF!)))),$O$79*((#REF!-Template!P50)/((#REF!*(#REF!+1))/2)),0)</f>
        <v>#REF!</v>
      </c>
      <c r="AB90" s="23" t="e">
        <f>IF((INDEX($F$50:$BD$50,AB50))&lt;((INDEX($F$50:$BD$50,$P$50)+(INDEX($F$50:$BD$50,#REF!)))),$O$79*((#REF!-Template!Q50)/((#REF!*(#REF!+1))/2)),0)</f>
        <v>#REF!</v>
      </c>
      <c r="AC90" s="23" t="e">
        <f>IF((INDEX($F$50:$BD$50,AC50))&lt;((INDEX($F$50:$BD$50,$P$50)+(INDEX($F$50:$BD$50,#REF!)))),$O$79*((#REF!-Template!R50)/((#REF!*(#REF!+1))/2)),0)</f>
        <v>#REF!</v>
      </c>
      <c r="AD90" s="23" t="e">
        <f>IF((INDEX($F$50:$BD$50,AD50))&lt;((INDEX($F$50:$BD$50,$P$50)+(INDEX($F$50:$BD$50,#REF!)))),$O$79*((#REF!-Template!S50)/((#REF!*(#REF!+1))/2)),0)</f>
        <v>#REF!</v>
      </c>
      <c r="AE90" s="23" t="e">
        <f>IF((INDEX($F$50:$BD$50,AE50))&lt;((INDEX($F$50:$BD$50,$P$50)+(INDEX($F$50:$BD$50,#REF!)))),$O$79*((#REF!-Template!T50)/((#REF!*(#REF!+1))/2)),0)</f>
        <v>#REF!</v>
      </c>
      <c r="AF90" s="23" t="e">
        <f>IF((INDEX($F$50:$BD$50,AF50))&lt;((INDEX($F$50:$BD$50,$P$50)+(INDEX($F$50:$BD$50,#REF!)))),$O$79*((#REF!-Template!U50)/((#REF!*(#REF!+1))/2)),0)</f>
        <v>#REF!</v>
      </c>
      <c r="AG90" s="23" t="e">
        <f>IF((INDEX($F$50:$BD$50,AG50))&lt;((INDEX($F$50:$BD$50,$P$50)+(INDEX($F$50:$BD$50,#REF!)))),$O$79*((#REF!-Template!V50)/((#REF!*(#REF!+1))/2)),0)</f>
        <v>#REF!</v>
      </c>
      <c r="AH90" s="23" t="e">
        <f>IF((INDEX($F$50:$BD$50,AH50))&lt;((INDEX($F$50:$BD$50,$P$50)+(INDEX($F$50:$BD$50,#REF!)))),$O$79*((#REF!-Template!W50)/((#REF!*(#REF!+1))/2)),0)</f>
        <v>#REF!</v>
      </c>
      <c r="AI90" s="23" t="e">
        <f>IF((INDEX($F$50:$BD$50,AI50))&lt;((INDEX($F$50:$BD$50,$P$50)+(INDEX($F$50:$BD$50,#REF!)))),$O$79*((#REF!-Template!X50)/((#REF!*(#REF!+1))/2)),0)</f>
        <v>#REF!</v>
      </c>
      <c r="AJ90" s="23" t="e">
        <f>IF((INDEX($F$50:$BD$50,AJ50))&lt;((INDEX($F$50:$BD$50,$P$50)+(INDEX($F$50:$BD$50,#REF!)))),$O$79*((#REF!-Template!Y50)/((#REF!*(#REF!+1))/2)),0)</f>
        <v>#REF!</v>
      </c>
      <c r="AK90" s="23" t="e">
        <f>IF((INDEX($F$50:$BD$50,AK50))&lt;((INDEX($F$50:$BD$50,$P$50)+(INDEX($F$50:$BD$50,#REF!)))),$O$79*((#REF!-Template!Z50)/((#REF!*(#REF!+1))/2)),0)</f>
        <v>#REF!</v>
      </c>
      <c r="AL90" s="23" t="e">
        <f>IF((INDEX($F$50:$BD$50,AL50))&lt;((INDEX($F$50:$BD$50,$P$50)+(INDEX($F$50:$BD$50,#REF!)))),$O$79*((#REF!-Template!AA50)/((#REF!*(#REF!+1))/2)),0)</f>
        <v>#REF!</v>
      </c>
      <c r="AM90" s="23" t="e">
        <f>IF((INDEX($F$50:$BD$50,AM50))&lt;((INDEX($F$50:$BD$50,$P$50)+(INDEX($F$50:$BD$50,#REF!)))),$O$79*((#REF!-Template!AB50)/((#REF!*(#REF!+1))/2)),0)</f>
        <v>#REF!</v>
      </c>
      <c r="AN90" s="23" t="e">
        <f>IF((INDEX($F$50:$BD$50,AN50))&lt;((INDEX($F$50:$BD$50,$P$50)+(INDEX($F$50:$BD$50,#REF!)))),$O$79*((#REF!-Template!AC50)/((#REF!*(#REF!+1))/2)),0)</f>
        <v>#REF!</v>
      </c>
      <c r="AO90" s="23" t="e">
        <f>IF((INDEX($F$50:$BD$50,AO50))&lt;((INDEX($F$50:$BD$50,$P$50)+(INDEX($F$50:$BD$50,#REF!)))),$O$79*((#REF!-Template!AD50)/((#REF!*(#REF!+1))/2)),0)</f>
        <v>#REF!</v>
      </c>
      <c r="AP90" s="23" t="e">
        <f>IF((INDEX($F$50:$BD$50,AP50))&lt;((INDEX($F$50:$BD$50,$P$50)+(INDEX($F$50:$BD$50,#REF!)))),$O$79*((#REF!-Template!AE50)/((#REF!*(#REF!+1))/2)),0)</f>
        <v>#REF!</v>
      </c>
      <c r="AQ90" s="23" t="e">
        <f>IF((INDEX($F$50:$BD$50,AQ50))&lt;((INDEX($F$50:$BD$50,$P$50)+(INDEX($F$50:$BD$50,#REF!)))),$O$79*((#REF!-Template!AF50)/((#REF!*(#REF!+1))/2)),0)</f>
        <v>#REF!</v>
      </c>
      <c r="AR90" s="23" t="e">
        <f>IF((INDEX($F$50:$BD$50,AR50))&lt;((INDEX($F$50:$BD$50,$P$50)+(INDEX($F$50:$BD$50,#REF!)))),$O$79*((#REF!-Template!AG50)/((#REF!*(#REF!+1))/2)),0)</f>
        <v>#REF!</v>
      </c>
      <c r="AS90" s="23" t="e">
        <f>IF((INDEX($F$50:$BD$50,AS50))&lt;((INDEX($F$50:$BD$50,$P$50)+(INDEX($F$50:$BD$50,#REF!)))),$O$79*((#REF!-Template!AH50)/((#REF!*(#REF!+1))/2)),0)</f>
        <v>#REF!</v>
      </c>
      <c r="AT90" s="23" t="e">
        <f>IF((INDEX($F$50:$BD$50,AT50))&lt;((INDEX($F$50:$BD$50,$P$50)+(INDEX($F$50:$BD$50,#REF!)))),$O$79*((#REF!-Template!AI50)/((#REF!*(#REF!+1))/2)),0)</f>
        <v>#REF!</v>
      </c>
      <c r="AU90" s="23" t="e">
        <f>IF((INDEX($F$50:$BD$50,AU50))&lt;((INDEX($F$50:$BD$50,$P$50)+(INDEX($F$50:$BD$50,#REF!)))),$O$79*((#REF!-Template!AJ50)/((#REF!*(#REF!+1))/2)),0)</f>
        <v>#REF!</v>
      </c>
      <c r="AV90" s="23" t="e">
        <f>IF((INDEX($F$50:$BD$50,AV50))&lt;((INDEX($F$50:$BD$50,$P$50)+(INDEX($F$50:$BD$50,#REF!)))),$O$79*((#REF!-Template!AK50)/((#REF!*(#REF!+1))/2)),0)</f>
        <v>#REF!</v>
      </c>
      <c r="AW90" s="23" t="e">
        <f>IF((INDEX($F$50:$BD$50,AW50))&lt;((INDEX($F$50:$BD$50,$P$50)+(INDEX($F$50:$BD$50,#REF!)))),$O$79*((#REF!-Template!AL50)/((#REF!*(#REF!+1))/2)),0)</f>
        <v>#REF!</v>
      </c>
      <c r="AX90" s="23" t="e">
        <f>IF((INDEX($F$50:$BD$50,AX50))&lt;((INDEX($F$50:$BD$50,$P$50)+(INDEX($F$50:$BD$50,#REF!)))),$O$79*((#REF!-Template!AM50)/((#REF!*(#REF!+1))/2)),0)</f>
        <v>#REF!</v>
      </c>
      <c r="AY90" s="23" t="e">
        <f>IF((INDEX($F$50:$BD$50,AY50))&lt;((INDEX($F$50:$BD$50,$P$50)+(INDEX($F$50:$BD$50,#REF!)))),$O$79*((#REF!-Template!AN50)/((#REF!*(#REF!+1))/2)),0)</f>
        <v>#REF!</v>
      </c>
      <c r="AZ90" s="23" t="e">
        <f>IF((INDEX($F$50:$BD$50,AZ50))&lt;((INDEX($F$50:$BD$50,$P$50)+(INDEX($F$50:$BD$50,#REF!)))),$O$79*((#REF!-Template!AO50)/((#REF!*(#REF!+1))/2)),0)</f>
        <v>#REF!</v>
      </c>
      <c r="BA90" s="23" t="e">
        <f>IF((INDEX($F$50:$BD$50,BA50))&lt;((INDEX($F$50:$BD$50,$P$50)+(INDEX($F$50:$BD$50,#REF!)))),$O$79*((#REF!-Template!AP50)/((#REF!*(#REF!+1))/2)),0)</f>
        <v>#REF!</v>
      </c>
      <c r="BB90" s="23" t="e">
        <f>IF((INDEX($F$50:$BD$50,BB50))&lt;((INDEX($F$50:$BD$50,$P$50)+(INDEX($F$50:$BD$50,#REF!)))),$O$79*((#REF!-Template!AQ50)/((#REF!*(#REF!+1))/2)),0)</f>
        <v>#REF!</v>
      </c>
      <c r="BC90" s="23" t="e">
        <f>IF((INDEX($F$50:$BD$50,BC50))&lt;((INDEX($F$50:$BD$50,$P$50)+(INDEX($F$50:$BD$50,#REF!)))),$O$79*((#REF!-Template!AR50)/((#REF!*(#REF!+1))/2)),0)</f>
        <v>#REF!</v>
      </c>
      <c r="BX90" s="68"/>
    </row>
    <row r="91" spans="1:97" ht="15" hidden="1" customHeight="1" outlineLevel="1">
      <c r="A91" s="8"/>
      <c r="B91" t="s">
        <v>88</v>
      </c>
      <c r="D91" t="e">
        <f>CONCATENATE("Sum of digits over ",#REF!,"yrs")</f>
        <v>#REF!</v>
      </c>
      <c r="E91" t="s">
        <v>63</v>
      </c>
      <c r="F91" s="19"/>
      <c r="G91" s="19"/>
      <c r="H91" s="19"/>
      <c r="I91" s="19"/>
      <c r="J91" s="19"/>
      <c r="K91" s="19"/>
      <c r="L91" s="19"/>
      <c r="M91" s="19"/>
      <c r="N91" s="19"/>
      <c r="O91" s="19"/>
      <c r="P91" s="19"/>
      <c r="Q91" s="23" t="e">
        <f>IF((INDEX($F$50:$BD$50,Q50))&lt;((INDEX($F$50:$BD$50,$Q$50)+(INDEX($F$50:$BD$50,#REF!)))),$P$79*((#REF!-Template!E50)/((#REF!*(#REF!+1))/2)),0)</f>
        <v>#REF!</v>
      </c>
      <c r="R91" s="23" t="e">
        <f>IF((INDEX($F$50:$BD$50,R50))&lt;((INDEX($F$50:$BD$50,$Q$50)+(INDEX($F$50:$BD$50,#REF!)))),$P$79*((#REF!-Template!F50)/((#REF!*(#REF!+1))/2)),0)</f>
        <v>#REF!</v>
      </c>
      <c r="S91" s="23" t="e">
        <f>IF((INDEX($F$50:$BD$50,S50))&lt;((INDEX($F$50:$BD$50,$Q$50)+(INDEX($F$50:$BD$50,#REF!)))),$P$79*((#REF!-Template!G50)/((#REF!*(#REF!+1))/2)),0)</f>
        <v>#REF!</v>
      </c>
      <c r="T91" s="23" t="e">
        <f>IF((INDEX($F$50:$BD$50,T50))&lt;((INDEX($F$50:$BD$50,$Q$50)+(INDEX($F$50:$BD$50,#REF!)))),$P$79*((#REF!-Template!H50)/((#REF!*(#REF!+1))/2)),0)</f>
        <v>#REF!</v>
      </c>
      <c r="U91" s="23" t="e">
        <f>IF((INDEX($F$50:$BD$50,U50))&lt;((INDEX($F$50:$BD$50,$Q$50)+(INDEX($F$50:$BD$50,#REF!)))),$P$79*((#REF!-Template!I50)/((#REF!*(#REF!+1))/2)),0)</f>
        <v>#REF!</v>
      </c>
      <c r="V91" s="23" t="e">
        <f>IF((INDEX($F$50:$BD$50,V50))&lt;((INDEX($F$50:$BD$50,$Q$50)+(INDEX($F$50:$BD$50,#REF!)))),$P$79*((#REF!-Template!J50)/((#REF!*(#REF!+1))/2)),0)</f>
        <v>#REF!</v>
      </c>
      <c r="W91" s="23" t="e">
        <f>IF((INDEX($F$50:$BD$50,W50))&lt;((INDEX($F$50:$BD$50,$Q$50)+(INDEX($F$50:$BD$50,#REF!)))),$P$79*((#REF!-Template!K50)/((#REF!*(#REF!+1))/2)),0)</f>
        <v>#REF!</v>
      </c>
      <c r="X91" s="23" t="e">
        <f>IF((INDEX($F$50:$BD$50,X50))&lt;((INDEX($F$50:$BD$50,$Q$50)+(INDEX($F$50:$BD$50,#REF!)))),$P$79*((#REF!-Template!L50)/((#REF!*(#REF!+1))/2)),0)</f>
        <v>#REF!</v>
      </c>
      <c r="Y91" s="23" t="e">
        <f>IF((INDEX($F$50:$BD$50,Y50))&lt;((INDEX($F$50:$BD$50,$Q$50)+(INDEX($F$50:$BD$50,#REF!)))),$P$79*((#REF!-Template!M50)/((#REF!*(#REF!+1))/2)),0)</f>
        <v>#REF!</v>
      </c>
      <c r="Z91" s="23" t="e">
        <f>IF((INDEX($F$50:$BD$50,Z50))&lt;((INDEX($F$50:$BD$50,$Q$50)+(INDEX($F$50:$BD$50,#REF!)))),$P$79*((#REF!-Template!N50)/((#REF!*(#REF!+1))/2)),0)</f>
        <v>#REF!</v>
      </c>
      <c r="AA91" s="23" t="e">
        <f>IF((INDEX($F$50:$BD$50,AA50))&lt;((INDEX($F$50:$BD$50,$Q$50)+(INDEX($F$50:$BD$50,#REF!)))),$P$79*((#REF!-Template!O50)/((#REF!*(#REF!+1))/2)),0)</f>
        <v>#REF!</v>
      </c>
      <c r="AB91" s="23" t="e">
        <f>IF((INDEX($F$50:$BD$50,AB50))&lt;((INDEX($F$50:$BD$50,$Q$50)+(INDEX($F$50:$BD$50,#REF!)))),$P$79*((#REF!-Template!P50)/((#REF!*(#REF!+1))/2)),0)</f>
        <v>#REF!</v>
      </c>
      <c r="AC91" s="23" t="e">
        <f>IF((INDEX($F$50:$BD$50,AC50))&lt;((INDEX($F$50:$BD$50,$Q$50)+(INDEX($F$50:$BD$50,#REF!)))),$P$79*((#REF!-Template!Q50)/((#REF!*(#REF!+1))/2)),0)</f>
        <v>#REF!</v>
      </c>
      <c r="AD91" s="23" t="e">
        <f>IF((INDEX($F$50:$BD$50,AD50))&lt;((INDEX($F$50:$BD$50,$Q$50)+(INDEX($F$50:$BD$50,#REF!)))),$P$79*((#REF!-Template!R50)/((#REF!*(#REF!+1))/2)),0)</f>
        <v>#REF!</v>
      </c>
      <c r="AE91" s="23" t="e">
        <f>IF((INDEX($F$50:$BD$50,AE50))&lt;((INDEX($F$50:$BD$50,$Q$50)+(INDEX($F$50:$BD$50,#REF!)))),$P$79*((#REF!-Template!S50)/((#REF!*(#REF!+1))/2)),0)</f>
        <v>#REF!</v>
      </c>
      <c r="AF91" s="23" t="e">
        <f>IF((INDEX($F$50:$BD$50,AF50))&lt;((INDEX($F$50:$BD$50,$Q$50)+(INDEX($F$50:$BD$50,#REF!)))),$P$79*((#REF!-Template!T50)/((#REF!*(#REF!+1))/2)),0)</f>
        <v>#REF!</v>
      </c>
      <c r="AG91" s="23" t="e">
        <f>IF((INDEX($F$50:$BD$50,AG50))&lt;((INDEX($F$50:$BD$50,$Q$50)+(INDEX($F$50:$BD$50,#REF!)))),$P$79*((#REF!-Template!U50)/((#REF!*(#REF!+1))/2)),0)</f>
        <v>#REF!</v>
      </c>
      <c r="AH91" s="23" t="e">
        <f>IF((INDEX($F$50:$BD$50,AH50))&lt;((INDEX($F$50:$BD$50,$Q$50)+(INDEX($F$50:$BD$50,#REF!)))),$P$79*((#REF!-Template!V50)/((#REF!*(#REF!+1))/2)),0)</f>
        <v>#REF!</v>
      </c>
      <c r="AI91" s="23" t="e">
        <f>IF((INDEX($F$50:$BD$50,AI50))&lt;((INDEX($F$50:$BD$50,$Q$50)+(INDEX($F$50:$BD$50,#REF!)))),$P$79*((#REF!-Template!W50)/((#REF!*(#REF!+1))/2)),0)</f>
        <v>#REF!</v>
      </c>
      <c r="AJ91" s="23" t="e">
        <f>IF((INDEX($F$50:$BD$50,AJ50))&lt;((INDEX($F$50:$BD$50,$Q$50)+(INDEX($F$50:$BD$50,#REF!)))),$P$79*((#REF!-Template!X50)/((#REF!*(#REF!+1))/2)),0)</f>
        <v>#REF!</v>
      </c>
      <c r="AK91" s="23" t="e">
        <f>IF((INDEX($F$50:$BD$50,AK50))&lt;((INDEX($F$50:$BD$50,$Q$50)+(INDEX($F$50:$BD$50,#REF!)))),$P$79*((#REF!-Template!Y50)/((#REF!*(#REF!+1))/2)),0)</f>
        <v>#REF!</v>
      </c>
      <c r="AL91" s="23" t="e">
        <f>IF((INDEX($F$50:$BD$50,AL50))&lt;((INDEX($F$50:$BD$50,$Q$50)+(INDEX($F$50:$BD$50,#REF!)))),$P$79*((#REF!-Template!Z50)/((#REF!*(#REF!+1))/2)),0)</f>
        <v>#REF!</v>
      </c>
      <c r="AM91" s="23" t="e">
        <f>IF((INDEX($F$50:$BD$50,AM50))&lt;((INDEX($F$50:$BD$50,$Q$50)+(INDEX($F$50:$BD$50,#REF!)))),$P$79*((#REF!-Template!AA50)/((#REF!*(#REF!+1))/2)),0)</f>
        <v>#REF!</v>
      </c>
      <c r="AN91" s="23" t="e">
        <f>IF((INDEX($F$50:$BD$50,AN50))&lt;((INDEX($F$50:$BD$50,$Q$50)+(INDEX($F$50:$BD$50,#REF!)))),$P$79*((#REF!-Template!AB50)/((#REF!*(#REF!+1))/2)),0)</f>
        <v>#REF!</v>
      </c>
      <c r="AO91" s="23" t="e">
        <f>IF((INDEX($F$50:$BD$50,AO50))&lt;((INDEX($F$50:$BD$50,$Q$50)+(INDEX($F$50:$BD$50,#REF!)))),$P$79*((#REF!-Template!AC50)/((#REF!*(#REF!+1))/2)),0)</f>
        <v>#REF!</v>
      </c>
      <c r="AP91" s="23" t="e">
        <f>IF((INDEX($F$50:$BD$50,AP50))&lt;((INDEX($F$50:$BD$50,$Q$50)+(INDEX($F$50:$BD$50,#REF!)))),$P$79*((#REF!-Template!AD50)/((#REF!*(#REF!+1))/2)),0)</f>
        <v>#REF!</v>
      </c>
      <c r="AQ91" s="23" t="e">
        <f>IF((INDEX($F$50:$BD$50,AQ50))&lt;((INDEX($F$50:$BD$50,$Q$50)+(INDEX($F$50:$BD$50,#REF!)))),$P$79*((#REF!-Template!AE50)/((#REF!*(#REF!+1))/2)),0)</f>
        <v>#REF!</v>
      </c>
      <c r="AR91" s="23" t="e">
        <f>IF((INDEX($F$50:$BD$50,AR50))&lt;((INDEX($F$50:$BD$50,$Q$50)+(INDEX($F$50:$BD$50,#REF!)))),$P$79*((#REF!-Template!AF50)/((#REF!*(#REF!+1))/2)),0)</f>
        <v>#REF!</v>
      </c>
      <c r="AS91" s="23" t="e">
        <f>IF((INDEX($F$50:$BD$50,AS50))&lt;((INDEX($F$50:$BD$50,$Q$50)+(INDEX($F$50:$BD$50,#REF!)))),$P$79*((#REF!-Template!AG50)/((#REF!*(#REF!+1))/2)),0)</f>
        <v>#REF!</v>
      </c>
      <c r="AT91" s="23" t="e">
        <f>IF((INDEX($F$50:$BD$50,AT50))&lt;((INDEX($F$50:$BD$50,$Q$50)+(INDEX($F$50:$BD$50,#REF!)))),$P$79*((#REF!-Template!AH50)/((#REF!*(#REF!+1))/2)),0)</f>
        <v>#REF!</v>
      </c>
      <c r="AU91" s="23" t="e">
        <f>IF((INDEX($F$50:$BD$50,AU50))&lt;((INDEX($F$50:$BD$50,$Q$50)+(INDEX($F$50:$BD$50,#REF!)))),$P$79*((#REF!-Template!AI50)/((#REF!*(#REF!+1))/2)),0)</f>
        <v>#REF!</v>
      </c>
      <c r="AV91" s="23" t="e">
        <f>IF((INDEX($F$50:$BD$50,AV50))&lt;((INDEX($F$50:$BD$50,$Q$50)+(INDEX($F$50:$BD$50,#REF!)))),$P$79*((#REF!-Template!AJ50)/((#REF!*(#REF!+1))/2)),0)</f>
        <v>#REF!</v>
      </c>
      <c r="AW91" s="23" t="e">
        <f>IF((INDEX($F$50:$BD$50,AW50))&lt;((INDEX($F$50:$BD$50,$Q$50)+(INDEX($F$50:$BD$50,#REF!)))),$P$79*((#REF!-Template!AK50)/((#REF!*(#REF!+1))/2)),0)</f>
        <v>#REF!</v>
      </c>
      <c r="AX91" s="23" t="e">
        <f>IF((INDEX($F$50:$BD$50,AX50))&lt;((INDEX($F$50:$BD$50,$Q$50)+(INDEX($F$50:$BD$50,#REF!)))),$P$79*((#REF!-Template!AL50)/((#REF!*(#REF!+1))/2)),0)</f>
        <v>#REF!</v>
      </c>
      <c r="AY91" s="23" t="e">
        <f>IF((INDEX($F$50:$BD$50,AY50))&lt;((INDEX($F$50:$BD$50,$Q$50)+(INDEX($F$50:$BD$50,#REF!)))),$P$79*((#REF!-Template!AM50)/((#REF!*(#REF!+1))/2)),0)</f>
        <v>#REF!</v>
      </c>
      <c r="AZ91" s="23" t="e">
        <f>IF((INDEX($F$50:$BD$50,AZ50))&lt;((INDEX($F$50:$BD$50,$Q$50)+(INDEX($F$50:$BD$50,#REF!)))),$P$79*((#REF!-Template!AN50)/((#REF!*(#REF!+1))/2)),0)</f>
        <v>#REF!</v>
      </c>
      <c r="BA91" s="23" t="e">
        <f>IF((INDEX($F$50:$BD$50,BA50))&lt;((INDEX($F$50:$BD$50,$Q$50)+(INDEX($F$50:$BD$50,#REF!)))),$P$79*((#REF!-Template!AO50)/((#REF!*(#REF!+1))/2)),0)</f>
        <v>#REF!</v>
      </c>
      <c r="BB91" s="23" t="e">
        <f>IF((INDEX($F$50:$BD$50,BB50))&lt;((INDEX($F$50:$BD$50,$Q$50)+(INDEX($F$50:$BD$50,#REF!)))),$P$79*((#REF!-Template!AP50)/((#REF!*(#REF!+1))/2)),0)</f>
        <v>#REF!</v>
      </c>
      <c r="BC91" s="23" t="e">
        <f>IF((INDEX($F$50:$BD$50,BC50))&lt;((INDEX($F$50:$BD$50,$Q$50)+(INDEX($F$50:$BD$50,#REF!)))),$P$79*((#REF!-Template!AQ50)/((#REF!*(#REF!+1))/2)),0)</f>
        <v>#REF!</v>
      </c>
      <c r="BX91" s="68"/>
    </row>
    <row r="92" spans="1:97" ht="15" hidden="1" customHeight="1" outlineLevel="1">
      <c r="A92" s="8"/>
      <c r="B92" t="s">
        <v>89</v>
      </c>
      <c r="D92" t="e">
        <f>CONCATENATE("Sum of digits over ",#REF!,"yrs")</f>
        <v>#REF!</v>
      </c>
      <c r="E92" t="s">
        <v>63</v>
      </c>
      <c r="F92" s="19"/>
      <c r="G92" s="19"/>
      <c r="H92" s="19"/>
      <c r="I92" s="19"/>
      <c r="J92" s="19"/>
      <c r="K92" s="19"/>
      <c r="L92" s="19"/>
      <c r="M92" s="19"/>
      <c r="N92" s="19"/>
      <c r="O92" s="19"/>
      <c r="P92" s="19"/>
      <c r="Q92" s="19"/>
      <c r="R92" s="23" t="e">
        <f>IF((INDEX($F$50:$BD$50,R50))&lt;((INDEX($F$50:$BD$50,$R$50)+(INDEX($F$50:$BD$50,#REF!)))),$Q$79*((#REF!-Template!E50)/((#REF!*(#REF!+1))/2)),0)</f>
        <v>#REF!</v>
      </c>
      <c r="S92" s="23" t="e">
        <f>IF((INDEX($F$50:$BD$50,S50))&lt;((INDEX($F$50:$BD$50,$R$50)+(INDEX($F$50:$BD$50,#REF!)))),$Q$79*((#REF!-Template!F50)/((#REF!*(#REF!+1))/2)),0)</f>
        <v>#REF!</v>
      </c>
      <c r="T92" s="23" t="e">
        <f>IF((INDEX($F$50:$BD$50,T50))&lt;((INDEX($F$50:$BD$50,$R$50)+(INDEX($F$50:$BD$50,#REF!)))),$Q$79*((#REF!-Template!G50)/((#REF!*(#REF!+1))/2)),0)</f>
        <v>#REF!</v>
      </c>
      <c r="U92" s="23" t="e">
        <f>IF((INDEX($F$50:$BD$50,U50))&lt;((INDEX($F$50:$BD$50,$R$50)+(INDEX($F$50:$BD$50,#REF!)))),$Q$79*((#REF!-Template!H50)/((#REF!*(#REF!+1))/2)),0)</f>
        <v>#REF!</v>
      </c>
      <c r="V92" s="23" t="e">
        <f>IF((INDEX($F$50:$BD$50,V50))&lt;((INDEX($F$50:$BD$50,$R$50)+(INDEX($F$50:$BD$50,#REF!)))),$Q$79*((#REF!-Template!I50)/((#REF!*(#REF!+1))/2)),0)</f>
        <v>#REF!</v>
      </c>
      <c r="W92" s="23" t="e">
        <f>IF((INDEX($F$50:$BD$50,W50))&lt;((INDEX($F$50:$BD$50,$R$50)+(INDEX($F$50:$BD$50,#REF!)))),$Q$79*((#REF!-Template!J50)/((#REF!*(#REF!+1))/2)),0)</f>
        <v>#REF!</v>
      </c>
      <c r="X92" s="23" t="e">
        <f>IF((INDEX($F$50:$BD$50,X50))&lt;((INDEX($F$50:$BD$50,$R$50)+(INDEX($F$50:$BD$50,#REF!)))),$Q$79*((#REF!-Template!K50)/((#REF!*(#REF!+1))/2)),0)</f>
        <v>#REF!</v>
      </c>
      <c r="Y92" s="23" t="e">
        <f>IF((INDEX($F$50:$BD$50,Y50))&lt;((INDEX($F$50:$BD$50,$R$50)+(INDEX($F$50:$BD$50,#REF!)))),$Q$79*((#REF!-Template!L50)/((#REF!*(#REF!+1))/2)),0)</f>
        <v>#REF!</v>
      </c>
      <c r="Z92" s="23" t="e">
        <f>IF((INDEX($F$50:$BD$50,Z50))&lt;((INDEX($F$50:$BD$50,$R$50)+(INDEX($F$50:$BD$50,#REF!)))),$Q$79*((#REF!-Template!M50)/((#REF!*(#REF!+1))/2)),0)</f>
        <v>#REF!</v>
      </c>
      <c r="AA92" s="23" t="e">
        <f>IF((INDEX($F$50:$BD$50,AA50))&lt;((INDEX($F$50:$BD$50,$R$50)+(INDEX($F$50:$BD$50,#REF!)))),$Q$79*((#REF!-Template!N50)/((#REF!*(#REF!+1))/2)),0)</f>
        <v>#REF!</v>
      </c>
      <c r="AB92" s="23" t="e">
        <f>IF((INDEX($F$50:$BD$50,AB50))&lt;((INDEX($F$50:$BD$50,$R$50)+(INDEX($F$50:$BD$50,#REF!)))),$Q$79*((#REF!-Template!O50)/((#REF!*(#REF!+1))/2)),0)</f>
        <v>#REF!</v>
      </c>
      <c r="AC92" s="23" t="e">
        <f>IF((INDEX($F$50:$BD$50,AC50))&lt;((INDEX($F$50:$BD$50,$R$50)+(INDEX($F$50:$BD$50,#REF!)))),$Q$79*((#REF!-Template!P50)/((#REF!*(#REF!+1))/2)),0)</f>
        <v>#REF!</v>
      </c>
      <c r="AD92" s="23" t="e">
        <f>IF((INDEX($F$50:$BD$50,AD50))&lt;((INDEX($F$50:$BD$50,$R$50)+(INDEX($F$50:$BD$50,#REF!)))),$Q$79*((#REF!-Template!Q50)/((#REF!*(#REF!+1))/2)),0)</f>
        <v>#REF!</v>
      </c>
      <c r="AE92" s="23" t="e">
        <f>IF((INDEX($F$50:$BD$50,AE50))&lt;((INDEX($F$50:$BD$50,$R$50)+(INDEX($F$50:$BD$50,#REF!)))),$Q$79*((#REF!-Template!R50)/((#REF!*(#REF!+1))/2)),0)</f>
        <v>#REF!</v>
      </c>
      <c r="AF92" s="23" t="e">
        <f>IF((INDEX($F$50:$BD$50,AF50))&lt;((INDEX($F$50:$BD$50,$R$50)+(INDEX($F$50:$BD$50,#REF!)))),$Q$79*((#REF!-Template!S50)/((#REF!*(#REF!+1))/2)),0)</f>
        <v>#REF!</v>
      </c>
      <c r="AG92" s="23" t="e">
        <f>IF((INDEX($F$50:$BD$50,AG50))&lt;((INDEX($F$50:$BD$50,$R$50)+(INDEX($F$50:$BD$50,#REF!)))),$Q$79*((#REF!-Template!T50)/((#REF!*(#REF!+1))/2)),0)</f>
        <v>#REF!</v>
      </c>
      <c r="AH92" s="23" t="e">
        <f>IF((INDEX($F$50:$BD$50,AH50))&lt;((INDEX($F$50:$BD$50,$R$50)+(INDEX($F$50:$BD$50,#REF!)))),$Q$79*((#REF!-Template!U50)/((#REF!*(#REF!+1))/2)),0)</f>
        <v>#REF!</v>
      </c>
      <c r="AI92" s="23" t="e">
        <f>IF((INDEX($F$50:$BD$50,AI50))&lt;((INDEX($F$50:$BD$50,$R$50)+(INDEX($F$50:$BD$50,#REF!)))),$Q$79*((#REF!-Template!V50)/((#REF!*(#REF!+1))/2)),0)</f>
        <v>#REF!</v>
      </c>
      <c r="AJ92" s="23" t="e">
        <f>IF((INDEX($F$50:$BD$50,AJ50))&lt;((INDEX($F$50:$BD$50,$R$50)+(INDEX($F$50:$BD$50,#REF!)))),$Q$79*((#REF!-Template!W50)/((#REF!*(#REF!+1))/2)),0)</f>
        <v>#REF!</v>
      </c>
      <c r="AK92" s="23" t="e">
        <f>IF((INDEX($F$50:$BD$50,AK50))&lt;((INDEX($F$50:$BD$50,$R$50)+(INDEX($F$50:$BD$50,#REF!)))),$Q$79*((#REF!-Template!X50)/((#REF!*(#REF!+1))/2)),0)</f>
        <v>#REF!</v>
      </c>
      <c r="AL92" s="23" t="e">
        <f>IF((INDEX($F$50:$BD$50,AL50))&lt;((INDEX($F$50:$BD$50,$R$50)+(INDEX($F$50:$BD$50,#REF!)))),$Q$79*((#REF!-Template!Y50)/((#REF!*(#REF!+1))/2)),0)</f>
        <v>#REF!</v>
      </c>
      <c r="AM92" s="23" t="e">
        <f>IF((INDEX($F$50:$BD$50,AM50))&lt;((INDEX($F$50:$BD$50,$R$50)+(INDEX($F$50:$BD$50,#REF!)))),$Q$79*((#REF!-Template!Z50)/((#REF!*(#REF!+1))/2)),0)</f>
        <v>#REF!</v>
      </c>
      <c r="AN92" s="23" t="e">
        <f>IF((INDEX($F$50:$BD$50,AN50))&lt;((INDEX($F$50:$BD$50,$R$50)+(INDEX($F$50:$BD$50,#REF!)))),$Q$79*((#REF!-Template!AA50)/((#REF!*(#REF!+1))/2)),0)</f>
        <v>#REF!</v>
      </c>
      <c r="AO92" s="23" t="e">
        <f>IF((INDEX($F$50:$BD$50,AO50))&lt;((INDEX($F$50:$BD$50,$R$50)+(INDEX($F$50:$BD$50,#REF!)))),$Q$79*((#REF!-Template!AB50)/((#REF!*(#REF!+1))/2)),0)</f>
        <v>#REF!</v>
      </c>
      <c r="AP92" s="23" t="e">
        <f>IF((INDEX($F$50:$BD$50,AP50))&lt;((INDEX($F$50:$BD$50,$R$50)+(INDEX($F$50:$BD$50,#REF!)))),$Q$79*((#REF!-Template!AC50)/((#REF!*(#REF!+1))/2)),0)</f>
        <v>#REF!</v>
      </c>
      <c r="AQ92" s="23" t="e">
        <f>IF((INDEX($F$50:$BD$50,AQ50))&lt;((INDEX($F$50:$BD$50,$R$50)+(INDEX($F$50:$BD$50,#REF!)))),$Q$79*((#REF!-Template!AD50)/((#REF!*(#REF!+1))/2)),0)</f>
        <v>#REF!</v>
      </c>
      <c r="AR92" s="23" t="e">
        <f>IF((INDEX($F$50:$BD$50,AR50))&lt;((INDEX($F$50:$BD$50,$R$50)+(INDEX($F$50:$BD$50,#REF!)))),$Q$79*((#REF!-Template!AE50)/((#REF!*(#REF!+1))/2)),0)</f>
        <v>#REF!</v>
      </c>
      <c r="AS92" s="23" t="e">
        <f>IF((INDEX($F$50:$BD$50,AS50))&lt;((INDEX($F$50:$BD$50,$R$50)+(INDEX($F$50:$BD$50,#REF!)))),$Q$79*((#REF!-Template!AF50)/((#REF!*(#REF!+1))/2)),0)</f>
        <v>#REF!</v>
      </c>
      <c r="AT92" s="23" t="e">
        <f>IF((INDEX($F$50:$BD$50,AT50))&lt;((INDEX($F$50:$BD$50,$R$50)+(INDEX($F$50:$BD$50,#REF!)))),$Q$79*((#REF!-Template!AG50)/((#REF!*(#REF!+1))/2)),0)</f>
        <v>#REF!</v>
      </c>
      <c r="AU92" s="23" t="e">
        <f>IF((INDEX($F$50:$BD$50,AU50))&lt;((INDEX($F$50:$BD$50,$R$50)+(INDEX($F$50:$BD$50,#REF!)))),$Q$79*((#REF!-Template!AH50)/((#REF!*(#REF!+1))/2)),0)</f>
        <v>#REF!</v>
      </c>
      <c r="AV92" s="23" t="e">
        <f>IF((INDEX($F$50:$BD$50,AV50))&lt;((INDEX($F$50:$BD$50,$R$50)+(INDEX($F$50:$BD$50,#REF!)))),$Q$79*((#REF!-Template!AI50)/((#REF!*(#REF!+1))/2)),0)</f>
        <v>#REF!</v>
      </c>
      <c r="AW92" s="23" t="e">
        <f>IF((INDEX($F$50:$BD$50,AW50))&lt;((INDEX($F$50:$BD$50,$R$50)+(INDEX($F$50:$BD$50,#REF!)))),$Q$79*((#REF!-Template!AJ50)/((#REF!*(#REF!+1))/2)),0)</f>
        <v>#REF!</v>
      </c>
      <c r="AX92" s="23" t="e">
        <f>IF((INDEX($F$50:$BD$50,AX50))&lt;((INDEX($F$50:$BD$50,$R$50)+(INDEX($F$50:$BD$50,#REF!)))),$Q$79*((#REF!-Template!AK50)/((#REF!*(#REF!+1))/2)),0)</f>
        <v>#REF!</v>
      </c>
      <c r="AY92" s="23" t="e">
        <f>IF((INDEX($F$50:$BD$50,AY50))&lt;((INDEX($F$50:$BD$50,$R$50)+(INDEX($F$50:$BD$50,#REF!)))),$Q$79*((#REF!-Template!AL50)/((#REF!*(#REF!+1))/2)),0)</f>
        <v>#REF!</v>
      </c>
      <c r="AZ92" s="23" t="e">
        <f>IF((INDEX($F$50:$BD$50,AZ50))&lt;((INDEX($F$50:$BD$50,$R$50)+(INDEX($F$50:$BD$50,#REF!)))),$Q$79*((#REF!-Template!AM50)/((#REF!*(#REF!+1))/2)),0)</f>
        <v>#REF!</v>
      </c>
      <c r="BA92" s="23" t="e">
        <f>IF((INDEX($F$50:$BD$50,BA50))&lt;((INDEX($F$50:$BD$50,$R$50)+(INDEX($F$50:$BD$50,#REF!)))),$Q$79*((#REF!-Template!AN50)/((#REF!*(#REF!+1))/2)),0)</f>
        <v>#REF!</v>
      </c>
      <c r="BB92" s="23" t="e">
        <f>IF((INDEX($F$50:$BD$50,BB50))&lt;((INDEX($F$50:$BD$50,$R$50)+(INDEX($F$50:$BD$50,#REF!)))),$Q$79*((#REF!-Template!AO50)/((#REF!*(#REF!+1))/2)),0)</f>
        <v>#REF!</v>
      </c>
      <c r="BC92" s="23" t="e">
        <f>IF((INDEX($F$50:$BD$50,BC50))&lt;((INDEX($F$50:$BD$50,$R$50)+(INDEX($F$50:$BD$50,#REF!)))),$Q$79*((#REF!-Template!AP50)/((#REF!*(#REF!+1))/2)),0)</f>
        <v>#REF!</v>
      </c>
    </row>
    <row r="93" spans="1:97" ht="15" hidden="1" customHeight="1" outlineLevel="1">
      <c r="A93" s="8"/>
      <c r="B93" t="s">
        <v>90</v>
      </c>
      <c r="D93" t="e">
        <f>CONCATENATE("Sum of digits over ",#REF!,"yrs")</f>
        <v>#REF!</v>
      </c>
      <c r="E93" t="s">
        <v>63</v>
      </c>
      <c r="F93" s="19"/>
      <c r="G93" s="19"/>
      <c r="H93" s="19"/>
      <c r="I93" s="19"/>
      <c r="J93" s="19"/>
      <c r="K93" s="19"/>
      <c r="L93" s="19"/>
      <c r="M93" s="19"/>
      <c r="N93" s="19"/>
      <c r="O93" s="19"/>
      <c r="P93" s="19"/>
      <c r="Q93" s="19"/>
      <c r="R93" s="19"/>
      <c r="S93" s="23" t="e">
        <f>IF((INDEX($F$50:$BD$50,S50))&lt;((INDEX($F$50:$BD$50,$S$50)+(INDEX($F$50:$BD$50,#REF!)))),$R$79*((#REF!-Template!E50)/((#REF!*(#REF!+1))/2)),0)</f>
        <v>#REF!</v>
      </c>
      <c r="T93" s="23" t="e">
        <f>IF((INDEX($F$50:$BD$50,T50))&lt;((INDEX($F$50:$BD$50,$S$50)+(INDEX($F$50:$BD$50,#REF!)))),$R$79*((#REF!-Template!F50)/((#REF!*(#REF!+1))/2)),0)</f>
        <v>#REF!</v>
      </c>
      <c r="U93" s="23" t="e">
        <f>IF((INDEX($F$50:$BD$50,U50))&lt;((INDEX($F$50:$BD$50,$S$50)+(INDEX($F$50:$BD$50,#REF!)))),$R$79*((#REF!-Template!G50)/((#REF!*(#REF!+1))/2)),0)</f>
        <v>#REF!</v>
      </c>
      <c r="V93" s="23" t="e">
        <f>IF((INDEX($F$50:$BD$50,V50))&lt;((INDEX($F$50:$BD$50,$S$50)+(INDEX($F$50:$BD$50,#REF!)))),$R$79*((#REF!-Template!H50)/((#REF!*(#REF!+1))/2)),0)</f>
        <v>#REF!</v>
      </c>
      <c r="W93" s="23" t="e">
        <f>IF((INDEX($F$50:$BD$50,W50))&lt;((INDEX($F$50:$BD$50,$S$50)+(INDEX($F$50:$BD$50,#REF!)))),$R$79*((#REF!-Template!I50)/((#REF!*(#REF!+1))/2)),0)</f>
        <v>#REF!</v>
      </c>
      <c r="X93" s="23" t="e">
        <f>IF((INDEX($F$50:$BD$50,X50))&lt;((INDEX($F$50:$BD$50,$S$50)+(INDEX($F$50:$BD$50,#REF!)))),$R$79*((#REF!-Template!J50)/((#REF!*(#REF!+1))/2)),0)</f>
        <v>#REF!</v>
      </c>
      <c r="Y93" s="23" t="e">
        <f>IF((INDEX($F$50:$BD$50,Y50))&lt;((INDEX($F$50:$BD$50,$S$50)+(INDEX($F$50:$BD$50,#REF!)))),$R$79*((#REF!-Template!K50)/((#REF!*(#REF!+1))/2)),0)</f>
        <v>#REF!</v>
      </c>
      <c r="Z93" s="23" t="e">
        <f>IF((INDEX($F$50:$BD$50,Z50))&lt;((INDEX($F$50:$BD$50,$S$50)+(INDEX($F$50:$BD$50,#REF!)))),$R$79*((#REF!-Template!L50)/((#REF!*(#REF!+1))/2)),0)</f>
        <v>#REF!</v>
      </c>
      <c r="AA93" s="23" t="e">
        <f>IF((INDEX($F$50:$BD$50,AA50))&lt;((INDEX($F$50:$BD$50,$S$50)+(INDEX($F$50:$BD$50,#REF!)))),$R$79*((#REF!-Template!M50)/((#REF!*(#REF!+1))/2)),0)</f>
        <v>#REF!</v>
      </c>
      <c r="AB93" s="23" t="e">
        <f>IF((INDEX($F$50:$BD$50,AB50))&lt;((INDEX($F$50:$BD$50,$S$50)+(INDEX($F$50:$BD$50,#REF!)))),$R$79*((#REF!-Template!N50)/((#REF!*(#REF!+1))/2)),0)</f>
        <v>#REF!</v>
      </c>
      <c r="AC93" s="23" t="e">
        <f>IF((INDEX($F$50:$BD$50,AC50))&lt;((INDEX($F$50:$BD$50,$S$50)+(INDEX($F$50:$BD$50,#REF!)))),$R$79*((#REF!-Template!O50)/((#REF!*(#REF!+1))/2)),0)</f>
        <v>#REF!</v>
      </c>
      <c r="AD93" s="23" t="e">
        <f>IF((INDEX($F$50:$BD$50,AD50))&lt;((INDEX($F$50:$BD$50,$S$50)+(INDEX($F$50:$BD$50,#REF!)))),$R$79*((#REF!-Template!P50)/((#REF!*(#REF!+1))/2)),0)</f>
        <v>#REF!</v>
      </c>
      <c r="AE93" s="23" t="e">
        <f>IF((INDEX($F$50:$BD$50,AE50))&lt;((INDEX($F$50:$BD$50,$S$50)+(INDEX($F$50:$BD$50,#REF!)))),$R$79*((#REF!-Template!Q50)/((#REF!*(#REF!+1))/2)),0)</f>
        <v>#REF!</v>
      </c>
      <c r="AF93" s="23" t="e">
        <f>IF((INDEX($F$50:$BD$50,AF50))&lt;((INDEX($F$50:$BD$50,$S$50)+(INDEX($F$50:$BD$50,#REF!)))),$R$79*((#REF!-Template!R50)/((#REF!*(#REF!+1))/2)),0)</f>
        <v>#REF!</v>
      </c>
      <c r="AG93" s="23" t="e">
        <f>IF((INDEX($F$50:$BD$50,AG50))&lt;((INDEX($F$50:$BD$50,$S$50)+(INDEX($F$50:$BD$50,#REF!)))),$R$79*((#REF!-Template!S50)/((#REF!*(#REF!+1))/2)),0)</f>
        <v>#REF!</v>
      </c>
      <c r="AH93" s="23" t="e">
        <f>IF((INDEX($F$50:$BD$50,AH50))&lt;((INDEX($F$50:$BD$50,$S$50)+(INDEX($F$50:$BD$50,#REF!)))),$R$79*((#REF!-Template!T50)/((#REF!*(#REF!+1))/2)),0)</f>
        <v>#REF!</v>
      </c>
      <c r="AI93" s="23" t="e">
        <f>IF((INDEX($F$50:$BD$50,AI50))&lt;((INDEX($F$50:$BD$50,$S$50)+(INDEX($F$50:$BD$50,#REF!)))),$R$79*((#REF!-Template!U50)/((#REF!*(#REF!+1))/2)),0)</f>
        <v>#REF!</v>
      </c>
      <c r="AJ93" s="23" t="e">
        <f>IF((INDEX($F$50:$BD$50,AJ50))&lt;((INDEX($F$50:$BD$50,$S$50)+(INDEX($F$50:$BD$50,#REF!)))),$R$79*((#REF!-Template!V50)/((#REF!*(#REF!+1))/2)),0)</f>
        <v>#REF!</v>
      </c>
      <c r="AK93" s="23" t="e">
        <f>IF((INDEX($F$50:$BD$50,AK50))&lt;((INDEX($F$50:$BD$50,$S$50)+(INDEX($F$50:$BD$50,#REF!)))),$R$79*((#REF!-Template!W50)/((#REF!*(#REF!+1))/2)),0)</f>
        <v>#REF!</v>
      </c>
      <c r="AL93" s="23" t="e">
        <f>IF((INDEX($F$50:$BD$50,AL50))&lt;((INDEX($F$50:$BD$50,$S$50)+(INDEX($F$50:$BD$50,#REF!)))),$R$79*((#REF!-Template!X50)/((#REF!*(#REF!+1))/2)),0)</f>
        <v>#REF!</v>
      </c>
      <c r="AM93" s="23" t="e">
        <f>IF((INDEX($F$50:$BD$50,AM50))&lt;((INDEX($F$50:$BD$50,$S$50)+(INDEX($F$50:$BD$50,#REF!)))),$R$79*((#REF!-Template!Y50)/((#REF!*(#REF!+1))/2)),0)</f>
        <v>#REF!</v>
      </c>
      <c r="AN93" s="23" t="e">
        <f>IF((INDEX($F$50:$BD$50,AN50))&lt;((INDEX($F$50:$BD$50,$S$50)+(INDEX($F$50:$BD$50,#REF!)))),$R$79*((#REF!-Template!Z50)/((#REF!*(#REF!+1))/2)),0)</f>
        <v>#REF!</v>
      </c>
      <c r="AO93" s="23" t="e">
        <f>IF((INDEX($F$50:$BD$50,AO50))&lt;((INDEX($F$50:$BD$50,$S$50)+(INDEX($F$50:$BD$50,#REF!)))),$R$79*((#REF!-Template!AA50)/((#REF!*(#REF!+1))/2)),0)</f>
        <v>#REF!</v>
      </c>
      <c r="AP93" s="23" t="e">
        <f>IF((INDEX($F$50:$BD$50,AP50))&lt;((INDEX($F$50:$BD$50,$S$50)+(INDEX($F$50:$BD$50,#REF!)))),$R$79*((#REF!-Template!AB50)/((#REF!*(#REF!+1))/2)),0)</f>
        <v>#REF!</v>
      </c>
      <c r="AQ93" s="23" t="e">
        <f>IF((INDEX($F$50:$BD$50,AQ50))&lt;((INDEX($F$50:$BD$50,$S$50)+(INDEX($F$50:$BD$50,#REF!)))),$R$79*((#REF!-Template!AC50)/((#REF!*(#REF!+1))/2)),0)</f>
        <v>#REF!</v>
      </c>
      <c r="AR93" s="23" t="e">
        <f>IF((INDEX($F$50:$BD$50,AR50))&lt;((INDEX($F$50:$BD$50,$S$50)+(INDEX($F$50:$BD$50,#REF!)))),$R$79*((#REF!-Template!AD50)/((#REF!*(#REF!+1))/2)),0)</f>
        <v>#REF!</v>
      </c>
      <c r="AS93" s="23" t="e">
        <f>IF((INDEX($F$50:$BD$50,AS50))&lt;((INDEX($F$50:$BD$50,$S$50)+(INDEX($F$50:$BD$50,#REF!)))),$R$79*((#REF!-Template!AE50)/((#REF!*(#REF!+1))/2)),0)</f>
        <v>#REF!</v>
      </c>
      <c r="AT93" s="23" t="e">
        <f>IF((INDEX($F$50:$BD$50,AT50))&lt;((INDEX($F$50:$BD$50,$S$50)+(INDEX($F$50:$BD$50,#REF!)))),$R$79*((#REF!-Template!AF50)/((#REF!*(#REF!+1))/2)),0)</f>
        <v>#REF!</v>
      </c>
      <c r="AU93" s="23" t="e">
        <f>IF((INDEX($F$50:$BD$50,AU50))&lt;((INDEX($F$50:$BD$50,$S$50)+(INDEX($F$50:$BD$50,#REF!)))),$R$79*((#REF!-Template!AG50)/((#REF!*(#REF!+1))/2)),0)</f>
        <v>#REF!</v>
      </c>
      <c r="AV93" s="23" t="e">
        <f>IF((INDEX($F$50:$BD$50,AV50))&lt;((INDEX($F$50:$BD$50,$S$50)+(INDEX($F$50:$BD$50,#REF!)))),$R$79*((#REF!-Template!AH50)/((#REF!*(#REF!+1))/2)),0)</f>
        <v>#REF!</v>
      </c>
      <c r="AW93" s="23" t="e">
        <f>IF((INDEX($F$50:$BD$50,AW50))&lt;((INDEX($F$50:$BD$50,$S$50)+(INDEX($F$50:$BD$50,#REF!)))),$R$79*((#REF!-Template!AI50)/((#REF!*(#REF!+1))/2)),0)</f>
        <v>#REF!</v>
      </c>
      <c r="AX93" s="23" t="e">
        <f>IF((INDEX($F$50:$BD$50,AX50))&lt;((INDEX($F$50:$BD$50,$S$50)+(INDEX($F$50:$BD$50,#REF!)))),$R$79*((#REF!-Template!AJ50)/((#REF!*(#REF!+1))/2)),0)</f>
        <v>#REF!</v>
      </c>
      <c r="AY93" s="23" t="e">
        <f>IF((INDEX($F$50:$BD$50,AY50))&lt;((INDEX($F$50:$BD$50,$S$50)+(INDEX($F$50:$BD$50,#REF!)))),$R$79*((#REF!-Template!AK50)/((#REF!*(#REF!+1))/2)),0)</f>
        <v>#REF!</v>
      </c>
      <c r="AZ93" s="23" t="e">
        <f>IF((INDEX($F$50:$BD$50,AZ50))&lt;((INDEX($F$50:$BD$50,$S$50)+(INDEX($F$50:$BD$50,#REF!)))),$R$79*((#REF!-Template!AL50)/((#REF!*(#REF!+1))/2)),0)</f>
        <v>#REF!</v>
      </c>
      <c r="BA93" s="23" t="e">
        <f>IF((INDEX($F$50:$BD$50,BA50))&lt;((INDEX($F$50:$BD$50,$S$50)+(INDEX($F$50:$BD$50,#REF!)))),$R$79*((#REF!-Template!AM50)/((#REF!*(#REF!+1))/2)),0)</f>
        <v>#REF!</v>
      </c>
      <c r="BB93" s="23" t="e">
        <f>IF((INDEX($F$50:$BD$50,BB50))&lt;((INDEX($F$50:$BD$50,$S$50)+(INDEX($F$50:$BD$50,#REF!)))),$R$79*((#REF!-Template!AN50)/((#REF!*(#REF!+1))/2)),0)</f>
        <v>#REF!</v>
      </c>
      <c r="BC93" s="23" t="e">
        <f>IF((INDEX($F$50:$BD$50,BC50))&lt;((INDEX($F$50:$BD$50,$S$50)+(INDEX($F$50:$BD$50,#REF!)))),$R$79*((#REF!-Template!AO50)/((#REF!*(#REF!+1))/2)),0)</f>
        <v>#REF!</v>
      </c>
    </row>
    <row r="94" spans="1:97" ht="15" hidden="1" customHeight="1" outlineLevel="1">
      <c r="A94" s="8"/>
      <c r="B94" t="s">
        <v>91</v>
      </c>
      <c r="D94" t="e">
        <f>CONCATENATE("Sum of digits over ",#REF!,"yrs")</f>
        <v>#REF!</v>
      </c>
      <c r="E94" t="s">
        <v>63</v>
      </c>
      <c r="F94" s="19"/>
      <c r="G94" s="19"/>
      <c r="H94" s="19"/>
      <c r="I94" s="19"/>
      <c r="J94" s="19"/>
      <c r="K94" s="19"/>
      <c r="L94" s="19"/>
      <c r="M94" s="19"/>
      <c r="N94" s="19"/>
      <c r="O94" s="19"/>
      <c r="P94" s="19"/>
      <c r="Q94" s="19"/>
      <c r="R94" s="19"/>
      <c r="S94" s="19"/>
      <c r="T94" s="23" t="e">
        <f>IF((INDEX($F$50:$BD$50,T50))&lt;((INDEX($F$50:$BD$50,$T$50)+(INDEX($F$50:$BD$50,#REF!)))),$S$79*((#REF!-Template!E50)/((#REF!*(#REF!+1))/2)),0)</f>
        <v>#REF!</v>
      </c>
      <c r="U94" s="23" t="e">
        <f>IF((INDEX($F$50:$BD$50,U50))&lt;((INDEX($F$50:$BD$50,$T$50)+(INDEX($F$50:$BD$50,#REF!)))),$S$79*((#REF!-Template!F50)/((#REF!*(#REF!+1))/2)),0)</f>
        <v>#REF!</v>
      </c>
      <c r="V94" s="23" t="e">
        <f>IF((INDEX($F$50:$BD$50,V50))&lt;((INDEX($F$50:$BD$50,$T$50)+(INDEX($F$50:$BD$50,#REF!)))),$S$79*((#REF!-Template!G50)/((#REF!*(#REF!+1))/2)),0)</f>
        <v>#REF!</v>
      </c>
      <c r="W94" s="23" t="e">
        <f>IF((INDEX($F$50:$BD$50,W50))&lt;((INDEX($F$50:$BD$50,$T$50)+(INDEX($F$50:$BD$50,#REF!)))),$S$79*((#REF!-Template!H50)/((#REF!*(#REF!+1))/2)),0)</f>
        <v>#REF!</v>
      </c>
      <c r="X94" s="23" t="e">
        <f>IF((INDEX($F$50:$BD$50,X50))&lt;((INDEX($F$50:$BD$50,$T$50)+(INDEX($F$50:$BD$50,#REF!)))),$S$79*((#REF!-Template!I50)/((#REF!*(#REF!+1))/2)),0)</f>
        <v>#REF!</v>
      </c>
      <c r="Y94" s="23" t="e">
        <f>IF((INDEX($F$50:$BD$50,Y50))&lt;((INDEX($F$50:$BD$50,$T$50)+(INDEX($F$50:$BD$50,#REF!)))),$S$79*((#REF!-Template!J50)/((#REF!*(#REF!+1))/2)),0)</f>
        <v>#REF!</v>
      </c>
      <c r="Z94" s="23" t="e">
        <f>IF((INDEX($F$50:$BD$50,Z50))&lt;((INDEX($F$50:$BD$50,$T$50)+(INDEX($F$50:$BD$50,#REF!)))),$S$79*((#REF!-Template!K50)/((#REF!*(#REF!+1))/2)),0)</f>
        <v>#REF!</v>
      </c>
      <c r="AA94" s="23" t="e">
        <f>IF((INDEX($F$50:$BD$50,AA50))&lt;((INDEX($F$50:$BD$50,$T$50)+(INDEX($F$50:$BD$50,#REF!)))),$S$79*((#REF!-Template!L50)/((#REF!*(#REF!+1))/2)),0)</f>
        <v>#REF!</v>
      </c>
      <c r="AB94" s="23" t="e">
        <f>IF((INDEX($F$50:$BD$50,AB50))&lt;((INDEX($F$50:$BD$50,$T$50)+(INDEX($F$50:$BD$50,#REF!)))),$S$79*((#REF!-Template!M50)/((#REF!*(#REF!+1))/2)),0)</f>
        <v>#REF!</v>
      </c>
      <c r="AC94" s="23" t="e">
        <f>IF((INDEX($F$50:$BD$50,AC50))&lt;((INDEX($F$50:$BD$50,$T$50)+(INDEX($F$50:$BD$50,#REF!)))),$S$79*((#REF!-Template!N50)/((#REF!*(#REF!+1))/2)),0)</f>
        <v>#REF!</v>
      </c>
      <c r="AD94" s="23" t="e">
        <f>IF((INDEX($F$50:$BD$50,AD50))&lt;((INDEX($F$50:$BD$50,$T$50)+(INDEX($F$50:$BD$50,#REF!)))),$S$79*((#REF!-Template!O50)/((#REF!*(#REF!+1))/2)),0)</f>
        <v>#REF!</v>
      </c>
      <c r="AE94" s="23" t="e">
        <f>IF((INDEX($F$50:$BD$50,AE50))&lt;((INDEX($F$50:$BD$50,$T$50)+(INDEX($F$50:$BD$50,#REF!)))),$S$79*((#REF!-Template!P50)/((#REF!*(#REF!+1))/2)),0)</f>
        <v>#REF!</v>
      </c>
      <c r="AF94" s="23" t="e">
        <f>IF((INDEX($F$50:$BD$50,AF50))&lt;((INDEX($F$50:$BD$50,$T$50)+(INDEX($F$50:$BD$50,#REF!)))),$S$79*((#REF!-Template!Q50)/((#REF!*(#REF!+1))/2)),0)</f>
        <v>#REF!</v>
      </c>
      <c r="AG94" s="23" t="e">
        <f>IF((INDEX($F$50:$BD$50,AG50))&lt;((INDEX($F$50:$BD$50,$T$50)+(INDEX($F$50:$BD$50,#REF!)))),$S$79*((#REF!-Template!R50)/((#REF!*(#REF!+1))/2)),0)</f>
        <v>#REF!</v>
      </c>
      <c r="AH94" s="23" t="e">
        <f>IF((INDEX($F$50:$BD$50,AH50))&lt;((INDEX($F$50:$BD$50,$T$50)+(INDEX($F$50:$BD$50,#REF!)))),$S$79*((#REF!-Template!S50)/((#REF!*(#REF!+1))/2)),0)</f>
        <v>#REF!</v>
      </c>
      <c r="AI94" s="23" t="e">
        <f>IF((INDEX($F$50:$BD$50,AI50))&lt;((INDEX($F$50:$BD$50,$T$50)+(INDEX($F$50:$BD$50,#REF!)))),$S$79*((#REF!-Template!T50)/((#REF!*(#REF!+1))/2)),0)</f>
        <v>#REF!</v>
      </c>
      <c r="AJ94" s="23" t="e">
        <f>IF((INDEX($F$50:$BD$50,AJ50))&lt;((INDEX($F$50:$BD$50,$T$50)+(INDEX($F$50:$BD$50,#REF!)))),$S$79*((#REF!-Template!U50)/((#REF!*(#REF!+1))/2)),0)</f>
        <v>#REF!</v>
      </c>
      <c r="AK94" s="23" t="e">
        <f>IF((INDEX($F$50:$BD$50,AK50))&lt;((INDEX($F$50:$BD$50,$T$50)+(INDEX($F$50:$BD$50,#REF!)))),$S$79*((#REF!-Template!V50)/((#REF!*(#REF!+1))/2)),0)</f>
        <v>#REF!</v>
      </c>
      <c r="AL94" s="23" t="e">
        <f>IF((INDEX($F$50:$BD$50,AL50))&lt;((INDEX($F$50:$BD$50,$T$50)+(INDEX($F$50:$BD$50,#REF!)))),$S$79*((#REF!-Template!W50)/((#REF!*(#REF!+1))/2)),0)</f>
        <v>#REF!</v>
      </c>
      <c r="AM94" s="23" t="e">
        <f>IF((INDEX($F$50:$BD$50,AM50))&lt;((INDEX($F$50:$BD$50,$T$50)+(INDEX($F$50:$BD$50,#REF!)))),$S$79*((#REF!-Template!X50)/((#REF!*(#REF!+1))/2)),0)</f>
        <v>#REF!</v>
      </c>
      <c r="AN94" s="23" t="e">
        <f>IF((INDEX($F$50:$BD$50,AN50))&lt;((INDEX($F$50:$BD$50,$T$50)+(INDEX($F$50:$BD$50,#REF!)))),$S$79*((#REF!-Template!Y50)/((#REF!*(#REF!+1))/2)),0)</f>
        <v>#REF!</v>
      </c>
      <c r="AO94" s="23" t="e">
        <f>IF((INDEX($F$50:$BD$50,AO50))&lt;((INDEX($F$50:$BD$50,$T$50)+(INDEX($F$50:$BD$50,#REF!)))),$S$79*((#REF!-Template!Z50)/((#REF!*(#REF!+1))/2)),0)</f>
        <v>#REF!</v>
      </c>
      <c r="AP94" s="23" t="e">
        <f>IF((INDEX($F$50:$BD$50,AP50))&lt;((INDEX($F$50:$BD$50,$T$50)+(INDEX($F$50:$BD$50,#REF!)))),$S$79*((#REF!-Template!AA50)/((#REF!*(#REF!+1))/2)),0)</f>
        <v>#REF!</v>
      </c>
      <c r="AQ94" s="23" t="e">
        <f>IF((INDEX($F$50:$BD$50,AQ50))&lt;((INDEX($F$50:$BD$50,$T$50)+(INDEX($F$50:$BD$50,#REF!)))),$S$79*((#REF!-Template!AB50)/((#REF!*(#REF!+1))/2)),0)</f>
        <v>#REF!</v>
      </c>
      <c r="AR94" s="23" t="e">
        <f>IF((INDEX($F$50:$BD$50,AR50))&lt;((INDEX($F$50:$BD$50,$T$50)+(INDEX($F$50:$BD$50,#REF!)))),$S$79*((#REF!-Template!AC50)/((#REF!*(#REF!+1))/2)),0)</f>
        <v>#REF!</v>
      </c>
      <c r="AS94" s="23" t="e">
        <f>IF((INDEX($F$50:$BD$50,AS50))&lt;((INDEX($F$50:$BD$50,$T$50)+(INDEX($F$50:$BD$50,#REF!)))),$S$79*((#REF!-Template!AD50)/((#REF!*(#REF!+1))/2)),0)</f>
        <v>#REF!</v>
      </c>
      <c r="AT94" s="23" t="e">
        <f>IF((INDEX($F$50:$BD$50,AT50))&lt;((INDEX($F$50:$BD$50,$T$50)+(INDEX($F$50:$BD$50,#REF!)))),$S$79*((#REF!-Template!AE50)/((#REF!*(#REF!+1))/2)),0)</f>
        <v>#REF!</v>
      </c>
      <c r="AU94" s="23" t="e">
        <f>IF((INDEX($F$50:$BD$50,AU50))&lt;((INDEX($F$50:$BD$50,$T$50)+(INDEX($F$50:$BD$50,#REF!)))),$S$79*((#REF!-Template!AF50)/((#REF!*(#REF!+1))/2)),0)</f>
        <v>#REF!</v>
      </c>
      <c r="AV94" s="23" t="e">
        <f>IF((INDEX($F$50:$BD$50,AV50))&lt;((INDEX($F$50:$BD$50,$T$50)+(INDEX($F$50:$BD$50,#REF!)))),$S$79*((#REF!-Template!AG50)/((#REF!*(#REF!+1))/2)),0)</f>
        <v>#REF!</v>
      </c>
      <c r="AW94" s="23" t="e">
        <f>IF((INDEX($F$50:$BD$50,AW50))&lt;((INDEX($F$50:$BD$50,$T$50)+(INDEX($F$50:$BD$50,#REF!)))),$S$79*((#REF!-Template!AH50)/((#REF!*(#REF!+1))/2)),0)</f>
        <v>#REF!</v>
      </c>
      <c r="AX94" s="23" t="e">
        <f>IF((INDEX($F$50:$BD$50,AX50))&lt;((INDEX($F$50:$BD$50,$T$50)+(INDEX($F$50:$BD$50,#REF!)))),$S$79*((#REF!-Template!AI50)/((#REF!*(#REF!+1))/2)),0)</f>
        <v>#REF!</v>
      </c>
      <c r="AY94" s="23" t="e">
        <f>IF((INDEX($F$50:$BD$50,AY50))&lt;((INDEX($F$50:$BD$50,$T$50)+(INDEX($F$50:$BD$50,#REF!)))),$S$79*((#REF!-Template!AJ50)/((#REF!*(#REF!+1))/2)),0)</f>
        <v>#REF!</v>
      </c>
      <c r="AZ94" s="23" t="e">
        <f>IF((INDEX($F$50:$BD$50,AZ50))&lt;((INDEX($F$50:$BD$50,$T$50)+(INDEX($F$50:$BD$50,#REF!)))),$S$79*((#REF!-Template!AK50)/((#REF!*(#REF!+1))/2)),0)</f>
        <v>#REF!</v>
      </c>
      <c r="BA94" s="23" t="e">
        <f>IF((INDEX($F$50:$BD$50,BA50))&lt;((INDEX($F$50:$BD$50,$T$50)+(INDEX($F$50:$BD$50,#REF!)))),$S$79*((#REF!-Template!AL50)/((#REF!*(#REF!+1))/2)),0)</f>
        <v>#REF!</v>
      </c>
      <c r="BB94" s="23" t="e">
        <f>IF((INDEX($F$50:$BD$50,BB50))&lt;((INDEX($F$50:$BD$50,$T$50)+(INDEX($F$50:$BD$50,#REF!)))),$S$79*((#REF!-Template!AM50)/((#REF!*(#REF!+1))/2)),0)</f>
        <v>#REF!</v>
      </c>
      <c r="BC94" s="23" t="e">
        <f>IF((INDEX($F$50:$BD$50,BC50))&lt;((INDEX($F$50:$BD$50,$T$50)+(INDEX($F$50:$BD$50,#REF!)))),$S$79*((#REF!-Template!AN50)/((#REF!*(#REF!+1))/2)),0)</f>
        <v>#REF!</v>
      </c>
    </row>
    <row r="95" spans="1:97" ht="15" hidden="1" customHeight="1" outlineLevel="1">
      <c r="A95" s="8"/>
      <c r="B95" t="s">
        <v>92</v>
      </c>
      <c r="D95" t="e">
        <f>CONCATENATE("Sum of digits over ",#REF!,"yrs")</f>
        <v>#REF!</v>
      </c>
      <c r="E95" t="s">
        <v>63</v>
      </c>
      <c r="F95" s="19"/>
      <c r="G95" s="19"/>
      <c r="H95" s="19"/>
      <c r="I95" s="19"/>
      <c r="J95" s="19"/>
      <c r="K95" s="19"/>
      <c r="L95" s="19"/>
      <c r="M95" s="19"/>
      <c r="N95" s="19"/>
      <c r="O95" s="19"/>
      <c r="P95" s="19"/>
      <c r="Q95" s="19"/>
      <c r="R95" s="19"/>
      <c r="S95" s="19"/>
      <c r="T95" s="19"/>
      <c r="U95" s="23" t="e">
        <f>IF((INDEX($F$50:$BD$50,U50))&lt;((INDEX($F$50:$BD$50,$U$50)+(INDEX($F$50:$BD$50,#REF!)))),$T$79*((#REF!-Template!E50)/((#REF!*(#REF!+1))/2)),0)</f>
        <v>#REF!</v>
      </c>
      <c r="V95" s="23" t="e">
        <f>IF((INDEX($F$50:$BD$50,V50))&lt;((INDEX($F$50:$BD$50,$U$50)+(INDEX($F$50:$BD$50,#REF!)))),$T$79*((#REF!-Template!F50)/((#REF!*(#REF!+1))/2)),0)</f>
        <v>#REF!</v>
      </c>
      <c r="W95" s="23" t="e">
        <f>IF((INDEX($F$50:$BD$50,W50))&lt;((INDEX($F$50:$BD$50,$U$50)+(INDEX($F$50:$BD$50,#REF!)))),$T$79*((#REF!-Template!G50)/((#REF!*(#REF!+1))/2)),0)</f>
        <v>#REF!</v>
      </c>
      <c r="X95" s="23" t="e">
        <f>IF((INDEX($F$50:$BD$50,X50))&lt;((INDEX($F$50:$BD$50,$U$50)+(INDEX($F$50:$BD$50,#REF!)))),$T$79*((#REF!-Template!H50)/((#REF!*(#REF!+1))/2)),0)</f>
        <v>#REF!</v>
      </c>
      <c r="Y95" s="23" t="e">
        <f>IF((INDEX($F$50:$BD$50,Y50))&lt;((INDEX($F$50:$BD$50,$U$50)+(INDEX($F$50:$BD$50,#REF!)))),$T$79*((#REF!-Template!I50)/((#REF!*(#REF!+1))/2)),0)</f>
        <v>#REF!</v>
      </c>
      <c r="Z95" s="23" t="e">
        <f>IF((INDEX($F$50:$BD$50,Z50))&lt;((INDEX($F$50:$BD$50,$U$50)+(INDEX($F$50:$BD$50,#REF!)))),$T$79*((#REF!-Template!J50)/((#REF!*(#REF!+1))/2)),0)</f>
        <v>#REF!</v>
      </c>
      <c r="AA95" s="23" t="e">
        <f>IF((INDEX($F$50:$BD$50,AA50))&lt;((INDEX($F$50:$BD$50,$U$50)+(INDEX($F$50:$BD$50,#REF!)))),$T$79*((#REF!-Template!K50)/((#REF!*(#REF!+1))/2)),0)</f>
        <v>#REF!</v>
      </c>
      <c r="AB95" s="23" t="e">
        <f>IF((INDEX($F$50:$BD$50,AB50))&lt;((INDEX($F$50:$BD$50,$U$50)+(INDEX($F$50:$BD$50,#REF!)))),$T$79*((#REF!-Template!L50)/((#REF!*(#REF!+1))/2)),0)</f>
        <v>#REF!</v>
      </c>
      <c r="AC95" s="23" t="e">
        <f>IF((INDEX($F$50:$BD$50,AC50))&lt;((INDEX($F$50:$BD$50,$U$50)+(INDEX($F$50:$BD$50,#REF!)))),$T$79*((#REF!-Template!M50)/((#REF!*(#REF!+1))/2)),0)</f>
        <v>#REF!</v>
      </c>
      <c r="AD95" s="23" t="e">
        <f>IF((INDEX($F$50:$BD$50,AD50))&lt;((INDEX($F$50:$BD$50,$U$50)+(INDEX($F$50:$BD$50,#REF!)))),$T$79*((#REF!-Template!N50)/((#REF!*(#REF!+1))/2)),0)</f>
        <v>#REF!</v>
      </c>
      <c r="AE95" s="23" t="e">
        <f>IF((INDEX($F$50:$BD$50,AE50))&lt;((INDEX($F$50:$BD$50,$U$50)+(INDEX($F$50:$BD$50,#REF!)))),$T$79*((#REF!-Template!O50)/((#REF!*(#REF!+1))/2)),0)</f>
        <v>#REF!</v>
      </c>
      <c r="AF95" s="23" t="e">
        <f>IF((INDEX($F$50:$BD$50,AF50))&lt;((INDEX($F$50:$BD$50,$U$50)+(INDEX($F$50:$BD$50,#REF!)))),$T$79*((#REF!-Template!P50)/((#REF!*(#REF!+1))/2)),0)</f>
        <v>#REF!</v>
      </c>
      <c r="AG95" s="23" t="e">
        <f>IF((INDEX($F$50:$BD$50,AG50))&lt;((INDEX($F$50:$BD$50,$U$50)+(INDEX($F$50:$BD$50,#REF!)))),$T$79*((#REF!-Template!Q50)/((#REF!*(#REF!+1))/2)),0)</f>
        <v>#REF!</v>
      </c>
      <c r="AH95" s="23" t="e">
        <f>IF((INDEX($F$50:$BD$50,AH50))&lt;((INDEX($F$50:$BD$50,$U$50)+(INDEX($F$50:$BD$50,#REF!)))),$T$79*((#REF!-Template!R50)/((#REF!*(#REF!+1))/2)),0)</f>
        <v>#REF!</v>
      </c>
      <c r="AI95" s="23" t="e">
        <f>IF((INDEX($F$50:$BD$50,AI50))&lt;((INDEX($F$50:$BD$50,$U$50)+(INDEX($F$50:$BD$50,#REF!)))),$T$79*((#REF!-Template!S50)/((#REF!*(#REF!+1))/2)),0)</f>
        <v>#REF!</v>
      </c>
      <c r="AJ95" s="23" t="e">
        <f>IF((INDEX($F$50:$BD$50,AJ50))&lt;((INDEX($F$50:$BD$50,$U$50)+(INDEX($F$50:$BD$50,#REF!)))),$T$79*((#REF!-Template!T50)/((#REF!*(#REF!+1))/2)),0)</f>
        <v>#REF!</v>
      </c>
      <c r="AK95" s="23" t="e">
        <f>IF((INDEX($F$50:$BD$50,AK50))&lt;((INDEX($F$50:$BD$50,$U$50)+(INDEX($F$50:$BD$50,#REF!)))),$T$79*((#REF!-Template!U50)/((#REF!*(#REF!+1))/2)),0)</f>
        <v>#REF!</v>
      </c>
      <c r="AL95" s="23" t="e">
        <f>IF((INDEX($F$50:$BD$50,AL50))&lt;((INDEX($F$50:$BD$50,$U$50)+(INDEX($F$50:$BD$50,#REF!)))),$T$79*((#REF!-Template!V50)/((#REF!*(#REF!+1))/2)),0)</f>
        <v>#REF!</v>
      </c>
      <c r="AM95" s="23" t="e">
        <f>IF((INDEX($F$50:$BD$50,AM50))&lt;((INDEX($F$50:$BD$50,$U$50)+(INDEX($F$50:$BD$50,#REF!)))),$T$79*((#REF!-Template!W50)/((#REF!*(#REF!+1))/2)),0)</f>
        <v>#REF!</v>
      </c>
      <c r="AN95" s="23" t="e">
        <f>IF((INDEX($F$50:$BD$50,AN50))&lt;((INDEX($F$50:$BD$50,$U$50)+(INDEX($F$50:$BD$50,#REF!)))),$T$79*((#REF!-Template!X50)/((#REF!*(#REF!+1))/2)),0)</f>
        <v>#REF!</v>
      </c>
      <c r="AO95" s="23" t="e">
        <f>IF((INDEX($F$50:$BD$50,AO50))&lt;((INDEX($F$50:$BD$50,$U$50)+(INDEX($F$50:$BD$50,#REF!)))),$T$79*((#REF!-Template!Y50)/((#REF!*(#REF!+1))/2)),0)</f>
        <v>#REF!</v>
      </c>
      <c r="AP95" s="23" t="e">
        <f>IF((INDEX($F$50:$BD$50,AP50))&lt;((INDEX($F$50:$BD$50,$U$50)+(INDEX($F$50:$BD$50,#REF!)))),$T$79*((#REF!-Template!Z50)/((#REF!*(#REF!+1))/2)),0)</f>
        <v>#REF!</v>
      </c>
      <c r="AQ95" s="23" t="e">
        <f>IF((INDEX($F$50:$BD$50,AQ50))&lt;((INDEX($F$50:$BD$50,$U$50)+(INDEX($F$50:$BD$50,#REF!)))),$T$79*((#REF!-Template!AA50)/((#REF!*(#REF!+1))/2)),0)</f>
        <v>#REF!</v>
      </c>
      <c r="AR95" s="23" t="e">
        <f>IF((INDEX($F$50:$BD$50,AR50))&lt;((INDEX($F$50:$BD$50,$U$50)+(INDEX($F$50:$BD$50,#REF!)))),$T$79*((#REF!-Template!AB50)/((#REF!*(#REF!+1))/2)),0)</f>
        <v>#REF!</v>
      </c>
      <c r="AS95" s="23" t="e">
        <f>IF((INDEX($F$50:$BD$50,AS50))&lt;((INDEX($F$50:$BD$50,$U$50)+(INDEX($F$50:$BD$50,#REF!)))),$T$79*((#REF!-Template!AC50)/((#REF!*(#REF!+1))/2)),0)</f>
        <v>#REF!</v>
      </c>
      <c r="AT95" s="23" t="e">
        <f>IF((INDEX($F$50:$BD$50,AT50))&lt;((INDEX($F$50:$BD$50,$U$50)+(INDEX($F$50:$BD$50,#REF!)))),$T$79*((#REF!-Template!AD50)/((#REF!*(#REF!+1))/2)),0)</f>
        <v>#REF!</v>
      </c>
      <c r="AU95" s="23" t="e">
        <f>IF((INDEX($F$50:$BD$50,AU50))&lt;((INDEX($F$50:$BD$50,$U$50)+(INDEX($F$50:$BD$50,#REF!)))),$T$79*((#REF!-Template!AE50)/((#REF!*(#REF!+1))/2)),0)</f>
        <v>#REF!</v>
      </c>
      <c r="AV95" s="23" t="e">
        <f>IF((INDEX($F$50:$BD$50,AV50))&lt;((INDEX($F$50:$BD$50,$U$50)+(INDEX($F$50:$BD$50,#REF!)))),$T$79*((#REF!-Template!AF50)/((#REF!*(#REF!+1))/2)),0)</f>
        <v>#REF!</v>
      </c>
      <c r="AW95" s="23" t="e">
        <f>IF((INDEX($F$50:$BD$50,AW50))&lt;((INDEX($F$50:$BD$50,$U$50)+(INDEX($F$50:$BD$50,#REF!)))),$T$79*((#REF!-Template!AG50)/((#REF!*(#REF!+1))/2)),0)</f>
        <v>#REF!</v>
      </c>
      <c r="AX95" s="23" t="e">
        <f>IF((INDEX($F$50:$BD$50,AX50))&lt;((INDEX($F$50:$BD$50,$U$50)+(INDEX($F$50:$BD$50,#REF!)))),$T$79*((#REF!-Template!AH50)/((#REF!*(#REF!+1))/2)),0)</f>
        <v>#REF!</v>
      </c>
      <c r="AY95" s="23" t="e">
        <f>IF((INDEX($F$50:$BD$50,AY50))&lt;((INDEX($F$50:$BD$50,$U$50)+(INDEX($F$50:$BD$50,#REF!)))),$T$79*((#REF!-Template!AI50)/((#REF!*(#REF!+1))/2)),0)</f>
        <v>#REF!</v>
      </c>
      <c r="AZ95" s="23" t="e">
        <f>IF((INDEX($F$50:$BD$50,AZ50))&lt;((INDEX($F$50:$BD$50,$U$50)+(INDEX($F$50:$BD$50,#REF!)))),$T$79*((#REF!-Template!AJ50)/((#REF!*(#REF!+1))/2)),0)</f>
        <v>#REF!</v>
      </c>
      <c r="BA95" s="23" t="e">
        <f>IF((INDEX($F$50:$BD$50,BA50))&lt;((INDEX($F$50:$BD$50,$U$50)+(INDEX($F$50:$BD$50,#REF!)))),$T$79*((#REF!-Template!AK50)/((#REF!*(#REF!+1))/2)),0)</f>
        <v>#REF!</v>
      </c>
      <c r="BB95" s="23" t="e">
        <f>IF((INDEX($F$50:$BD$50,BB50))&lt;((INDEX($F$50:$BD$50,$U$50)+(INDEX($F$50:$BD$50,#REF!)))),$T$79*((#REF!-Template!AL50)/((#REF!*(#REF!+1))/2)),0)</f>
        <v>#REF!</v>
      </c>
      <c r="BC95" s="23" t="e">
        <f>IF((INDEX($F$50:$BD$50,BC50))&lt;((INDEX($F$50:$BD$50,$U$50)+(INDEX($F$50:$BD$50,#REF!)))),$T$79*((#REF!-Template!AM50)/((#REF!*(#REF!+1))/2)),0)</f>
        <v>#REF!</v>
      </c>
    </row>
    <row r="96" spans="1:97" ht="15" hidden="1" customHeight="1" outlineLevel="1">
      <c r="A96" s="8"/>
      <c r="B96" t="s">
        <v>93</v>
      </c>
      <c r="D96" t="e">
        <f>CONCATENATE("Sum of digits over ",#REF!,"yrs")</f>
        <v>#REF!</v>
      </c>
      <c r="E96" t="s">
        <v>63</v>
      </c>
      <c r="F96" s="19"/>
      <c r="G96" s="19"/>
      <c r="H96" s="19"/>
      <c r="I96" s="19"/>
      <c r="J96" s="19"/>
      <c r="K96" s="19"/>
      <c r="L96" s="19"/>
      <c r="M96" s="19"/>
      <c r="N96" s="19"/>
      <c r="O96" s="19"/>
      <c r="P96" s="19"/>
      <c r="Q96" s="19"/>
      <c r="R96" s="19"/>
      <c r="S96" s="19"/>
      <c r="T96" s="19"/>
      <c r="U96" s="19"/>
      <c r="V96" s="23" t="e">
        <f>IF((INDEX($F$50:$BD$50,V50))&lt;((INDEX($F$50:$BD$50,$V$50)+(INDEX($F$50:$BD$50,#REF!)))),$U$79*((#REF!-Template!E50)/((#REF!*(#REF!+1))/2)),0)</f>
        <v>#REF!</v>
      </c>
      <c r="W96" s="23" t="e">
        <f>IF((INDEX($F$50:$BD$50,W50))&lt;((INDEX($F$50:$BD$50,$V$50)+(INDEX($F$50:$BD$50,#REF!)))),$U$79*((#REF!-Template!F50)/((#REF!*(#REF!+1))/2)),0)</f>
        <v>#REF!</v>
      </c>
      <c r="X96" s="23" t="e">
        <f>IF((INDEX($F$50:$BD$50,X50))&lt;((INDEX($F$50:$BD$50,$V$50)+(INDEX($F$50:$BD$50,#REF!)))),$U$79*((#REF!-Template!G50)/((#REF!*(#REF!+1))/2)),0)</f>
        <v>#REF!</v>
      </c>
      <c r="Y96" s="23" t="e">
        <f>IF((INDEX($F$50:$BD$50,Y50))&lt;((INDEX($F$50:$BD$50,$V$50)+(INDEX($F$50:$BD$50,#REF!)))),$U$79*((#REF!-Template!H50)/((#REF!*(#REF!+1))/2)),0)</f>
        <v>#REF!</v>
      </c>
      <c r="Z96" s="23" t="e">
        <f>IF((INDEX($F$50:$BD$50,Z50))&lt;((INDEX($F$50:$BD$50,$V$50)+(INDEX($F$50:$BD$50,#REF!)))),$U$79*((#REF!-Template!I50)/((#REF!*(#REF!+1))/2)),0)</f>
        <v>#REF!</v>
      </c>
      <c r="AA96" s="23" t="e">
        <f>IF((INDEX($F$50:$BD$50,AA50))&lt;((INDEX($F$50:$BD$50,$V$50)+(INDEX($F$50:$BD$50,#REF!)))),$U$79*((#REF!-Template!J50)/((#REF!*(#REF!+1))/2)),0)</f>
        <v>#REF!</v>
      </c>
      <c r="AB96" s="23" t="e">
        <f>IF((INDEX($F$50:$BD$50,AB50))&lt;((INDEX($F$50:$BD$50,$V$50)+(INDEX($F$50:$BD$50,#REF!)))),$U$79*((#REF!-Template!K50)/((#REF!*(#REF!+1))/2)),0)</f>
        <v>#REF!</v>
      </c>
      <c r="AC96" s="23" t="e">
        <f>IF((INDEX($F$50:$BD$50,AC50))&lt;((INDEX($F$50:$BD$50,$V$50)+(INDEX($F$50:$BD$50,#REF!)))),$U$79*((#REF!-Template!L50)/((#REF!*(#REF!+1))/2)),0)</f>
        <v>#REF!</v>
      </c>
      <c r="AD96" s="23" t="e">
        <f>IF((INDEX($F$50:$BD$50,AD50))&lt;((INDEX($F$50:$BD$50,$V$50)+(INDEX($F$50:$BD$50,#REF!)))),$U$79*((#REF!-Template!M50)/((#REF!*(#REF!+1))/2)),0)</f>
        <v>#REF!</v>
      </c>
      <c r="AE96" s="23" t="e">
        <f>IF((INDEX($F$50:$BD$50,AE50))&lt;((INDEX($F$50:$BD$50,$V$50)+(INDEX($F$50:$BD$50,#REF!)))),$U$79*((#REF!-Template!N50)/((#REF!*(#REF!+1))/2)),0)</f>
        <v>#REF!</v>
      </c>
      <c r="AF96" s="23" t="e">
        <f>IF((INDEX($F$50:$BD$50,AF50))&lt;((INDEX($F$50:$BD$50,$V$50)+(INDEX($F$50:$BD$50,#REF!)))),$U$79*((#REF!-Template!O50)/((#REF!*(#REF!+1))/2)),0)</f>
        <v>#REF!</v>
      </c>
      <c r="AG96" s="23" t="e">
        <f>IF((INDEX($F$50:$BD$50,AG50))&lt;((INDEX($F$50:$BD$50,$V$50)+(INDEX($F$50:$BD$50,#REF!)))),$U$79*((#REF!-Template!P50)/((#REF!*(#REF!+1))/2)),0)</f>
        <v>#REF!</v>
      </c>
      <c r="AH96" s="23" t="e">
        <f>IF((INDEX($F$50:$BD$50,AH50))&lt;((INDEX($F$50:$BD$50,$V$50)+(INDEX($F$50:$BD$50,#REF!)))),$U$79*((#REF!-Template!Q50)/((#REF!*(#REF!+1))/2)),0)</f>
        <v>#REF!</v>
      </c>
      <c r="AI96" s="23" t="e">
        <f>IF((INDEX($F$50:$BD$50,AI50))&lt;((INDEX($F$50:$BD$50,$V$50)+(INDEX($F$50:$BD$50,#REF!)))),$U$79*((#REF!-Template!R50)/((#REF!*(#REF!+1))/2)),0)</f>
        <v>#REF!</v>
      </c>
      <c r="AJ96" s="23" t="e">
        <f>IF((INDEX($F$50:$BD$50,AJ50))&lt;((INDEX($F$50:$BD$50,$V$50)+(INDEX($F$50:$BD$50,#REF!)))),$U$79*((#REF!-Template!S50)/((#REF!*(#REF!+1))/2)),0)</f>
        <v>#REF!</v>
      </c>
      <c r="AK96" s="23" t="e">
        <f>IF((INDEX($F$50:$BD$50,AK50))&lt;((INDEX($F$50:$BD$50,$V$50)+(INDEX($F$50:$BD$50,#REF!)))),$U$79*((#REF!-Template!T50)/((#REF!*(#REF!+1))/2)),0)</f>
        <v>#REF!</v>
      </c>
      <c r="AL96" s="23" t="e">
        <f>IF((INDEX($F$50:$BD$50,AL50))&lt;((INDEX($F$50:$BD$50,$V$50)+(INDEX($F$50:$BD$50,#REF!)))),$U$79*((#REF!-Template!U50)/((#REF!*(#REF!+1))/2)),0)</f>
        <v>#REF!</v>
      </c>
      <c r="AM96" s="23" t="e">
        <f>IF((INDEX($F$50:$BD$50,AM50))&lt;((INDEX($F$50:$BD$50,$V$50)+(INDEX($F$50:$BD$50,#REF!)))),$U$79*((#REF!-Template!V50)/((#REF!*(#REF!+1))/2)),0)</f>
        <v>#REF!</v>
      </c>
      <c r="AN96" s="23" t="e">
        <f>IF((INDEX($F$50:$BD$50,AN50))&lt;((INDEX($F$50:$BD$50,$V$50)+(INDEX($F$50:$BD$50,#REF!)))),$U$79*((#REF!-Template!W50)/((#REF!*(#REF!+1))/2)),0)</f>
        <v>#REF!</v>
      </c>
      <c r="AO96" s="23" t="e">
        <f>IF((INDEX($F$50:$BD$50,AO50))&lt;((INDEX($F$50:$BD$50,$V$50)+(INDEX($F$50:$BD$50,#REF!)))),$U$79*((#REF!-Template!X50)/((#REF!*(#REF!+1))/2)),0)</f>
        <v>#REF!</v>
      </c>
      <c r="AP96" s="23" t="e">
        <f>IF((INDEX($F$50:$BD$50,AP50))&lt;((INDEX($F$50:$BD$50,$V$50)+(INDEX($F$50:$BD$50,#REF!)))),$U$79*((#REF!-Template!Y50)/((#REF!*(#REF!+1))/2)),0)</f>
        <v>#REF!</v>
      </c>
      <c r="AQ96" s="23" t="e">
        <f>IF((INDEX($F$50:$BD$50,AQ50))&lt;((INDEX($F$50:$BD$50,$V$50)+(INDEX($F$50:$BD$50,#REF!)))),$U$79*((#REF!-Template!Z50)/((#REF!*(#REF!+1))/2)),0)</f>
        <v>#REF!</v>
      </c>
      <c r="AR96" s="23" t="e">
        <f>IF((INDEX($F$50:$BD$50,AR50))&lt;((INDEX($F$50:$BD$50,$V$50)+(INDEX($F$50:$BD$50,#REF!)))),$U$79*((#REF!-Template!AA50)/((#REF!*(#REF!+1))/2)),0)</f>
        <v>#REF!</v>
      </c>
      <c r="AS96" s="23" t="e">
        <f>IF((INDEX($F$50:$BD$50,AS50))&lt;((INDEX($F$50:$BD$50,$V$50)+(INDEX($F$50:$BD$50,#REF!)))),$U$79*((#REF!-Template!AB50)/((#REF!*(#REF!+1))/2)),0)</f>
        <v>#REF!</v>
      </c>
      <c r="AT96" s="23" t="e">
        <f>IF((INDEX($F$50:$BD$50,AT50))&lt;((INDEX($F$50:$BD$50,$V$50)+(INDEX($F$50:$BD$50,#REF!)))),$U$79*((#REF!-Template!AC50)/((#REF!*(#REF!+1))/2)),0)</f>
        <v>#REF!</v>
      </c>
      <c r="AU96" s="23" t="e">
        <f>IF((INDEX($F$50:$BD$50,AU50))&lt;((INDEX($F$50:$BD$50,$V$50)+(INDEX($F$50:$BD$50,#REF!)))),$U$79*((#REF!-Template!AD50)/((#REF!*(#REF!+1))/2)),0)</f>
        <v>#REF!</v>
      </c>
      <c r="AV96" s="23" t="e">
        <f>IF((INDEX($F$50:$BD$50,AV50))&lt;((INDEX($F$50:$BD$50,$V$50)+(INDEX($F$50:$BD$50,#REF!)))),$U$79*((#REF!-Template!AE50)/((#REF!*(#REF!+1))/2)),0)</f>
        <v>#REF!</v>
      </c>
      <c r="AW96" s="23" t="e">
        <f>IF((INDEX($F$50:$BD$50,AW50))&lt;((INDEX($F$50:$BD$50,$V$50)+(INDEX($F$50:$BD$50,#REF!)))),$U$79*((#REF!-Template!AF50)/((#REF!*(#REF!+1))/2)),0)</f>
        <v>#REF!</v>
      </c>
      <c r="AX96" s="23" t="e">
        <f>IF((INDEX($F$50:$BD$50,AX50))&lt;((INDEX($F$50:$BD$50,$V$50)+(INDEX($F$50:$BD$50,#REF!)))),$U$79*((#REF!-Template!AG50)/((#REF!*(#REF!+1))/2)),0)</f>
        <v>#REF!</v>
      </c>
      <c r="AY96" s="23" t="e">
        <f>IF((INDEX($F$50:$BD$50,AY50))&lt;((INDEX($F$50:$BD$50,$V$50)+(INDEX($F$50:$BD$50,#REF!)))),$U$79*((#REF!-Template!AH50)/((#REF!*(#REF!+1))/2)),0)</f>
        <v>#REF!</v>
      </c>
      <c r="AZ96" s="23" t="e">
        <f>IF((INDEX($F$50:$BD$50,AZ50))&lt;((INDEX($F$50:$BD$50,$V$50)+(INDEX($F$50:$BD$50,#REF!)))),$U$79*((#REF!-Template!AI50)/((#REF!*(#REF!+1))/2)),0)</f>
        <v>#REF!</v>
      </c>
      <c r="BA96" s="23" t="e">
        <f>IF((INDEX($F$50:$BD$50,BA50))&lt;((INDEX($F$50:$BD$50,$V$50)+(INDEX($F$50:$BD$50,#REF!)))),$U$79*((#REF!-Template!AJ50)/((#REF!*(#REF!+1))/2)),0)</f>
        <v>#REF!</v>
      </c>
      <c r="BB96" s="23" t="e">
        <f>IF((INDEX($F$50:$BD$50,BB50))&lt;((INDEX($F$50:$BD$50,$V$50)+(INDEX($F$50:$BD$50,#REF!)))),$U$79*((#REF!-Template!AK50)/((#REF!*(#REF!+1))/2)),0)</f>
        <v>#REF!</v>
      </c>
      <c r="BC96" s="23" t="e">
        <f>IF((INDEX($F$50:$BD$50,BC50))&lt;((INDEX($F$50:$BD$50,$V$50)+(INDEX($F$50:$BD$50,#REF!)))),$U$79*((#REF!-Template!AL50)/((#REF!*(#REF!+1))/2)),0)</f>
        <v>#REF!</v>
      </c>
    </row>
    <row r="97" spans="1:55" ht="15" hidden="1" customHeight="1" outlineLevel="1">
      <c r="A97" s="8"/>
      <c r="B97" t="s">
        <v>94</v>
      </c>
      <c r="D97" t="e">
        <f>CONCATENATE("Sum of digits over ",#REF!,"yrs")</f>
        <v>#REF!</v>
      </c>
      <c r="E97" t="s">
        <v>63</v>
      </c>
      <c r="F97" s="19"/>
      <c r="G97" s="19"/>
      <c r="H97" s="19"/>
      <c r="I97" s="19"/>
      <c r="J97" s="19"/>
      <c r="K97" s="19"/>
      <c r="L97" s="19"/>
      <c r="M97" s="19"/>
      <c r="N97" s="19"/>
      <c r="O97" s="19"/>
      <c r="P97" s="19"/>
      <c r="Q97" s="19"/>
      <c r="R97" s="19"/>
      <c r="S97" s="19"/>
      <c r="T97" s="19"/>
      <c r="U97" s="19"/>
      <c r="V97" s="19"/>
      <c r="W97" s="23" t="e">
        <f>IF((INDEX($F$50:$BD$50,W50))&lt;((INDEX($F$50:$BD$50,$W$50)+(INDEX($F$50:$BD$50,#REF!)))),$V$79*((#REF!-Template!E50)/((#REF!*(#REF!+1))/2)),0)</f>
        <v>#REF!</v>
      </c>
      <c r="X97" s="23" t="e">
        <f>IF((INDEX($F$50:$BD$50,X50))&lt;((INDEX($F$50:$BD$50,$W$50)+(INDEX($F$50:$BD$50,#REF!)))),$V$79*((#REF!-Template!F50)/((#REF!*(#REF!+1))/2)),0)</f>
        <v>#REF!</v>
      </c>
      <c r="Y97" s="23" t="e">
        <f>IF((INDEX($F$50:$BD$50,Y50))&lt;((INDEX($F$50:$BD$50,$W$50)+(INDEX($F$50:$BD$50,#REF!)))),$V$79*((#REF!-Template!G50)/((#REF!*(#REF!+1))/2)),0)</f>
        <v>#REF!</v>
      </c>
      <c r="Z97" s="23" t="e">
        <f>IF((INDEX($F$50:$BD$50,Z50))&lt;((INDEX($F$50:$BD$50,$W$50)+(INDEX($F$50:$BD$50,#REF!)))),$V$79*((#REF!-Template!H50)/((#REF!*(#REF!+1))/2)),0)</f>
        <v>#REF!</v>
      </c>
      <c r="AA97" s="23" t="e">
        <f>IF((INDEX($F$50:$BD$50,AA50))&lt;((INDEX($F$50:$BD$50,$W$50)+(INDEX($F$50:$BD$50,#REF!)))),$V$79*((#REF!-Template!I50)/((#REF!*(#REF!+1))/2)),0)</f>
        <v>#REF!</v>
      </c>
      <c r="AB97" s="23" t="e">
        <f>IF((INDEX($F$50:$BD$50,AB50))&lt;((INDEX($F$50:$BD$50,$W$50)+(INDEX($F$50:$BD$50,#REF!)))),$V$79*((#REF!-Template!J50)/((#REF!*(#REF!+1))/2)),0)</f>
        <v>#REF!</v>
      </c>
      <c r="AC97" s="23" t="e">
        <f>IF((INDEX($F$50:$BD$50,AC50))&lt;((INDEX($F$50:$BD$50,$W$50)+(INDEX($F$50:$BD$50,#REF!)))),$V$79*((#REF!-Template!K50)/((#REF!*(#REF!+1))/2)),0)</f>
        <v>#REF!</v>
      </c>
      <c r="AD97" s="23" t="e">
        <f>IF((INDEX($F$50:$BD$50,AD50))&lt;((INDEX($F$50:$BD$50,$W$50)+(INDEX($F$50:$BD$50,#REF!)))),$V$79*((#REF!-Template!L50)/((#REF!*(#REF!+1))/2)),0)</f>
        <v>#REF!</v>
      </c>
      <c r="AE97" s="23" t="e">
        <f>IF((INDEX($F$50:$BD$50,AE50))&lt;((INDEX($F$50:$BD$50,$W$50)+(INDEX($F$50:$BD$50,#REF!)))),$V$79*((#REF!-Template!M50)/((#REF!*(#REF!+1))/2)),0)</f>
        <v>#REF!</v>
      </c>
      <c r="AF97" s="23" t="e">
        <f>IF((INDEX($F$50:$BD$50,AF50))&lt;((INDEX($F$50:$BD$50,$W$50)+(INDEX($F$50:$BD$50,#REF!)))),$V$79*((#REF!-Template!N50)/((#REF!*(#REF!+1))/2)),0)</f>
        <v>#REF!</v>
      </c>
      <c r="AG97" s="23" t="e">
        <f>IF((INDEX($F$50:$BD$50,AG50))&lt;((INDEX($F$50:$BD$50,$W$50)+(INDEX($F$50:$BD$50,#REF!)))),$V$79*((#REF!-Template!O50)/((#REF!*(#REF!+1))/2)),0)</f>
        <v>#REF!</v>
      </c>
      <c r="AH97" s="23" t="e">
        <f>IF((INDEX($F$50:$BD$50,AH50))&lt;((INDEX($F$50:$BD$50,$W$50)+(INDEX($F$50:$BD$50,#REF!)))),$V$79*((#REF!-Template!P50)/((#REF!*(#REF!+1))/2)),0)</f>
        <v>#REF!</v>
      </c>
      <c r="AI97" s="23" t="e">
        <f>IF((INDEX($F$50:$BD$50,AI50))&lt;((INDEX($F$50:$BD$50,$W$50)+(INDEX($F$50:$BD$50,#REF!)))),$V$79*((#REF!-Template!Q50)/((#REF!*(#REF!+1))/2)),0)</f>
        <v>#REF!</v>
      </c>
      <c r="AJ97" s="23" t="e">
        <f>IF((INDEX($F$50:$BD$50,AJ50))&lt;((INDEX($F$50:$BD$50,$W$50)+(INDEX($F$50:$BD$50,#REF!)))),$V$79*((#REF!-Template!R50)/((#REF!*(#REF!+1))/2)),0)</f>
        <v>#REF!</v>
      </c>
      <c r="AK97" s="23" t="e">
        <f>IF((INDEX($F$50:$BD$50,AK50))&lt;((INDEX($F$50:$BD$50,$W$50)+(INDEX($F$50:$BD$50,#REF!)))),$V$79*((#REF!-Template!S50)/((#REF!*(#REF!+1))/2)),0)</f>
        <v>#REF!</v>
      </c>
      <c r="AL97" s="23" t="e">
        <f>IF((INDEX($F$50:$BD$50,AL50))&lt;((INDEX($F$50:$BD$50,$W$50)+(INDEX($F$50:$BD$50,#REF!)))),$V$79*((#REF!-Template!T50)/((#REF!*(#REF!+1))/2)),0)</f>
        <v>#REF!</v>
      </c>
      <c r="AM97" s="23" t="e">
        <f>IF((INDEX($F$50:$BD$50,AM50))&lt;((INDEX($F$50:$BD$50,$W$50)+(INDEX($F$50:$BD$50,#REF!)))),$V$79*((#REF!-Template!U50)/((#REF!*(#REF!+1))/2)),0)</f>
        <v>#REF!</v>
      </c>
      <c r="AN97" s="23" t="e">
        <f>IF((INDEX($F$50:$BD$50,AN50))&lt;((INDEX($F$50:$BD$50,$W$50)+(INDEX($F$50:$BD$50,#REF!)))),$V$79*((#REF!-Template!V50)/((#REF!*(#REF!+1))/2)),0)</f>
        <v>#REF!</v>
      </c>
      <c r="AO97" s="23" t="e">
        <f>IF((INDEX($F$50:$BD$50,AO50))&lt;((INDEX($F$50:$BD$50,$W$50)+(INDEX($F$50:$BD$50,#REF!)))),$V$79*((#REF!-Template!W50)/((#REF!*(#REF!+1))/2)),0)</f>
        <v>#REF!</v>
      </c>
      <c r="AP97" s="23" t="e">
        <f>IF((INDEX($F$50:$BD$50,AP50))&lt;((INDEX($F$50:$BD$50,$W$50)+(INDEX($F$50:$BD$50,#REF!)))),$V$79*((#REF!-Template!X50)/((#REF!*(#REF!+1))/2)),0)</f>
        <v>#REF!</v>
      </c>
      <c r="AQ97" s="23" t="e">
        <f>IF((INDEX($F$50:$BD$50,AQ50))&lt;((INDEX($F$50:$BD$50,$W$50)+(INDEX($F$50:$BD$50,#REF!)))),$V$79*((#REF!-Template!Y50)/((#REF!*(#REF!+1))/2)),0)</f>
        <v>#REF!</v>
      </c>
      <c r="AR97" s="23" t="e">
        <f>IF((INDEX($F$50:$BD$50,AR50))&lt;((INDEX($F$50:$BD$50,$W$50)+(INDEX($F$50:$BD$50,#REF!)))),$V$79*((#REF!-Template!Z50)/((#REF!*(#REF!+1))/2)),0)</f>
        <v>#REF!</v>
      </c>
      <c r="AS97" s="23" t="e">
        <f>IF((INDEX($F$50:$BD$50,AS50))&lt;((INDEX($F$50:$BD$50,$W$50)+(INDEX($F$50:$BD$50,#REF!)))),$V$79*((#REF!-Template!AA50)/((#REF!*(#REF!+1))/2)),0)</f>
        <v>#REF!</v>
      </c>
      <c r="AT97" s="23" t="e">
        <f>IF((INDEX($F$50:$BD$50,AT50))&lt;((INDEX($F$50:$BD$50,$W$50)+(INDEX($F$50:$BD$50,#REF!)))),$V$79*((#REF!-Template!AB50)/((#REF!*(#REF!+1))/2)),0)</f>
        <v>#REF!</v>
      </c>
      <c r="AU97" s="23" t="e">
        <f>IF((INDEX($F$50:$BD$50,AU50))&lt;((INDEX($F$50:$BD$50,$W$50)+(INDEX($F$50:$BD$50,#REF!)))),$V$79*((#REF!-Template!AC50)/((#REF!*(#REF!+1))/2)),0)</f>
        <v>#REF!</v>
      </c>
      <c r="AV97" s="23" t="e">
        <f>IF((INDEX($F$50:$BD$50,AV50))&lt;((INDEX($F$50:$BD$50,$W$50)+(INDEX($F$50:$BD$50,#REF!)))),$V$79*((#REF!-Template!AD50)/((#REF!*(#REF!+1))/2)),0)</f>
        <v>#REF!</v>
      </c>
      <c r="AW97" s="23" t="e">
        <f>IF((INDEX($F$50:$BD$50,AW50))&lt;((INDEX($F$50:$BD$50,$W$50)+(INDEX($F$50:$BD$50,#REF!)))),$V$79*((#REF!-Template!AE50)/((#REF!*(#REF!+1))/2)),0)</f>
        <v>#REF!</v>
      </c>
      <c r="AX97" s="23" t="e">
        <f>IF((INDEX($F$50:$BD$50,AX50))&lt;((INDEX($F$50:$BD$50,$W$50)+(INDEX($F$50:$BD$50,#REF!)))),$V$79*((#REF!-Template!AF50)/((#REF!*(#REF!+1))/2)),0)</f>
        <v>#REF!</v>
      </c>
      <c r="AY97" s="23" t="e">
        <f>IF((INDEX($F$50:$BD$50,AY50))&lt;((INDEX($F$50:$BD$50,$W$50)+(INDEX($F$50:$BD$50,#REF!)))),$V$79*((#REF!-Template!AG50)/((#REF!*(#REF!+1))/2)),0)</f>
        <v>#REF!</v>
      </c>
      <c r="AZ97" s="23" t="e">
        <f>IF((INDEX($F$50:$BD$50,AZ50))&lt;((INDEX($F$50:$BD$50,$W$50)+(INDEX($F$50:$BD$50,#REF!)))),$V$79*((#REF!-Template!AH50)/((#REF!*(#REF!+1))/2)),0)</f>
        <v>#REF!</v>
      </c>
      <c r="BA97" s="23" t="e">
        <f>IF((INDEX($F$50:$BD$50,BA50))&lt;((INDEX($F$50:$BD$50,$W$50)+(INDEX($F$50:$BD$50,#REF!)))),$V$79*((#REF!-Template!AI50)/((#REF!*(#REF!+1))/2)),0)</f>
        <v>#REF!</v>
      </c>
      <c r="BB97" s="23" t="e">
        <f>IF((INDEX($F$50:$BD$50,BB50))&lt;((INDEX($F$50:$BD$50,$W$50)+(INDEX($F$50:$BD$50,#REF!)))),$V$79*((#REF!-Template!AJ50)/((#REF!*(#REF!+1))/2)),0)</f>
        <v>#REF!</v>
      </c>
      <c r="BC97" s="23" t="e">
        <f>IF((INDEX($F$50:$BD$50,BC50))&lt;((INDEX($F$50:$BD$50,$W$50)+(INDEX($F$50:$BD$50,#REF!)))),$V$79*((#REF!-Template!AK50)/((#REF!*(#REF!+1))/2)),0)</f>
        <v>#REF!</v>
      </c>
    </row>
    <row r="98" spans="1:55" ht="15" hidden="1" customHeight="1" outlineLevel="1">
      <c r="A98" s="8"/>
      <c r="B98" t="s">
        <v>95</v>
      </c>
      <c r="D98" t="e">
        <f>CONCATENATE("Sum of digits over ",#REF!,"yrs")</f>
        <v>#REF!</v>
      </c>
      <c r="E98" t="s">
        <v>63</v>
      </c>
      <c r="F98" s="19"/>
      <c r="G98" s="19"/>
      <c r="H98" s="19"/>
      <c r="I98" s="19"/>
      <c r="J98" s="19"/>
      <c r="K98" s="19"/>
      <c r="L98" s="19"/>
      <c r="M98" s="19"/>
      <c r="N98" s="19"/>
      <c r="O98" s="19"/>
      <c r="P98" s="19"/>
      <c r="Q98" s="19"/>
      <c r="R98" s="19"/>
      <c r="S98" s="19"/>
      <c r="T98" s="19"/>
      <c r="U98" s="19"/>
      <c r="V98" s="19"/>
      <c r="W98" s="19"/>
      <c r="X98" s="23" t="e">
        <f>IF((INDEX($F$50:$BD$50,X50))&lt;((INDEX($F$50:$BD$50,$X$50)+(INDEX($F$50:$BD$50,#REF!)))),$W$79*((#REF!-Template!E50)/((#REF!*(#REF!+1))/2)),0)</f>
        <v>#REF!</v>
      </c>
      <c r="Y98" s="23" t="e">
        <f>IF((INDEX($F$50:$BD$50,Y50))&lt;((INDEX($F$50:$BD$50,$X$50)+(INDEX($F$50:$BD$50,#REF!)))),$W$79*((#REF!-Template!F50)/((#REF!*(#REF!+1))/2)),0)</f>
        <v>#REF!</v>
      </c>
      <c r="Z98" s="23" t="e">
        <f>IF((INDEX($F$50:$BD$50,Z50))&lt;((INDEX($F$50:$BD$50,$X$50)+(INDEX($F$50:$BD$50,#REF!)))),$W$79*((#REF!-Template!G50)/((#REF!*(#REF!+1))/2)),0)</f>
        <v>#REF!</v>
      </c>
      <c r="AA98" s="23" t="e">
        <f>IF((INDEX($F$50:$BD$50,AA50))&lt;((INDEX($F$50:$BD$50,$X$50)+(INDEX($F$50:$BD$50,#REF!)))),$W$79*((#REF!-Template!H50)/((#REF!*(#REF!+1))/2)),0)</f>
        <v>#REF!</v>
      </c>
      <c r="AB98" s="23" t="e">
        <f>IF((INDEX($F$50:$BD$50,AB50))&lt;((INDEX($F$50:$BD$50,$X$50)+(INDEX($F$50:$BD$50,#REF!)))),$W$79*((#REF!-Template!I50)/((#REF!*(#REF!+1))/2)),0)</f>
        <v>#REF!</v>
      </c>
      <c r="AC98" s="23" t="e">
        <f>IF((INDEX($F$50:$BD$50,AC50))&lt;((INDEX($F$50:$BD$50,$X$50)+(INDEX($F$50:$BD$50,#REF!)))),$W$79*((#REF!-Template!J50)/((#REF!*(#REF!+1))/2)),0)</f>
        <v>#REF!</v>
      </c>
      <c r="AD98" s="23" t="e">
        <f>IF((INDEX($F$50:$BD$50,AD50))&lt;((INDEX($F$50:$BD$50,$X$50)+(INDEX($F$50:$BD$50,#REF!)))),$W$79*((#REF!-Template!K50)/((#REF!*(#REF!+1))/2)),0)</f>
        <v>#REF!</v>
      </c>
      <c r="AE98" s="23" t="e">
        <f>IF((INDEX($F$50:$BD$50,AE50))&lt;((INDEX($F$50:$BD$50,$X$50)+(INDEX($F$50:$BD$50,#REF!)))),$W$79*((#REF!-Template!L50)/((#REF!*(#REF!+1))/2)),0)</f>
        <v>#REF!</v>
      </c>
      <c r="AF98" s="23" t="e">
        <f>IF((INDEX($F$50:$BD$50,AF50))&lt;((INDEX($F$50:$BD$50,$X$50)+(INDEX($F$50:$BD$50,#REF!)))),$W$79*((#REF!-Template!M50)/((#REF!*(#REF!+1))/2)),0)</f>
        <v>#REF!</v>
      </c>
      <c r="AG98" s="23" t="e">
        <f>IF((INDEX($F$50:$BD$50,AG50))&lt;((INDEX($F$50:$BD$50,$X$50)+(INDEX($F$50:$BD$50,#REF!)))),$W$79*((#REF!-Template!N50)/((#REF!*(#REF!+1))/2)),0)</f>
        <v>#REF!</v>
      </c>
      <c r="AH98" s="23" t="e">
        <f>IF((INDEX($F$50:$BD$50,AH50))&lt;((INDEX($F$50:$BD$50,$X$50)+(INDEX($F$50:$BD$50,#REF!)))),$W$79*((#REF!-Template!O50)/((#REF!*(#REF!+1))/2)),0)</f>
        <v>#REF!</v>
      </c>
      <c r="AI98" s="23" t="e">
        <f>IF((INDEX($F$50:$BD$50,AI50))&lt;((INDEX($F$50:$BD$50,$X$50)+(INDEX($F$50:$BD$50,#REF!)))),$W$79*((#REF!-Template!P50)/((#REF!*(#REF!+1))/2)),0)</f>
        <v>#REF!</v>
      </c>
      <c r="AJ98" s="23" t="e">
        <f>IF((INDEX($F$50:$BD$50,AJ50))&lt;((INDEX($F$50:$BD$50,$X$50)+(INDEX($F$50:$BD$50,#REF!)))),$W$79*((#REF!-Template!Q50)/((#REF!*(#REF!+1))/2)),0)</f>
        <v>#REF!</v>
      </c>
      <c r="AK98" s="23" t="e">
        <f>IF((INDEX($F$50:$BD$50,AK50))&lt;((INDEX($F$50:$BD$50,$X$50)+(INDEX($F$50:$BD$50,#REF!)))),$W$79*((#REF!-Template!R50)/((#REF!*(#REF!+1))/2)),0)</f>
        <v>#REF!</v>
      </c>
      <c r="AL98" s="23" t="e">
        <f>IF((INDEX($F$50:$BD$50,AL50))&lt;((INDEX($F$50:$BD$50,$X$50)+(INDEX($F$50:$BD$50,#REF!)))),$W$79*((#REF!-Template!S50)/((#REF!*(#REF!+1))/2)),0)</f>
        <v>#REF!</v>
      </c>
      <c r="AM98" s="23" t="e">
        <f>IF((INDEX($F$50:$BD$50,AM50))&lt;((INDEX($F$50:$BD$50,$X$50)+(INDEX($F$50:$BD$50,#REF!)))),$W$79*((#REF!-Template!T50)/((#REF!*(#REF!+1))/2)),0)</f>
        <v>#REF!</v>
      </c>
      <c r="AN98" s="23" t="e">
        <f>IF((INDEX($F$50:$BD$50,AN50))&lt;((INDEX($F$50:$BD$50,$X$50)+(INDEX($F$50:$BD$50,#REF!)))),$W$79*((#REF!-Template!U50)/((#REF!*(#REF!+1))/2)),0)</f>
        <v>#REF!</v>
      </c>
      <c r="AO98" s="23" t="e">
        <f>IF((INDEX($F$50:$BD$50,AO50))&lt;((INDEX($F$50:$BD$50,$X$50)+(INDEX($F$50:$BD$50,#REF!)))),$W$79*((#REF!-Template!V50)/((#REF!*(#REF!+1))/2)),0)</f>
        <v>#REF!</v>
      </c>
      <c r="AP98" s="23" t="e">
        <f>IF((INDEX($F$50:$BD$50,AP50))&lt;((INDEX($F$50:$BD$50,$X$50)+(INDEX($F$50:$BD$50,#REF!)))),$W$79*((#REF!-Template!W50)/((#REF!*(#REF!+1))/2)),0)</f>
        <v>#REF!</v>
      </c>
      <c r="AQ98" s="23" t="e">
        <f>IF((INDEX($F$50:$BD$50,AQ50))&lt;((INDEX($F$50:$BD$50,$X$50)+(INDEX($F$50:$BD$50,#REF!)))),$W$79*((#REF!-Template!X50)/((#REF!*(#REF!+1))/2)),0)</f>
        <v>#REF!</v>
      </c>
      <c r="AR98" s="23" t="e">
        <f>IF((INDEX($F$50:$BD$50,AR50))&lt;((INDEX($F$50:$BD$50,$X$50)+(INDEX($F$50:$BD$50,#REF!)))),$W$79*((#REF!-Template!Y50)/((#REF!*(#REF!+1))/2)),0)</f>
        <v>#REF!</v>
      </c>
      <c r="AS98" s="23" t="e">
        <f>IF((INDEX($F$50:$BD$50,AS50))&lt;((INDEX($F$50:$BD$50,$X$50)+(INDEX($F$50:$BD$50,#REF!)))),$W$79*((#REF!-Template!Z50)/((#REF!*(#REF!+1))/2)),0)</f>
        <v>#REF!</v>
      </c>
      <c r="AT98" s="23" t="e">
        <f>IF((INDEX($F$50:$BD$50,AT50))&lt;((INDEX($F$50:$BD$50,$X$50)+(INDEX($F$50:$BD$50,#REF!)))),$W$79*((#REF!-Template!AA50)/((#REF!*(#REF!+1))/2)),0)</f>
        <v>#REF!</v>
      </c>
      <c r="AU98" s="23" t="e">
        <f>IF((INDEX($F$50:$BD$50,AU50))&lt;((INDEX($F$50:$BD$50,$X$50)+(INDEX($F$50:$BD$50,#REF!)))),$W$79*((#REF!-Template!AB50)/((#REF!*(#REF!+1))/2)),0)</f>
        <v>#REF!</v>
      </c>
      <c r="AV98" s="23" t="e">
        <f>IF((INDEX($F$50:$BD$50,AV50))&lt;((INDEX($F$50:$BD$50,$X$50)+(INDEX($F$50:$BD$50,#REF!)))),$W$79*((#REF!-Template!AC50)/((#REF!*(#REF!+1))/2)),0)</f>
        <v>#REF!</v>
      </c>
      <c r="AW98" s="23" t="e">
        <f>IF((INDEX($F$50:$BD$50,AW50))&lt;((INDEX($F$50:$BD$50,$X$50)+(INDEX($F$50:$BD$50,#REF!)))),$W$79*((#REF!-Template!AD50)/((#REF!*(#REF!+1))/2)),0)</f>
        <v>#REF!</v>
      </c>
      <c r="AX98" s="23" t="e">
        <f>IF((INDEX($F$50:$BD$50,AX50))&lt;((INDEX($F$50:$BD$50,$X$50)+(INDEX($F$50:$BD$50,#REF!)))),$W$79*((#REF!-Template!AE50)/((#REF!*(#REF!+1))/2)),0)</f>
        <v>#REF!</v>
      </c>
      <c r="AY98" s="23" t="e">
        <f>IF((INDEX($F$50:$BD$50,AY50))&lt;((INDEX($F$50:$BD$50,$X$50)+(INDEX($F$50:$BD$50,#REF!)))),$W$79*((#REF!-Template!AF50)/((#REF!*(#REF!+1))/2)),0)</f>
        <v>#REF!</v>
      </c>
      <c r="AZ98" s="23" t="e">
        <f>IF((INDEX($F$50:$BD$50,AZ50))&lt;((INDEX($F$50:$BD$50,$X$50)+(INDEX($F$50:$BD$50,#REF!)))),$W$79*((#REF!-Template!AG50)/((#REF!*(#REF!+1))/2)),0)</f>
        <v>#REF!</v>
      </c>
      <c r="BA98" s="23" t="e">
        <f>IF((INDEX($F$50:$BD$50,BA50))&lt;((INDEX($F$50:$BD$50,$X$50)+(INDEX($F$50:$BD$50,#REF!)))),$W$79*((#REF!-Template!AH50)/((#REF!*(#REF!+1))/2)),0)</f>
        <v>#REF!</v>
      </c>
      <c r="BB98" s="23" t="e">
        <f>IF((INDEX($F$50:$BD$50,BB50))&lt;((INDEX($F$50:$BD$50,$X$50)+(INDEX($F$50:$BD$50,#REF!)))),$W$79*((#REF!-Template!AI50)/((#REF!*(#REF!+1))/2)),0)</f>
        <v>#REF!</v>
      </c>
      <c r="BC98" s="23" t="e">
        <f>IF((INDEX($F$50:$BD$50,BC50))&lt;((INDEX($F$50:$BD$50,$X$50)+(INDEX($F$50:$BD$50,#REF!)))),$W$79*((#REF!-Template!AJ50)/((#REF!*(#REF!+1))/2)),0)</f>
        <v>#REF!</v>
      </c>
    </row>
    <row r="99" spans="1:55" ht="15" hidden="1" customHeight="1" outlineLevel="1">
      <c r="A99" s="8"/>
      <c r="B99" t="s">
        <v>96</v>
      </c>
      <c r="D99" t="e">
        <f>CONCATENATE("Sum of digits over ",#REF!,"yrs")</f>
        <v>#REF!</v>
      </c>
      <c r="E99" t="s">
        <v>63</v>
      </c>
      <c r="F99" s="19"/>
      <c r="G99" s="19"/>
      <c r="H99" s="19"/>
      <c r="I99" s="19"/>
      <c r="J99" s="19"/>
      <c r="K99" s="19"/>
      <c r="L99" s="19"/>
      <c r="M99" s="19"/>
      <c r="N99" s="19"/>
      <c r="O99" s="19"/>
      <c r="P99" s="19"/>
      <c r="Q99" s="19"/>
      <c r="R99" s="19"/>
      <c r="S99" s="19"/>
      <c r="T99" s="19"/>
      <c r="U99" s="19"/>
      <c r="V99" s="19"/>
      <c r="W99" s="19"/>
      <c r="X99" s="19"/>
      <c r="Y99" s="23" t="e">
        <f>IF((INDEX($F$50:$BD$50,Y50))&lt;((INDEX($F$50:$BD$50,$Y$50)+(INDEX($F$50:$BD$50,#REF!)))),$X$79*((#REF!-Template!E50)/((#REF!*(#REF!+1))/2)),0)</f>
        <v>#REF!</v>
      </c>
      <c r="Z99" s="23" t="e">
        <f>IF((INDEX($F$50:$BD$50,Z50))&lt;((INDEX($F$50:$BD$50,$Y$50)+(INDEX($F$50:$BD$50,#REF!)))),$X$79*((#REF!-Template!F50)/((#REF!*(#REF!+1))/2)),0)</f>
        <v>#REF!</v>
      </c>
      <c r="AA99" s="23" t="e">
        <f>IF((INDEX($F$50:$BD$50,AA50))&lt;((INDEX($F$50:$BD$50,$Y$50)+(INDEX($F$50:$BD$50,#REF!)))),$X$79*((#REF!-Template!G50)/((#REF!*(#REF!+1))/2)),0)</f>
        <v>#REF!</v>
      </c>
      <c r="AB99" s="23" t="e">
        <f>IF((INDEX($F$50:$BD$50,AB50))&lt;((INDEX($F$50:$BD$50,$Y$50)+(INDEX($F$50:$BD$50,#REF!)))),$X$79*((#REF!-Template!H50)/((#REF!*(#REF!+1))/2)),0)</f>
        <v>#REF!</v>
      </c>
      <c r="AC99" s="23" t="e">
        <f>IF((INDEX($F$50:$BD$50,AC50))&lt;((INDEX($F$50:$BD$50,$Y$50)+(INDEX($F$50:$BD$50,#REF!)))),$X$79*((#REF!-Template!I50)/((#REF!*(#REF!+1))/2)),0)</f>
        <v>#REF!</v>
      </c>
      <c r="AD99" s="23" t="e">
        <f>IF((INDEX($F$50:$BD$50,AD50))&lt;((INDEX($F$50:$BD$50,$Y$50)+(INDEX($F$50:$BD$50,#REF!)))),$X$79*((#REF!-Template!J50)/((#REF!*(#REF!+1))/2)),0)</f>
        <v>#REF!</v>
      </c>
      <c r="AE99" s="23" t="e">
        <f>IF((INDEX($F$50:$BD$50,AE50))&lt;((INDEX($F$50:$BD$50,$Y$50)+(INDEX($F$50:$BD$50,#REF!)))),$X$79*((#REF!-Template!K50)/((#REF!*(#REF!+1))/2)),0)</f>
        <v>#REF!</v>
      </c>
      <c r="AF99" s="23" t="e">
        <f>IF((INDEX($F$50:$BD$50,AF50))&lt;((INDEX($F$50:$BD$50,$Y$50)+(INDEX($F$50:$BD$50,#REF!)))),$X$79*((#REF!-Template!L50)/((#REF!*(#REF!+1))/2)),0)</f>
        <v>#REF!</v>
      </c>
      <c r="AG99" s="23" t="e">
        <f>IF((INDEX($F$50:$BD$50,AG50))&lt;((INDEX($F$50:$BD$50,$Y$50)+(INDEX($F$50:$BD$50,#REF!)))),$X$79*((#REF!-Template!M50)/((#REF!*(#REF!+1))/2)),0)</f>
        <v>#REF!</v>
      </c>
      <c r="AH99" s="23" t="e">
        <f>IF((INDEX($F$50:$BD$50,AH50))&lt;((INDEX($F$50:$BD$50,$Y$50)+(INDEX($F$50:$BD$50,#REF!)))),$X$79*((#REF!-Template!N50)/((#REF!*(#REF!+1))/2)),0)</f>
        <v>#REF!</v>
      </c>
      <c r="AI99" s="23" t="e">
        <f>IF((INDEX($F$50:$BD$50,AI50))&lt;((INDEX($F$50:$BD$50,$Y$50)+(INDEX($F$50:$BD$50,#REF!)))),$X$79*((#REF!-Template!O50)/((#REF!*(#REF!+1))/2)),0)</f>
        <v>#REF!</v>
      </c>
      <c r="AJ99" s="23" t="e">
        <f>IF((INDEX($F$50:$BD$50,AJ50))&lt;((INDEX($F$50:$BD$50,$Y$50)+(INDEX($F$50:$BD$50,#REF!)))),$X$79*((#REF!-Template!P50)/((#REF!*(#REF!+1))/2)),0)</f>
        <v>#REF!</v>
      </c>
      <c r="AK99" s="23" t="e">
        <f>IF((INDEX($F$50:$BD$50,AK50))&lt;((INDEX($F$50:$BD$50,$Y$50)+(INDEX($F$50:$BD$50,#REF!)))),$X$79*((#REF!-Template!Q50)/((#REF!*(#REF!+1))/2)),0)</f>
        <v>#REF!</v>
      </c>
      <c r="AL99" s="23" t="e">
        <f>IF((INDEX($F$50:$BD$50,AL50))&lt;((INDEX($F$50:$BD$50,$Y$50)+(INDEX($F$50:$BD$50,#REF!)))),$X$79*((#REF!-Template!R50)/((#REF!*(#REF!+1))/2)),0)</f>
        <v>#REF!</v>
      </c>
      <c r="AM99" s="23" t="e">
        <f>IF((INDEX($F$50:$BD$50,AM50))&lt;((INDEX($F$50:$BD$50,$Y$50)+(INDEX($F$50:$BD$50,#REF!)))),$X$79*((#REF!-Template!S50)/((#REF!*(#REF!+1))/2)),0)</f>
        <v>#REF!</v>
      </c>
      <c r="AN99" s="23" t="e">
        <f>IF((INDEX($F$50:$BD$50,AN50))&lt;((INDEX($F$50:$BD$50,$Y$50)+(INDEX($F$50:$BD$50,#REF!)))),$X$79*((#REF!-Template!T50)/((#REF!*(#REF!+1))/2)),0)</f>
        <v>#REF!</v>
      </c>
      <c r="AO99" s="23" t="e">
        <f>IF((INDEX($F$50:$BD$50,AO50))&lt;((INDEX($F$50:$BD$50,$Y$50)+(INDEX($F$50:$BD$50,#REF!)))),$X$79*((#REF!-Template!U50)/((#REF!*(#REF!+1))/2)),0)</f>
        <v>#REF!</v>
      </c>
      <c r="AP99" s="23" t="e">
        <f>IF((INDEX($F$50:$BD$50,AP50))&lt;((INDEX($F$50:$BD$50,$Y$50)+(INDEX($F$50:$BD$50,#REF!)))),$X$79*((#REF!-Template!V50)/((#REF!*(#REF!+1))/2)),0)</f>
        <v>#REF!</v>
      </c>
      <c r="AQ99" s="23" t="e">
        <f>IF((INDEX($F$50:$BD$50,AQ50))&lt;((INDEX($F$50:$BD$50,$Y$50)+(INDEX($F$50:$BD$50,#REF!)))),$X$79*((#REF!-Template!W50)/((#REF!*(#REF!+1))/2)),0)</f>
        <v>#REF!</v>
      </c>
      <c r="AR99" s="23" t="e">
        <f>IF((INDEX($F$50:$BD$50,AR50))&lt;((INDEX($F$50:$BD$50,$Y$50)+(INDEX($F$50:$BD$50,#REF!)))),$X$79*((#REF!-Template!X50)/((#REF!*(#REF!+1))/2)),0)</f>
        <v>#REF!</v>
      </c>
      <c r="AS99" s="23" t="e">
        <f>IF((INDEX($F$50:$BD$50,AS50))&lt;((INDEX($F$50:$BD$50,$Y$50)+(INDEX($F$50:$BD$50,#REF!)))),$X$79*((#REF!-Template!Y50)/((#REF!*(#REF!+1))/2)),0)</f>
        <v>#REF!</v>
      </c>
      <c r="AT99" s="23" t="e">
        <f>IF((INDEX($F$50:$BD$50,AT50))&lt;((INDEX($F$50:$BD$50,$Y$50)+(INDEX($F$50:$BD$50,#REF!)))),$X$79*((#REF!-Template!Z50)/((#REF!*(#REF!+1))/2)),0)</f>
        <v>#REF!</v>
      </c>
      <c r="AU99" s="23" t="e">
        <f>IF((INDEX($F$50:$BD$50,AU50))&lt;((INDEX($F$50:$BD$50,$Y$50)+(INDEX($F$50:$BD$50,#REF!)))),$X$79*((#REF!-Template!AA50)/((#REF!*(#REF!+1))/2)),0)</f>
        <v>#REF!</v>
      </c>
      <c r="AV99" s="23" t="e">
        <f>IF((INDEX($F$50:$BD$50,AV50))&lt;((INDEX($F$50:$BD$50,$Y$50)+(INDEX($F$50:$BD$50,#REF!)))),$X$79*((#REF!-Template!AB50)/((#REF!*(#REF!+1))/2)),0)</f>
        <v>#REF!</v>
      </c>
      <c r="AW99" s="23" t="e">
        <f>IF((INDEX($F$50:$BD$50,AW50))&lt;((INDEX($F$50:$BD$50,$Y$50)+(INDEX($F$50:$BD$50,#REF!)))),$X$79*((#REF!-Template!AC50)/((#REF!*(#REF!+1))/2)),0)</f>
        <v>#REF!</v>
      </c>
      <c r="AX99" s="23" t="e">
        <f>IF((INDEX($F$50:$BD$50,AX50))&lt;((INDEX($F$50:$BD$50,$Y$50)+(INDEX($F$50:$BD$50,#REF!)))),$X$79*((#REF!-Template!AD50)/((#REF!*(#REF!+1))/2)),0)</f>
        <v>#REF!</v>
      </c>
      <c r="AY99" s="23" t="e">
        <f>IF((INDEX($F$50:$BD$50,AY50))&lt;((INDEX($F$50:$BD$50,$Y$50)+(INDEX($F$50:$BD$50,#REF!)))),$X$79*((#REF!-Template!AE50)/((#REF!*(#REF!+1))/2)),0)</f>
        <v>#REF!</v>
      </c>
      <c r="AZ99" s="23" t="e">
        <f>IF((INDEX($F$50:$BD$50,AZ50))&lt;((INDEX($F$50:$BD$50,$Y$50)+(INDEX($F$50:$BD$50,#REF!)))),$X$79*((#REF!-Template!AF50)/((#REF!*(#REF!+1))/2)),0)</f>
        <v>#REF!</v>
      </c>
      <c r="BA99" s="23" t="e">
        <f>IF((INDEX($F$50:$BD$50,BA50))&lt;((INDEX($F$50:$BD$50,$Y$50)+(INDEX($F$50:$BD$50,#REF!)))),$X$79*((#REF!-Template!AG50)/((#REF!*(#REF!+1))/2)),0)</f>
        <v>#REF!</v>
      </c>
      <c r="BB99" s="23" t="e">
        <f>IF((INDEX($F$50:$BD$50,BB50))&lt;((INDEX($F$50:$BD$50,$Y$50)+(INDEX($F$50:$BD$50,#REF!)))),$X$79*((#REF!-Template!AH50)/((#REF!*(#REF!+1))/2)),0)</f>
        <v>#REF!</v>
      </c>
      <c r="BC99" s="23" t="e">
        <f>IF((INDEX($F$50:$BD$50,BC50))&lt;((INDEX($F$50:$BD$50,$Y$50)+(INDEX($F$50:$BD$50,#REF!)))),$X$79*((#REF!-Template!AI50)/((#REF!*(#REF!+1))/2)),0)</f>
        <v>#REF!</v>
      </c>
    </row>
    <row r="100" spans="1:55" ht="15" hidden="1" customHeight="1" outlineLevel="1">
      <c r="A100" s="8"/>
      <c r="B100" t="s">
        <v>97</v>
      </c>
      <c r="D100" t="e">
        <f>CONCATENATE("Sum of digits over ",#REF!,"yrs")</f>
        <v>#REF!</v>
      </c>
      <c r="E100" t="s">
        <v>63</v>
      </c>
      <c r="F100" s="19"/>
      <c r="G100" s="19"/>
      <c r="H100" s="19"/>
      <c r="I100" s="19"/>
      <c r="J100" s="19"/>
      <c r="K100" s="19"/>
      <c r="L100" s="19"/>
      <c r="M100" s="19"/>
      <c r="N100" s="19"/>
      <c r="O100" s="19"/>
      <c r="P100" s="19"/>
      <c r="Q100" s="19"/>
      <c r="R100" s="19"/>
      <c r="S100" s="19"/>
      <c r="T100" s="19"/>
      <c r="U100" s="19"/>
      <c r="V100" s="19"/>
      <c r="W100" s="19"/>
      <c r="X100" s="19"/>
      <c r="Y100" s="19"/>
      <c r="Z100" s="23" t="e">
        <f>IF((INDEX($F$50:$BD$50,Z50))&lt;((INDEX($F$50:$BD$50,$Z$50)+(INDEX($F$50:$BD$50,#REF!)))),$Y$79*((#REF!-Template!E50)/((#REF!*(#REF!+1))/2)),0)</f>
        <v>#REF!</v>
      </c>
      <c r="AA100" s="23" t="e">
        <f>IF((INDEX($F$50:$BD$50,AA50))&lt;((INDEX($F$50:$BD$50,$Z$50)+(INDEX($F$50:$BD$50,#REF!)))),$Y$79*((#REF!-Template!F50)/((#REF!*(#REF!+1))/2)),0)</f>
        <v>#REF!</v>
      </c>
      <c r="AB100" s="23" t="e">
        <f>IF((INDEX($F$50:$BD$50,AB50))&lt;((INDEX($F$50:$BD$50,$Z$50)+(INDEX($F$50:$BD$50,#REF!)))),$Y$79*((#REF!-Template!G50)/((#REF!*(#REF!+1))/2)),0)</f>
        <v>#REF!</v>
      </c>
      <c r="AC100" s="23" t="e">
        <f>IF((INDEX($F$50:$BD$50,AC50))&lt;((INDEX($F$50:$BD$50,$Z$50)+(INDEX($F$50:$BD$50,#REF!)))),$Y$79*((#REF!-Template!H50)/((#REF!*(#REF!+1))/2)),0)</f>
        <v>#REF!</v>
      </c>
      <c r="AD100" s="23" t="e">
        <f>IF((INDEX($F$50:$BD$50,AD50))&lt;((INDEX($F$50:$BD$50,$Z$50)+(INDEX($F$50:$BD$50,#REF!)))),$Y$79*((#REF!-Template!I50)/((#REF!*(#REF!+1))/2)),0)</f>
        <v>#REF!</v>
      </c>
      <c r="AE100" s="23" t="e">
        <f>IF((INDEX($F$50:$BD$50,AE50))&lt;((INDEX($F$50:$BD$50,$Z$50)+(INDEX($F$50:$BD$50,#REF!)))),$Y$79*((#REF!-Template!J50)/((#REF!*(#REF!+1))/2)),0)</f>
        <v>#REF!</v>
      </c>
      <c r="AF100" s="23" t="e">
        <f>IF((INDEX($F$50:$BD$50,AF50))&lt;((INDEX($F$50:$BD$50,$Z$50)+(INDEX($F$50:$BD$50,#REF!)))),$Y$79*((#REF!-Template!K50)/((#REF!*(#REF!+1))/2)),0)</f>
        <v>#REF!</v>
      </c>
      <c r="AG100" s="23" t="e">
        <f>IF((INDEX($F$50:$BD$50,AG50))&lt;((INDEX($F$50:$BD$50,$Z$50)+(INDEX($F$50:$BD$50,#REF!)))),$Y$79*((#REF!-Template!L50)/((#REF!*(#REF!+1))/2)),0)</f>
        <v>#REF!</v>
      </c>
      <c r="AH100" s="23" t="e">
        <f>IF((INDEX($F$50:$BD$50,AH50))&lt;((INDEX($F$50:$BD$50,$Z$50)+(INDEX($F$50:$BD$50,#REF!)))),$Y$79*((#REF!-Template!M50)/((#REF!*(#REF!+1))/2)),0)</f>
        <v>#REF!</v>
      </c>
      <c r="AI100" s="23" t="e">
        <f>IF((INDEX($F$50:$BD$50,AI50))&lt;((INDEX($F$50:$BD$50,$Z$50)+(INDEX($F$50:$BD$50,#REF!)))),$Y$79*((#REF!-Template!N50)/((#REF!*(#REF!+1))/2)),0)</f>
        <v>#REF!</v>
      </c>
      <c r="AJ100" s="23" t="e">
        <f>IF((INDEX($F$50:$BD$50,AJ50))&lt;((INDEX($F$50:$BD$50,$Z$50)+(INDEX($F$50:$BD$50,#REF!)))),$Y$79*((#REF!-Template!O50)/((#REF!*(#REF!+1))/2)),0)</f>
        <v>#REF!</v>
      </c>
      <c r="AK100" s="23" t="e">
        <f>IF((INDEX($F$50:$BD$50,AK50))&lt;((INDEX($F$50:$BD$50,$Z$50)+(INDEX($F$50:$BD$50,#REF!)))),$Y$79*((#REF!-Template!P50)/((#REF!*(#REF!+1))/2)),0)</f>
        <v>#REF!</v>
      </c>
      <c r="AL100" s="23" t="e">
        <f>IF((INDEX($F$50:$BD$50,AL50))&lt;((INDEX($F$50:$BD$50,$Z$50)+(INDEX($F$50:$BD$50,#REF!)))),$Y$79*((#REF!-Template!Q50)/((#REF!*(#REF!+1))/2)),0)</f>
        <v>#REF!</v>
      </c>
      <c r="AM100" s="23" t="e">
        <f>IF((INDEX($F$50:$BD$50,AM50))&lt;((INDEX($F$50:$BD$50,$Z$50)+(INDEX($F$50:$BD$50,#REF!)))),$Y$79*((#REF!-Template!R50)/((#REF!*(#REF!+1))/2)),0)</f>
        <v>#REF!</v>
      </c>
      <c r="AN100" s="23" t="e">
        <f>IF((INDEX($F$50:$BD$50,AN50))&lt;((INDEX($F$50:$BD$50,$Z$50)+(INDEX($F$50:$BD$50,#REF!)))),$Y$79*((#REF!-Template!S50)/((#REF!*(#REF!+1))/2)),0)</f>
        <v>#REF!</v>
      </c>
      <c r="AO100" s="23" t="e">
        <f>IF((INDEX($F$50:$BD$50,AO50))&lt;((INDEX($F$50:$BD$50,$Z$50)+(INDEX($F$50:$BD$50,#REF!)))),$Y$79*((#REF!-Template!T50)/((#REF!*(#REF!+1))/2)),0)</f>
        <v>#REF!</v>
      </c>
      <c r="AP100" s="23" t="e">
        <f>IF((INDEX($F$50:$BD$50,AP50))&lt;((INDEX($F$50:$BD$50,$Z$50)+(INDEX($F$50:$BD$50,#REF!)))),$Y$79*((#REF!-Template!U50)/((#REF!*(#REF!+1))/2)),0)</f>
        <v>#REF!</v>
      </c>
      <c r="AQ100" s="23" t="e">
        <f>IF((INDEX($F$50:$BD$50,AQ50))&lt;((INDEX($F$50:$BD$50,$Z$50)+(INDEX($F$50:$BD$50,#REF!)))),$Y$79*((#REF!-Template!V50)/((#REF!*(#REF!+1))/2)),0)</f>
        <v>#REF!</v>
      </c>
      <c r="AR100" s="23" t="e">
        <f>IF((INDEX($F$50:$BD$50,AR50))&lt;((INDEX($F$50:$BD$50,$Z$50)+(INDEX($F$50:$BD$50,#REF!)))),$Y$79*((#REF!-Template!W50)/((#REF!*(#REF!+1))/2)),0)</f>
        <v>#REF!</v>
      </c>
      <c r="AS100" s="23" t="e">
        <f>IF((INDEX($F$50:$BD$50,AS50))&lt;((INDEX($F$50:$BD$50,$Z$50)+(INDEX($F$50:$BD$50,#REF!)))),$Y$79*((#REF!-Template!X50)/((#REF!*(#REF!+1))/2)),0)</f>
        <v>#REF!</v>
      </c>
      <c r="AT100" s="23" t="e">
        <f>IF((INDEX($F$50:$BD$50,AT50))&lt;((INDEX($F$50:$BD$50,$Z$50)+(INDEX($F$50:$BD$50,#REF!)))),$Y$79*((#REF!-Template!Y50)/((#REF!*(#REF!+1))/2)),0)</f>
        <v>#REF!</v>
      </c>
      <c r="AU100" s="23" t="e">
        <f>IF((INDEX($F$50:$BD$50,AU50))&lt;((INDEX($F$50:$BD$50,$Z$50)+(INDEX($F$50:$BD$50,#REF!)))),$Y$79*((#REF!-Template!Z50)/((#REF!*(#REF!+1))/2)),0)</f>
        <v>#REF!</v>
      </c>
      <c r="AV100" s="23" t="e">
        <f>IF((INDEX($F$50:$BD$50,AV50))&lt;((INDEX($F$50:$BD$50,$Z$50)+(INDEX($F$50:$BD$50,#REF!)))),$Y$79*((#REF!-Template!AA50)/((#REF!*(#REF!+1))/2)),0)</f>
        <v>#REF!</v>
      </c>
      <c r="AW100" s="23" t="e">
        <f>IF((INDEX($F$50:$BD$50,AW50))&lt;((INDEX($F$50:$BD$50,$Z$50)+(INDEX($F$50:$BD$50,#REF!)))),$Y$79*((#REF!-Template!AB50)/((#REF!*(#REF!+1))/2)),0)</f>
        <v>#REF!</v>
      </c>
      <c r="AX100" s="23" t="e">
        <f>IF((INDEX($F$50:$BD$50,AX50))&lt;((INDEX($F$50:$BD$50,$Z$50)+(INDEX($F$50:$BD$50,#REF!)))),$Y$79*((#REF!-Template!AC50)/((#REF!*(#REF!+1))/2)),0)</f>
        <v>#REF!</v>
      </c>
      <c r="AY100" s="23" t="e">
        <f>IF((INDEX($F$50:$BD$50,AY50))&lt;((INDEX($F$50:$BD$50,$Z$50)+(INDEX($F$50:$BD$50,#REF!)))),$Y$79*((#REF!-Template!AD50)/((#REF!*(#REF!+1))/2)),0)</f>
        <v>#REF!</v>
      </c>
      <c r="AZ100" s="23" t="e">
        <f>IF((INDEX($F$50:$BD$50,AZ50))&lt;((INDEX($F$50:$BD$50,$Z$50)+(INDEX($F$50:$BD$50,#REF!)))),$Y$79*((#REF!-Template!AE50)/((#REF!*(#REF!+1))/2)),0)</f>
        <v>#REF!</v>
      </c>
      <c r="BA100" s="23" t="e">
        <f>IF((INDEX($F$50:$BD$50,BA50))&lt;((INDEX($F$50:$BD$50,$Z$50)+(INDEX($F$50:$BD$50,#REF!)))),$Y$79*((#REF!-Template!AF50)/((#REF!*(#REF!+1))/2)),0)</f>
        <v>#REF!</v>
      </c>
      <c r="BB100" s="23" t="e">
        <f>IF((INDEX($F$50:$BD$50,BB50))&lt;((INDEX($F$50:$BD$50,$Z$50)+(INDEX($F$50:$BD$50,#REF!)))),$Y$79*((#REF!-Template!AG50)/((#REF!*(#REF!+1))/2)),0)</f>
        <v>#REF!</v>
      </c>
      <c r="BC100" s="23" t="e">
        <f>IF((INDEX($F$50:$BD$50,BC50))&lt;((INDEX($F$50:$BD$50,$Z$50)+(INDEX($F$50:$BD$50,#REF!)))),$Y$79*((#REF!-Template!AH50)/((#REF!*(#REF!+1))/2)),0)</f>
        <v>#REF!</v>
      </c>
    </row>
    <row r="101" spans="1:55" ht="15" hidden="1" customHeight="1" outlineLevel="1">
      <c r="A101" s="8"/>
      <c r="B101" t="s">
        <v>98</v>
      </c>
      <c r="D101" t="e">
        <f>CONCATENATE("Sum of digits over ",#REF!,"yrs")</f>
        <v>#REF!</v>
      </c>
      <c r="E101" t="s">
        <v>63</v>
      </c>
      <c r="F101" s="19"/>
      <c r="G101" s="19"/>
      <c r="H101" s="19"/>
      <c r="I101" s="19"/>
      <c r="J101" s="19"/>
      <c r="K101" s="19"/>
      <c r="L101" s="19"/>
      <c r="M101" s="19"/>
      <c r="N101" s="19"/>
      <c r="O101" s="19"/>
      <c r="P101" s="19"/>
      <c r="Q101" s="19"/>
      <c r="R101" s="19"/>
      <c r="S101" s="19"/>
      <c r="T101" s="19"/>
      <c r="U101" s="19"/>
      <c r="V101" s="19"/>
      <c r="W101" s="19"/>
      <c r="X101" s="19"/>
      <c r="Y101" s="19"/>
      <c r="Z101" s="19"/>
      <c r="AA101" s="23" t="e">
        <f>IF((INDEX($F$50:$BD$50,AA50))&lt;((INDEX($F$50:$BD$50,$AA$50)+(INDEX($F$50:$BD$50,#REF!)))),$Z$79*((#REF!-Template!E50)/((#REF!*(#REF!+1))/2)),0)</f>
        <v>#REF!</v>
      </c>
      <c r="AB101" s="23" t="e">
        <f>IF((INDEX($F$50:$BD$50,AB50))&lt;((INDEX($F$50:$BD$50,$AA$50)+(INDEX($F$50:$BD$50,#REF!)))),$Z$79*((#REF!-Template!F50)/((#REF!*(#REF!+1))/2)),0)</f>
        <v>#REF!</v>
      </c>
      <c r="AC101" s="23" t="e">
        <f>IF((INDEX($F$50:$BD$50,AC50))&lt;((INDEX($F$50:$BD$50,$AA$50)+(INDEX($F$50:$BD$50,#REF!)))),$Z$79*((#REF!-Template!G50)/((#REF!*(#REF!+1))/2)),0)</f>
        <v>#REF!</v>
      </c>
      <c r="AD101" s="23" t="e">
        <f>IF((INDEX($F$50:$BD$50,AD50))&lt;((INDEX($F$50:$BD$50,$AA$50)+(INDEX($F$50:$BD$50,#REF!)))),$Z$79*((#REF!-Template!H50)/((#REF!*(#REF!+1))/2)),0)</f>
        <v>#REF!</v>
      </c>
      <c r="AE101" s="23" t="e">
        <f>IF((INDEX($F$50:$BD$50,AE50))&lt;((INDEX($F$50:$BD$50,$AA$50)+(INDEX($F$50:$BD$50,#REF!)))),$Z$79*((#REF!-Template!I50)/((#REF!*(#REF!+1))/2)),0)</f>
        <v>#REF!</v>
      </c>
      <c r="AF101" s="23" t="e">
        <f>IF((INDEX($F$50:$BD$50,AF50))&lt;((INDEX($F$50:$BD$50,$AA$50)+(INDEX($F$50:$BD$50,#REF!)))),$Z$79*((#REF!-Template!J50)/((#REF!*(#REF!+1))/2)),0)</f>
        <v>#REF!</v>
      </c>
      <c r="AG101" s="23" t="e">
        <f>IF((INDEX($F$50:$BD$50,AG50))&lt;((INDEX($F$50:$BD$50,$AA$50)+(INDEX($F$50:$BD$50,#REF!)))),$Z$79*((#REF!-Template!K50)/((#REF!*(#REF!+1))/2)),0)</f>
        <v>#REF!</v>
      </c>
      <c r="AH101" s="23" t="e">
        <f>IF((INDEX($F$50:$BD$50,AH50))&lt;((INDEX($F$50:$BD$50,$AA$50)+(INDEX($F$50:$BD$50,#REF!)))),$Z$79*((#REF!-Template!L50)/((#REF!*(#REF!+1))/2)),0)</f>
        <v>#REF!</v>
      </c>
      <c r="AI101" s="23" t="e">
        <f>IF((INDEX($F$50:$BD$50,AI50))&lt;((INDEX($F$50:$BD$50,$AA$50)+(INDEX($F$50:$BD$50,#REF!)))),$Z$79*((#REF!-Template!M50)/((#REF!*(#REF!+1))/2)),0)</f>
        <v>#REF!</v>
      </c>
      <c r="AJ101" s="23" t="e">
        <f>IF((INDEX($F$50:$BD$50,AJ50))&lt;((INDEX($F$50:$BD$50,$AA$50)+(INDEX($F$50:$BD$50,#REF!)))),$Z$79*((#REF!-Template!N50)/((#REF!*(#REF!+1))/2)),0)</f>
        <v>#REF!</v>
      </c>
      <c r="AK101" s="23" t="e">
        <f>IF((INDEX($F$50:$BD$50,AK50))&lt;((INDEX($F$50:$BD$50,$AA$50)+(INDEX($F$50:$BD$50,#REF!)))),$Z$79*((#REF!-Template!O50)/((#REF!*(#REF!+1))/2)),0)</f>
        <v>#REF!</v>
      </c>
      <c r="AL101" s="23" t="e">
        <f>IF((INDEX($F$50:$BD$50,AL50))&lt;((INDEX($F$50:$BD$50,$AA$50)+(INDEX($F$50:$BD$50,#REF!)))),$Z$79*((#REF!-Template!P50)/((#REF!*(#REF!+1))/2)),0)</f>
        <v>#REF!</v>
      </c>
      <c r="AM101" s="23" t="e">
        <f>IF((INDEX($F$50:$BD$50,AM50))&lt;((INDEX($F$50:$BD$50,$AA$50)+(INDEX($F$50:$BD$50,#REF!)))),$Z$79*((#REF!-Template!Q50)/((#REF!*(#REF!+1))/2)),0)</f>
        <v>#REF!</v>
      </c>
      <c r="AN101" s="23" t="e">
        <f>IF((INDEX($F$50:$BD$50,AN50))&lt;((INDEX($F$50:$BD$50,$AA$50)+(INDEX($F$50:$BD$50,#REF!)))),$Z$79*((#REF!-Template!R50)/((#REF!*(#REF!+1))/2)),0)</f>
        <v>#REF!</v>
      </c>
      <c r="AO101" s="23" t="e">
        <f>IF((INDEX($F$50:$BD$50,AO50))&lt;((INDEX($F$50:$BD$50,$AA$50)+(INDEX($F$50:$BD$50,#REF!)))),$Z$79*((#REF!-Template!S50)/((#REF!*(#REF!+1))/2)),0)</f>
        <v>#REF!</v>
      </c>
      <c r="AP101" s="23" t="e">
        <f>IF((INDEX($F$50:$BD$50,AP50))&lt;((INDEX($F$50:$BD$50,$AA$50)+(INDEX($F$50:$BD$50,#REF!)))),$Z$79*((#REF!-Template!T50)/((#REF!*(#REF!+1))/2)),0)</f>
        <v>#REF!</v>
      </c>
      <c r="AQ101" s="23" t="e">
        <f>IF((INDEX($F$50:$BD$50,AQ50))&lt;((INDEX($F$50:$BD$50,$AA$50)+(INDEX($F$50:$BD$50,#REF!)))),$Z$79*((#REF!-Template!U50)/((#REF!*(#REF!+1))/2)),0)</f>
        <v>#REF!</v>
      </c>
      <c r="AR101" s="23" t="e">
        <f>IF((INDEX($F$50:$BD$50,AR50))&lt;((INDEX($F$50:$BD$50,$AA$50)+(INDEX($F$50:$BD$50,#REF!)))),$Z$79*((#REF!-Template!V50)/((#REF!*(#REF!+1))/2)),0)</f>
        <v>#REF!</v>
      </c>
      <c r="AS101" s="23" t="e">
        <f>IF((INDEX($F$50:$BD$50,AS50))&lt;((INDEX($F$50:$BD$50,$AA$50)+(INDEX($F$50:$BD$50,#REF!)))),$Z$79*((#REF!-Template!W50)/((#REF!*(#REF!+1))/2)),0)</f>
        <v>#REF!</v>
      </c>
      <c r="AT101" s="23" t="e">
        <f>IF((INDEX($F$50:$BD$50,AT50))&lt;((INDEX($F$50:$BD$50,$AA$50)+(INDEX($F$50:$BD$50,#REF!)))),$Z$79*((#REF!-Template!X50)/((#REF!*(#REF!+1))/2)),0)</f>
        <v>#REF!</v>
      </c>
      <c r="AU101" s="23" t="e">
        <f>IF((INDEX($F$50:$BD$50,AU50))&lt;((INDEX($F$50:$BD$50,$AA$50)+(INDEX($F$50:$BD$50,#REF!)))),$Z$79*((#REF!-Template!Y50)/((#REF!*(#REF!+1))/2)),0)</f>
        <v>#REF!</v>
      </c>
      <c r="AV101" s="23" t="e">
        <f>IF((INDEX($F$50:$BD$50,AV50))&lt;((INDEX($F$50:$BD$50,$AA$50)+(INDEX($F$50:$BD$50,#REF!)))),$Z$79*((#REF!-Template!Z50)/((#REF!*(#REF!+1))/2)),0)</f>
        <v>#REF!</v>
      </c>
      <c r="AW101" s="23" t="e">
        <f>IF((INDEX($F$50:$BD$50,AW50))&lt;((INDEX($F$50:$BD$50,$AA$50)+(INDEX($F$50:$BD$50,#REF!)))),$Z$79*((#REF!-Template!AA50)/((#REF!*(#REF!+1))/2)),0)</f>
        <v>#REF!</v>
      </c>
      <c r="AX101" s="23" t="e">
        <f>IF((INDEX($F$50:$BD$50,AX50))&lt;((INDEX($F$50:$BD$50,$AA$50)+(INDEX($F$50:$BD$50,#REF!)))),$Z$79*((#REF!-Template!AB50)/((#REF!*(#REF!+1))/2)),0)</f>
        <v>#REF!</v>
      </c>
      <c r="AY101" s="23" t="e">
        <f>IF((INDEX($F$50:$BD$50,AY50))&lt;((INDEX($F$50:$BD$50,$AA$50)+(INDEX($F$50:$BD$50,#REF!)))),$Z$79*((#REF!-Template!AC50)/((#REF!*(#REF!+1))/2)),0)</f>
        <v>#REF!</v>
      </c>
      <c r="AZ101" s="23" t="e">
        <f>IF((INDEX($F$50:$BD$50,AZ50))&lt;((INDEX($F$50:$BD$50,$AA$50)+(INDEX($F$50:$BD$50,#REF!)))),$Z$79*((#REF!-Template!AD50)/((#REF!*(#REF!+1))/2)),0)</f>
        <v>#REF!</v>
      </c>
      <c r="BA101" s="23" t="e">
        <f>IF((INDEX($F$50:$BD$50,BA50))&lt;((INDEX($F$50:$BD$50,$AA$50)+(INDEX($F$50:$BD$50,#REF!)))),$Z$79*((#REF!-Template!AE50)/((#REF!*(#REF!+1))/2)),0)</f>
        <v>#REF!</v>
      </c>
      <c r="BB101" s="23" t="e">
        <f>IF((INDEX($F$50:$BD$50,BB50))&lt;((INDEX($F$50:$BD$50,$AA$50)+(INDEX($F$50:$BD$50,#REF!)))),$Z$79*((#REF!-Template!AF50)/((#REF!*(#REF!+1))/2)),0)</f>
        <v>#REF!</v>
      </c>
      <c r="BC101" s="23" t="e">
        <f>IF((INDEX($F$50:$BD$50,BC50))&lt;((INDEX($F$50:$BD$50,$AA$50)+(INDEX($F$50:$BD$50,#REF!)))),$Z$79*((#REF!-Template!AG50)/((#REF!*(#REF!+1))/2)),0)</f>
        <v>#REF!</v>
      </c>
    </row>
    <row r="102" spans="1:55" ht="15" hidden="1" customHeight="1" outlineLevel="1">
      <c r="A102" s="8"/>
      <c r="B102" t="s">
        <v>99</v>
      </c>
      <c r="D102" t="e">
        <f>CONCATENATE("Sum of digits over ",#REF!,"yrs")</f>
        <v>#REF!</v>
      </c>
      <c r="E102" t="s">
        <v>63</v>
      </c>
      <c r="F102" s="19"/>
      <c r="G102" s="19"/>
      <c r="H102" s="19"/>
      <c r="I102" s="19"/>
      <c r="J102" s="19"/>
      <c r="K102" s="19"/>
      <c r="L102" s="19"/>
      <c r="M102" s="19"/>
      <c r="N102" s="19"/>
      <c r="O102" s="19"/>
      <c r="P102" s="19"/>
      <c r="Q102" s="19"/>
      <c r="R102" s="19"/>
      <c r="S102" s="19"/>
      <c r="T102" s="19"/>
      <c r="U102" s="19"/>
      <c r="V102" s="19"/>
      <c r="W102" s="19"/>
      <c r="X102" s="19"/>
      <c r="Y102" s="19"/>
      <c r="Z102" s="19"/>
      <c r="AA102" s="19"/>
      <c r="AB102" s="23" t="e">
        <f>IF((INDEX($F$50:$BD$50,AB50))&lt;((INDEX($F$50:$BD$50,$AB$50)+(INDEX($F$50:$BD$50,#REF!)))),$AA$79*((#REF!-Template!E50)/((#REF!*(#REF!+1))/2)),0)</f>
        <v>#REF!</v>
      </c>
      <c r="AC102" s="23" t="e">
        <f>IF((INDEX($F$50:$BD$50,AC50))&lt;((INDEX($F$50:$BD$50,$AB$50)+(INDEX($F$50:$BD$50,#REF!)))),$AA$79*((#REF!-Template!F50)/((#REF!*(#REF!+1))/2)),0)</f>
        <v>#REF!</v>
      </c>
      <c r="AD102" s="23" t="e">
        <f>IF((INDEX($F$50:$BD$50,AD50))&lt;((INDEX($F$50:$BD$50,$AB$50)+(INDEX($F$50:$BD$50,#REF!)))),$AA$79*((#REF!-Template!G50)/((#REF!*(#REF!+1))/2)),0)</f>
        <v>#REF!</v>
      </c>
      <c r="AE102" s="23" t="e">
        <f>IF((INDEX($F$50:$BD$50,AE50))&lt;((INDEX($F$50:$BD$50,$AB$50)+(INDEX($F$50:$BD$50,#REF!)))),$AA$79*((#REF!-Template!H50)/((#REF!*(#REF!+1))/2)),0)</f>
        <v>#REF!</v>
      </c>
      <c r="AF102" s="23" t="e">
        <f>IF((INDEX($F$50:$BD$50,AF50))&lt;((INDEX($F$50:$BD$50,$AB$50)+(INDEX($F$50:$BD$50,#REF!)))),$AA$79*((#REF!-Template!I50)/((#REF!*(#REF!+1))/2)),0)</f>
        <v>#REF!</v>
      </c>
      <c r="AG102" s="23" t="e">
        <f>IF((INDEX($F$50:$BD$50,AG50))&lt;((INDEX($F$50:$BD$50,$AB$50)+(INDEX($F$50:$BD$50,#REF!)))),$AA$79*((#REF!-Template!J50)/((#REF!*(#REF!+1))/2)),0)</f>
        <v>#REF!</v>
      </c>
      <c r="AH102" s="23" t="e">
        <f>IF((INDEX($F$50:$BD$50,AH50))&lt;((INDEX($F$50:$BD$50,$AB$50)+(INDEX($F$50:$BD$50,#REF!)))),$AA$79*((#REF!-Template!K50)/((#REF!*(#REF!+1))/2)),0)</f>
        <v>#REF!</v>
      </c>
      <c r="AI102" s="23" t="e">
        <f>IF((INDEX($F$50:$BD$50,AI50))&lt;((INDEX($F$50:$BD$50,$AB$50)+(INDEX($F$50:$BD$50,#REF!)))),$AA$79*((#REF!-Template!L50)/((#REF!*(#REF!+1))/2)),0)</f>
        <v>#REF!</v>
      </c>
      <c r="AJ102" s="23" t="e">
        <f>IF((INDEX($F$50:$BD$50,AJ50))&lt;((INDEX($F$50:$BD$50,$AB$50)+(INDEX($F$50:$BD$50,#REF!)))),$AA$79*((#REF!-Template!M50)/((#REF!*(#REF!+1))/2)),0)</f>
        <v>#REF!</v>
      </c>
      <c r="AK102" s="23" t="e">
        <f>IF((INDEX($F$50:$BD$50,AK50))&lt;((INDEX($F$50:$BD$50,$AB$50)+(INDEX($F$50:$BD$50,#REF!)))),$AA$79*((#REF!-Template!N50)/((#REF!*(#REF!+1))/2)),0)</f>
        <v>#REF!</v>
      </c>
      <c r="AL102" s="23" t="e">
        <f>IF((INDEX($F$50:$BD$50,AL50))&lt;((INDEX($F$50:$BD$50,$AB$50)+(INDEX($F$50:$BD$50,#REF!)))),$AA$79*((#REF!-Template!O50)/((#REF!*(#REF!+1))/2)),0)</f>
        <v>#REF!</v>
      </c>
      <c r="AM102" s="23" t="e">
        <f>IF((INDEX($F$50:$BD$50,AM50))&lt;((INDEX($F$50:$BD$50,$AB$50)+(INDEX($F$50:$BD$50,#REF!)))),$AA$79*((#REF!-Template!P50)/((#REF!*(#REF!+1))/2)),0)</f>
        <v>#REF!</v>
      </c>
      <c r="AN102" s="23" t="e">
        <f>IF((INDEX($F$50:$BD$50,AN50))&lt;((INDEX($F$50:$BD$50,$AB$50)+(INDEX($F$50:$BD$50,#REF!)))),$AA$79*((#REF!-Template!Q50)/((#REF!*(#REF!+1))/2)),0)</f>
        <v>#REF!</v>
      </c>
      <c r="AO102" s="23" t="e">
        <f>IF((INDEX($F$50:$BD$50,AO50))&lt;((INDEX($F$50:$BD$50,$AB$50)+(INDEX($F$50:$BD$50,#REF!)))),$AA$79*((#REF!-Template!R50)/((#REF!*(#REF!+1))/2)),0)</f>
        <v>#REF!</v>
      </c>
      <c r="AP102" s="23" t="e">
        <f>IF((INDEX($F$50:$BD$50,AP50))&lt;((INDEX($F$50:$BD$50,$AB$50)+(INDEX($F$50:$BD$50,#REF!)))),$AA$79*((#REF!-Template!S50)/((#REF!*(#REF!+1))/2)),0)</f>
        <v>#REF!</v>
      </c>
      <c r="AQ102" s="23" t="e">
        <f>IF((INDEX($F$50:$BD$50,AQ50))&lt;((INDEX($F$50:$BD$50,$AB$50)+(INDEX($F$50:$BD$50,#REF!)))),$AA$79*((#REF!-Template!T50)/((#REF!*(#REF!+1))/2)),0)</f>
        <v>#REF!</v>
      </c>
      <c r="AR102" s="23" t="e">
        <f>IF((INDEX($F$50:$BD$50,AR50))&lt;((INDEX($F$50:$BD$50,$AB$50)+(INDEX($F$50:$BD$50,#REF!)))),$AA$79*((#REF!-Template!U50)/((#REF!*(#REF!+1))/2)),0)</f>
        <v>#REF!</v>
      </c>
      <c r="AS102" s="23" t="e">
        <f>IF((INDEX($F$50:$BD$50,AS50))&lt;((INDEX($F$50:$BD$50,$AB$50)+(INDEX($F$50:$BD$50,#REF!)))),$AA$79*((#REF!-Template!V50)/((#REF!*(#REF!+1))/2)),0)</f>
        <v>#REF!</v>
      </c>
      <c r="AT102" s="23" t="e">
        <f>IF((INDEX($F$50:$BD$50,AT50))&lt;((INDEX($F$50:$BD$50,$AB$50)+(INDEX($F$50:$BD$50,#REF!)))),$AA$79*((#REF!-Template!W50)/((#REF!*(#REF!+1))/2)),0)</f>
        <v>#REF!</v>
      </c>
      <c r="AU102" s="23" t="e">
        <f>IF((INDEX($F$50:$BD$50,AU50))&lt;((INDEX($F$50:$BD$50,$AB$50)+(INDEX($F$50:$BD$50,#REF!)))),$AA$79*((#REF!-Template!X50)/((#REF!*(#REF!+1))/2)),0)</f>
        <v>#REF!</v>
      </c>
      <c r="AV102" s="23" t="e">
        <f>IF((INDEX($F$50:$BD$50,AV50))&lt;((INDEX($F$50:$BD$50,$AB$50)+(INDEX($F$50:$BD$50,#REF!)))),$AA$79*((#REF!-Template!Y50)/((#REF!*(#REF!+1))/2)),0)</f>
        <v>#REF!</v>
      </c>
      <c r="AW102" s="23" t="e">
        <f>IF((INDEX($F$50:$BD$50,AW50))&lt;((INDEX($F$50:$BD$50,$AB$50)+(INDEX($F$50:$BD$50,#REF!)))),$AA$79*((#REF!-Template!Z50)/((#REF!*(#REF!+1))/2)),0)</f>
        <v>#REF!</v>
      </c>
      <c r="AX102" s="23" t="e">
        <f>IF((INDEX($F$50:$BD$50,AX50))&lt;((INDEX($F$50:$BD$50,$AB$50)+(INDEX($F$50:$BD$50,#REF!)))),$AA$79*((#REF!-Template!AA50)/((#REF!*(#REF!+1))/2)),0)</f>
        <v>#REF!</v>
      </c>
      <c r="AY102" s="23" t="e">
        <f>IF((INDEX($F$50:$BD$50,AY50))&lt;((INDEX($F$50:$BD$50,$AB$50)+(INDEX($F$50:$BD$50,#REF!)))),$AA$79*((#REF!-Template!AB50)/((#REF!*(#REF!+1))/2)),0)</f>
        <v>#REF!</v>
      </c>
      <c r="AZ102" s="23" t="e">
        <f>IF((INDEX($F$50:$BD$50,AZ50))&lt;((INDEX($F$50:$BD$50,$AB$50)+(INDEX($F$50:$BD$50,#REF!)))),$AA$79*((#REF!-Template!AC50)/((#REF!*(#REF!+1))/2)),0)</f>
        <v>#REF!</v>
      </c>
      <c r="BA102" s="23" t="e">
        <f>IF((INDEX($F$50:$BD$50,BA50))&lt;((INDEX($F$50:$BD$50,$AB$50)+(INDEX($F$50:$BD$50,#REF!)))),$AA$79*((#REF!-Template!AD50)/((#REF!*(#REF!+1))/2)),0)</f>
        <v>#REF!</v>
      </c>
      <c r="BB102" s="23" t="e">
        <f>IF((INDEX($F$50:$BD$50,BB50))&lt;((INDEX($F$50:$BD$50,$AB$50)+(INDEX($F$50:$BD$50,#REF!)))),$AA$79*((#REF!-Template!AE50)/((#REF!*(#REF!+1))/2)),0)</f>
        <v>#REF!</v>
      </c>
      <c r="BC102" s="23" t="e">
        <f>IF((INDEX($F$50:$BD$50,BC50))&lt;((INDEX($F$50:$BD$50,$AB$50)+(INDEX($F$50:$BD$50,#REF!)))),$AA$79*((#REF!-Template!AF50)/((#REF!*(#REF!+1))/2)),0)</f>
        <v>#REF!</v>
      </c>
    </row>
    <row r="103" spans="1:55" ht="15" hidden="1" customHeight="1" outlineLevel="1">
      <c r="A103" s="8"/>
      <c r="B103" t="s">
        <v>100</v>
      </c>
      <c r="D103" t="e">
        <f>CONCATENATE("Sum of digits over ",#REF!,"yrs")</f>
        <v>#REF!</v>
      </c>
      <c r="E103" t="s">
        <v>63</v>
      </c>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23" t="e">
        <f>IF((INDEX($F$50:$BD$50,AC50))&lt;((INDEX($F$50:$BD$50,$AC$50)+(INDEX($F$50:$BD$50,#REF!)))),$AB$79*((#REF!-Template!E50)/((#REF!*(#REF!+1))/2)),0)</f>
        <v>#REF!</v>
      </c>
      <c r="AD103" s="23" t="e">
        <f>IF((INDEX($F$50:$BD$50,AD50))&lt;((INDEX($F$50:$BD$50,$AC$50)+(INDEX($F$50:$BD$50,#REF!)))),$AB$79*((#REF!-Template!F50)/((#REF!*(#REF!+1))/2)),0)</f>
        <v>#REF!</v>
      </c>
      <c r="AE103" s="23" t="e">
        <f>IF((INDEX($F$50:$BD$50,AE50))&lt;((INDEX($F$50:$BD$50,$AC$50)+(INDEX($F$50:$BD$50,#REF!)))),$AB$79*((#REF!-Template!G50)/((#REF!*(#REF!+1))/2)),0)</f>
        <v>#REF!</v>
      </c>
      <c r="AF103" s="23" t="e">
        <f>IF((INDEX($F$50:$BD$50,AF50))&lt;((INDEX($F$50:$BD$50,$AC$50)+(INDEX($F$50:$BD$50,#REF!)))),$AB$79*((#REF!-Template!H50)/((#REF!*(#REF!+1))/2)),0)</f>
        <v>#REF!</v>
      </c>
      <c r="AG103" s="23" t="e">
        <f>IF((INDEX($F$50:$BD$50,AG50))&lt;((INDEX($F$50:$BD$50,$AC$50)+(INDEX($F$50:$BD$50,#REF!)))),$AB$79*((#REF!-Template!I50)/((#REF!*(#REF!+1))/2)),0)</f>
        <v>#REF!</v>
      </c>
      <c r="AH103" s="23" t="e">
        <f>IF((INDEX($F$50:$BD$50,AH50))&lt;((INDEX($F$50:$BD$50,$AC$50)+(INDEX($F$50:$BD$50,#REF!)))),$AB$79*((#REF!-Template!J50)/((#REF!*(#REF!+1))/2)),0)</f>
        <v>#REF!</v>
      </c>
      <c r="AI103" s="23" t="e">
        <f>IF((INDEX($F$50:$BD$50,AI50))&lt;((INDEX($F$50:$BD$50,$AC$50)+(INDEX($F$50:$BD$50,#REF!)))),$AB$79*((#REF!-Template!K50)/((#REF!*(#REF!+1))/2)),0)</f>
        <v>#REF!</v>
      </c>
      <c r="AJ103" s="23" t="e">
        <f>IF((INDEX($F$50:$BD$50,AJ50))&lt;((INDEX($F$50:$BD$50,$AC$50)+(INDEX($F$50:$BD$50,#REF!)))),$AB$79*((#REF!-Template!L50)/((#REF!*(#REF!+1))/2)),0)</f>
        <v>#REF!</v>
      </c>
      <c r="AK103" s="23" t="e">
        <f>IF((INDEX($F$50:$BD$50,AK50))&lt;((INDEX($F$50:$BD$50,$AC$50)+(INDEX($F$50:$BD$50,#REF!)))),$AB$79*((#REF!-Template!M50)/((#REF!*(#REF!+1))/2)),0)</f>
        <v>#REF!</v>
      </c>
      <c r="AL103" s="23" t="e">
        <f>IF((INDEX($F$50:$BD$50,AL50))&lt;((INDEX($F$50:$BD$50,$AC$50)+(INDEX($F$50:$BD$50,#REF!)))),$AB$79*((#REF!-Template!N50)/((#REF!*(#REF!+1))/2)),0)</f>
        <v>#REF!</v>
      </c>
      <c r="AM103" s="23" t="e">
        <f>IF((INDEX($F$50:$BD$50,AM50))&lt;((INDEX($F$50:$BD$50,$AC$50)+(INDEX($F$50:$BD$50,#REF!)))),$AB$79*((#REF!-Template!O50)/((#REF!*(#REF!+1))/2)),0)</f>
        <v>#REF!</v>
      </c>
      <c r="AN103" s="23" t="e">
        <f>IF((INDEX($F$50:$BD$50,AN50))&lt;((INDEX($F$50:$BD$50,$AC$50)+(INDEX($F$50:$BD$50,#REF!)))),$AB$79*((#REF!-Template!P50)/((#REF!*(#REF!+1))/2)),0)</f>
        <v>#REF!</v>
      </c>
      <c r="AO103" s="23" t="e">
        <f>IF((INDEX($F$50:$BD$50,AO50))&lt;((INDEX($F$50:$BD$50,$AC$50)+(INDEX($F$50:$BD$50,#REF!)))),$AB$79*((#REF!-Template!Q50)/((#REF!*(#REF!+1))/2)),0)</f>
        <v>#REF!</v>
      </c>
      <c r="AP103" s="23" t="e">
        <f>IF((INDEX($F$50:$BD$50,AP50))&lt;((INDEX($F$50:$BD$50,$AC$50)+(INDEX($F$50:$BD$50,#REF!)))),$AB$79*((#REF!-Template!R50)/((#REF!*(#REF!+1))/2)),0)</f>
        <v>#REF!</v>
      </c>
      <c r="AQ103" s="23" t="e">
        <f>IF((INDEX($F$50:$BD$50,AQ50))&lt;((INDEX($F$50:$BD$50,$AC$50)+(INDEX($F$50:$BD$50,#REF!)))),$AB$79*((#REF!-Template!S50)/((#REF!*(#REF!+1))/2)),0)</f>
        <v>#REF!</v>
      </c>
      <c r="AR103" s="23" t="e">
        <f>IF((INDEX($F$50:$BD$50,AR50))&lt;((INDEX($F$50:$BD$50,$AC$50)+(INDEX($F$50:$BD$50,#REF!)))),$AB$79*((#REF!-Template!T50)/((#REF!*(#REF!+1))/2)),0)</f>
        <v>#REF!</v>
      </c>
      <c r="AS103" s="23" t="e">
        <f>IF((INDEX($F$50:$BD$50,AS50))&lt;((INDEX($F$50:$BD$50,$AC$50)+(INDEX($F$50:$BD$50,#REF!)))),$AB$79*((#REF!-Template!U50)/((#REF!*(#REF!+1))/2)),0)</f>
        <v>#REF!</v>
      </c>
      <c r="AT103" s="23" t="e">
        <f>IF((INDEX($F$50:$BD$50,AT50))&lt;((INDEX($F$50:$BD$50,$AC$50)+(INDEX($F$50:$BD$50,#REF!)))),$AB$79*((#REF!-Template!V50)/((#REF!*(#REF!+1))/2)),0)</f>
        <v>#REF!</v>
      </c>
      <c r="AU103" s="23" t="e">
        <f>IF((INDEX($F$50:$BD$50,AU50))&lt;((INDEX($F$50:$BD$50,$AC$50)+(INDEX($F$50:$BD$50,#REF!)))),$AB$79*((#REF!-Template!W50)/((#REF!*(#REF!+1))/2)),0)</f>
        <v>#REF!</v>
      </c>
      <c r="AV103" s="23" t="e">
        <f>IF((INDEX($F$50:$BD$50,AV50))&lt;((INDEX($F$50:$BD$50,$AC$50)+(INDEX($F$50:$BD$50,#REF!)))),$AB$79*((#REF!-Template!X50)/((#REF!*(#REF!+1))/2)),0)</f>
        <v>#REF!</v>
      </c>
      <c r="AW103" s="23" t="e">
        <f>IF((INDEX($F$50:$BD$50,AW50))&lt;((INDEX($F$50:$BD$50,$AC$50)+(INDEX($F$50:$BD$50,#REF!)))),$AB$79*((#REF!-Template!Y50)/((#REF!*(#REF!+1))/2)),0)</f>
        <v>#REF!</v>
      </c>
      <c r="AX103" s="23" t="e">
        <f>IF((INDEX($F$50:$BD$50,AX50))&lt;((INDEX($F$50:$BD$50,$AC$50)+(INDEX($F$50:$BD$50,#REF!)))),$AB$79*((#REF!-Template!Z50)/((#REF!*(#REF!+1))/2)),0)</f>
        <v>#REF!</v>
      </c>
      <c r="AY103" s="23" t="e">
        <f>IF((INDEX($F$50:$BD$50,AY50))&lt;((INDEX($F$50:$BD$50,$AC$50)+(INDEX($F$50:$BD$50,#REF!)))),$AB$79*((#REF!-Template!AA50)/((#REF!*(#REF!+1))/2)),0)</f>
        <v>#REF!</v>
      </c>
      <c r="AZ103" s="23" t="e">
        <f>IF((INDEX($F$50:$BD$50,AZ50))&lt;((INDEX($F$50:$BD$50,$AC$50)+(INDEX($F$50:$BD$50,#REF!)))),$AB$79*((#REF!-Template!AB50)/((#REF!*(#REF!+1))/2)),0)</f>
        <v>#REF!</v>
      </c>
      <c r="BA103" s="23" t="e">
        <f>IF((INDEX($F$50:$BD$50,BA50))&lt;((INDEX($F$50:$BD$50,$AC$50)+(INDEX($F$50:$BD$50,#REF!)))),$AB$79*((#REF!-Template!AC50)/((#REF!*(#REF!+1))/2)),0)</f>
        <v>#REF!</v>
      </c>
      <c r="BB103" s="23" t="e">
        <f>IF((INDEX($F$50:$BD$50,BB50))&lt;((INDEX($F$50:$BD$50,$AC$50)+(INDEX($F$50:$BD$50,#REF!)))),$AB$79*((#REF!-Template!AD50)/((#REF!*(#REF!+1))/2)),0)</f>
        <v>#REF!</v>
      </c>
      <c r="BC103" s="23" t="e">
        <f>IF((INDEX($F$50:$BD$50,BC50))&lt;((INDEX($F$50:$BD$50,$AC$50)+(INDEX($F$50:$BD$50,#REF!)))),$AB$79*((#REF!-Template!AE50)/((#REF!*(#REF!+1))/2)),0)</f>
        <v>#REF!</v>
      </c>
    </row>
    <row r="104" spans="1:55" ht="15" hidden="1" customHeight="1" outlineLevel="1">
      <c r="A104" s="8"/>
      <c r="B104" t="s">
        <v>101</v>
      </c>
      <c r="D104" t="e">
        <f>CONCATENATE("Sum of digits over ",#REF!,"yrs")</f>
        <v>#REF!</v>
      </c>
      <c r="E104" t="s">
        <v>63</v>
      </c>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23" t="e">
        <f>IF((INDEX($F$50:$BD$50,AD50))&lt;((INDEX($F$50:$BD$50,$AD$50)+(INDEX($F$50:$BD$50,#REF!)))),$AC$79*((#REF!-Template!E50)/((#REF!*(#REF!+1))/2)),0)</f>
        <v>#REF!</v>
      </c>
      <c r="AE104" s="23" t="e">
        <f>IF((INDEX($F$50:$BD$50,AE50))&lt;((INDEX($F$50:$BD$50,$AD$50)+(INDEX($F$50:$BD$50,#REF!)))),$AC$79*((#REF!-Template!F50)/((#REF!*(#REF!+1))/2)),0)</f>
        <v>#REF!</v>
      </c>
      <c r="AF104" s="23" t="e">
        <f>IF((INDEX($F$50:$BD$50,AF50))&lt;((INDEX($F$50:$BD$50,$AD$50)+(INDEX($F$50:$BD$50,#REF!)))),$AC$79*((#REF!-Template!G50)/((#REF!*(#REF!+1))/2)),0)</f>
        <v>#REF!</v>
      </c>
      <c r="AG104" s="23" t="e">
        <f>IF((INDEX($F$50:$BD$50,AG50))&lt;((INDEX($F$50:$BD$50,$AD$50)+(INDEX($F$50:$BD$50,#REF!)))),$AC$79*((#REF!-Template!H50)/((#REF!*(#REF!+1))/2)),0)</f>
        <v>#REF!</v>
      </c>
      <c r="AH104" s="23" t="e">
        <f>IF((INDEX($F$50:$BD$50,AH50))&lt;((INDEX($F$50:$BD$50,$AD$50)+(INDEX($F$50:$BD$50,#REF!)))),$AC$79*((#REF!-Template!I50)/((#REF!*(#REF!+1))/2)),0)</f>
        <v>#REF!</v>
      </c>
      <c r="AI104" s="23" t="e">
        <f>IF((INDEX($F$50:$BD$50,AI50))&lt;((INDEX($F$50:$BD$50,$AD$50)+(INDEX($F$50:$BD$50,#REF!)))),$AC$79*((#REF!-Template!J50)/((#REF!*(#REF!+1))/2)),0)</f>
        <v>#REF!</v>
      </c>
      <c r="AJ104" s="23" t="e">
        <f>IF((INDEX($F$50:$BD$50,AJ50))&lt;((INDEX($F$50:$BD$50,$AD$50)+(INDEX($F$50:$BD$50,#REF!)))),$AC$79*((#REF!-Template!K50)/((#REF!*(#REF!+1))/2)),0)</f>
        <v>#REF!</v>
      </c>
      <c r="AK104" s="23" t="e">
        <f>IF((INDEX($F$50:$BD$50,AK50))&lt;((INDEX($F$50:$BD$50,$AD$50)+(INDEX($F$50:$BD$50,#REF!)))),$AC$79*((#REF!-Template!L50)/((#REF!*(#REF!+1))/2)),0)</f>
        <v>#REF!</v>
      </c>
      <c r="AL104" s="23" t="e">
        <f>IF((INDEX($F$50:$BD$50,AL50))&lt;((INDEX($F$50:$BD$50,$AD$50)+(INDEX($F$50:$BD$50,#REF!)))),$AC$79*((#REF!-Template!M50)/((#REF!*(#REF!+1))/2)),0)</f>
        <v>#REF!</v>
      </c>
      <c r="AM104" s="23" t="e">
        <f>IF((INDEX($F$50:$BD$50,AM50))&lt;((INDEX($F$50:$BD$50,$AD$50)+(INDEX($F$50:$BD$50,#REF!)))),$AC$79*((#REF!-Template!N50)/((#REF!*(#REF!+1))/2)),0)</f>
        <v>#REF!</v>
      </c>
      <c r="AN104" s="23" t="e">
        <f>IF((INDEX($F$50:$BD$50,AN50))&lt;((INDEX($F$50:$BD$50,$AD$50)+(INDEX($F$50:$BD$50,#REF!)))),$AC$79*((#REF!-Template!O50)/((#REF!*(#REF!+1))/2)),0)</f>
        <v>#REF!</v>
      </c>
      <c r="AO104" s="23" t="e">
        <f>IF((INDEX($F$50:$BD$50,AO50))&lt;((INDEX($F$50:$BD$50,$AD$50)+(INDEX($F$50:$BD$50,#REF!)))),$AC$79*((#REF!-Template!P50)/((#REF!*(#REF!+1))/2)),0)</f>
        <v>#REF!</v>
      </c>
      <c r="AP104" s="23" t="e">
        <f>IF((INDEX($F$50:$BD$50,AP50))&lt;((INDEX($F$50:$BD$50,$AD$50)+(INDEX($F$50:$BD$50,#REF!)))),$AC$79*((#REF!-Template!Q50)/((#REF!*(#REF!+1))/2)),0)</f>
        <v>#REF!</v>
      </c>
      <c r="AQ104" s="23" t="e">
        <f>IF((INDEX($F$50:$BD$50,AQ50))&lt;((INDEX($F$50:$BD$50,$AD$50)+(INDEX($F$50:$BD$50,#REF!)))),$AC$79*((#REF!-Template!R50)/((#REF!*(#REF!+1))/2)),0)</f>
        <v>#REF!</v>
      </c>
      <c r="AR104" s="23" t="e">
        <f>IF((INDEX($F$50:$BD$50,AR50))&lt;((INDEX($F$50:$BD$50,$AD$50)+(INDEX($F$50:$BD$50,#REF!)))),$AC$79*((#REF!-Template!S50)/((#REF!*(#REF!+1))/2)),0)</f>
        <v>#REF!</v>
      </c>
      <c r="AS104" s="23" t="e">
        <f>IF((INDEX($F$50:$BD$50,AS50))&lt;((INDEX($F$50:$BD$50,$AD$50)+(INDEX($F$50:$BD$50,#REF!)))),$AC$79*((#REF!-Template!T50)/((#REF!*(#REF!+1))/2)),0)</f>
        <v>#REF!</v>
      </c>
      <c r="AT104" s="23" t="e">
        <f>IF((INDEX($F$50:$BD$50,AT50))&lt;((INDEX($F$50:$BD$50,$AD$50)+(INDEX($F$50:$BD$50,#REF!)))),$AC$79*((#REF!-Template!U50)/((#REF!*(#REF!+1))/2)),0)</f>
        <v>#REF!</v>
      </c>
      <c r="AU104" s="23" t="e">
        <f>IF((INDEX($F$50:$BD$50,AU50))&lt;((INDEX($F$50:$BD$50,$AD$50)+(INDEX($F$50:$BD$50,#REF!)))),$AC$79*((#REF!-Template!V50)/((#REF!*(#REF!+1))/2)),0)</f>
        <v>#REF!</v>
      </c>
      <c r="AV104" s="23" t="e">
        <f>IF((INDEX($F$50:$BD$50,AV50))&lt;((INDEX($F$50:$BD$50,$AD$50)+(INDEX($F$50:$BD$50,#REF!)))),$AC$79*((#REF!-Template!W50)/((#REF!*(#REF!+1))/2)),0)</f>
        <v>#REF!</v>
      </c>
      <c r="AW104" s="23" t="e">
        <f>IF((INDEX($F$50:$BD$50,AW50))&lt;((INDEX($F$50:$BD$50,$AD$50)+(INDEX($F$50:$BD$50,#REF!)))),$AC$79*((#REF!-Template!X50)/((#REF!*(#REF!+1))/2)),0)</f>
        <v>#REF!</v>
      </c>
      <c r="AX104" s="23" t="e">
        <f>IF((INDEX($F$50:$BD$50,AX50))&lt;((INDEX($F$50:$BD$50,$AD$50)+(INDEX($F$50:$BD$50,#REF!)))),$AC$79*((#REF!-Template!Y50)/((#REF!*(#REF!+1))/2)),0)</f>
        <v>#REF!</v>
      </c>
      <c r="AY104" s="23" t="e">
        <f>IF((INDEX($F$50:$BD$50,AY50))&lt;((INDEX($F$50:$BD$50,$AD$50)+(INDEX($F$50:$BD$50,#REF!)))),$AC$79*((#REF!-Template!Z50)/((#REF!*(#REF!+1))/2)),0)</f>
        <v>#REF!</v>
      </c>
      <c r="AZ104" s="23" t="e">
        <f>IF((INDEX($F$50:$BD$50,AZ50))&lt;((INDEX($F$50:$BD$50,$AD$50)+(INDEX($F$50:$BD$50,#REF!)))),$AC$79*((#REF!-Template!AA50)/((#REF!*(#REF!+1))/2)),0)</f>
        <v>#REF!</v>
      </c>
      <c r="BA104" s="23" t="e">
        <f>IF((INDEX($F$50:$BD$50,BA50))&lt;((INDEX($F$50:$BD$50,$AD$50)+(INDEX($F$50:$BD$50,#REF!)))),$AC$79*((#REF!-Template!AB50)/((#REF!*(#REF!+1))/2)),0)</f>
        <v>#REF!</v>
      </c>
      <c r="BB104" s="23" t="e">
        <f>IF((INDEX($F$50:$BD$50,BB50))&lt;((INDEX($F$50:$BD$50,$AD$50)+(INDEX($F$50:$BD$50,#REF!)))),$AC$79*((#REF!-Template!AC50)/((#REF!*(#REF!+1))/2)),0)</f>
        <v>#REF!</v>
      </c>
      <c r="BC104" s="23" t="e">
        <f>IF((INDEX($F$50:$BD$50,BC50))&lt;((INDEX($F$50:$BD$50,$AD$50)+(INDEX($F$50:$BD$50,#REF!)))),$AC$79*((#REF!-Template!AD50)/((#REF!*(#REF!+1))/2)),0)</f>
        <v>#REF!</v>
      </c>
    </row>
    <row r="105" spans="1:55" ht="15" hidden="1" customHeight="1" outlineLevel="1">
      <c r="A105" s="8"/>
      <c r="B105" t="s">
        <v>102</v>
      </c>
      <c r="D105" t="e">
        <f>CONCATENATE("Sum of digits over ",#REF!,"yrs")</f>
        <v>#REF!</v>
      </c>
      <c r="E105" t="s">
        <v>63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3" t="e">
        <f>IF((INDEX($F$50:$BD$50,AE50))&lt;((INDEX($F$50:$BD$50,$AE$50)+(INDEX($F$50:$BD$50,#REF!)))),$AD$79*((#REF!-Template!E50)/((#REF!*(#REF!+1))/2)),0)</f>
        <v>#REF!</v>
      </c>
      <c r="AF105" s="23" t="e">
        <f>IF((INDEX($F$50:$BD$50,AF50))&lt;((INDEX($F$50:$BD$50,$AE$50)+(INDEX($F$50:$BD$50,#REF!)))),$AD$79*((#REF!-Template!F50)/((#REF!*(#REF!+1))/2)),0)</f>
        <v>#REF!</v>
      </c>
      <c r="AG105" s="23" t="e">
        <f>IF((INDEX($F$50:$BD$50,AG50))&lt;((INDEX($F$50:$BD$50,$AE$50)+(INDEX($F$50:$BD$50,#REF!)))),$AD$79*((#REF!-Template!G50)/((#REF!*(#REF!+1))/2)),0)</f>
        <v>#REF!</v>
      </c>
      <c r="AH105" s="23" t="e">
        <f>IF((INDEX($F$50:$BD$50,AH50))&lt;((INDEX($F$50:$BD$50,$AE$50)+(INDEX($F$50:$BD$50,#REF!)))),$AD$79*((#REF!-Template!H50)/((#REF!*(#REF!+1))/2)),0)</f>
        <v>#REF!</v>
      </c>
      <c r="AI105" s="23" t="e">
        <f>IF((INDEX($F$50:$BD$50,AI50))&lt;((INDEX($F$50:$BD$50,$AE$50)+(INDEX($F$50:$BD$50,#REF!)))),$AD$79*((#REF!-Template!I50)/((#REF!*(#REF!+1))/2)),0)</f>
        <v>#REF!</v>
      </c>
      <c r="AJ105" s="23" t="e">
        <f>IF((INDEX($F$50:$BD$50,AJ50))&lt;((INDEX($F$50:$BD$50,$AE$50)+(INDEX($F$50:$BD$50,#REF!)))),$AD$79*((#REF!-Template!J50)/((#REF!*(#REF!+1))/2)),0)</f>
        <v>#REF!</v>
      </c>
      <c r="AK105" s="23" t="e">
        <f>IF((INDEX($F$50:$BD$50,AK50))&lt;((INDEX($F$50:$BD$50,$AE$50)+(INDEX($F$50:$BD$50,#REF!)))),$AD$79*((#REF!-Template!K50)/((#REF!*(#REF!+1))/2)),0)</f>
        <v>#REF!</v>
      </c>
      <c r="AL105" s="23" t="e">
        <f>IF((INDEX($F$50:$BD$50,AL50))&lt;((INDEX($F$50:$BD$50,$AE$50)+(INDEX($F$50:$BD$50,#REF!)))),$AD$79*((#REF!-Template!L50)/((#REF!*(#REF!+1))/2)),0)</f>
        <v>#REF!</v>
      </c>
      <c r="AM105" s="23" t="e">
        <f>IF((INDEX($F$50:$BD$50,AM50))&lt;((INDEX($F$50:$BD$50,$AE$50)+(INDEX($F$50:$BD$50,#REF!)))),$AD$79*((#REF!-Template!M50)/((#REF!*(#REF!+1))/2)),0)</f>
        <v>#REF!</v>
      </c>
      <c r="AN105" s="23" t="e">
        <f>IF((INDEX($F$50:$BD$50,AN50))&lt;((INDEX($F$50:$BD$50,$AE$50)+(INDEX($F$50:$BD$50,#REF!)))),$AD$79*((#REF!-Template!N50)/((#REF!*(#REF!+1))/2)),0)</f>
        <v>#REF!</v>
      </c>
      <c r="AO105" s="23" t="e">
        <f>IF((INDEX($F$50:$BD$50,AO50))&lt;((INDEX($F$50:$BD$50,$AE$50)+(INDEX($F$50:$BD$50,#REF!)))),$AD$79*((#REF!-Template!O50)/((#REF!*(#REF!+1))/2)),0)</f>
        <v>#REF!</v>
      </c>
      <c r="AP105" s="23" t="e">
        <f>IF((INDEX($F$50:$BD$50,AP50))&lt;((INDEX($F$50:$BD$50,$AE$50)+(INDEX($F$50:$BD$50,#REF!)))),$AD$79*((#REF!-Template!P50)/((#REF!*(#REF!+1))/2)),0)</f>
        <v>#REF!</v>
      </c>
      <c r="AQ105" s="23" t="e">
        <f>IF((INDEX($F$50:$BD$50,AQ50))&lt;((INDEX($F$50:$BD$50,$AE$50)+(INDEX($F$50:$BD$50,#REF!)))),$AD$79*((#REF!-Template!Q50)/((#REF!*(#REF!+1))/2)),0)</f>
        <v>#REF!</v>
      </c>
      <c r="AR105" s="23" t="e">
        <f>IF((INDEX($F$50:$BD$50,AR50))&lt;((INDEX($F$50:$BD$50,$AE$50)+(INDEX($F$50:$BD$50,#REF!)))),$AD$79*((#REF!-Template!R50)/((#REF!*(#REF!+1))/2)),0)</f>
        <v>#REF!</v>
      </c>
      <c r="AS105" s="23" t="e">
        <f>IF((INDEX($F$50:$BD$50,AS50))&lt;((INDEX($F$50:$BD$50,$AE$50)+(INDEX($F$50:$BD$50,#REF!)))),$AD$79*((#REF!-Template!S50)/((#REF!*(#REF!+1))/2)),0)</f>
        <v>#REF!</v>
      </c>
      <c r="AT105" s="23" t="e">
        <f>IF((INDEX($F$50:$BD$50,AT50))&lt;((INDEX($F$50:$BD$50,$AE$50)+(INDEX($F$50:$BD$50,#REF!)))),$AD$79*((#REF!-Template!T50)/((#REF!*(#REF!+1))/2)),0)</f>
        <v>#REF!</v>
      </c>
      <c r="AU105" s="23" t="e">
        <f>IF((INDEX($F$50:$BD$50,AU50))&lt;((INDEX($F$50:$BD$50,$AE$50)+(INDEX($F$50:$BD$50,#REF!)))),$AD$79*((#REF!-Template!U50)/((#REF!*(#REF!+1))/2)),0)</f>
        <v>#REF!</v>
      </c>
      <c r="AV105" s="23" t="e">
        <f>IF((INDEX($F$50:$BD$50,AV50))&lt;((INDEX($F$50:$BD$50,$AE$50)+(INDEX($F$50:$BD$50,#REF!)))),$AD$79*((#REF!-Template!V50)/((#REF!*(#REF!+1))/2)),0)</f>
        <v>#REF!</v>
      </c>
      <c r="AW105" s="23" t="e">
        <f>IF((INDEX($F$50:$BD$50,AW50))&lt;((INDEX($F$50:$BD$50,$AE$50)+(INDEX($F$50:$BD$50,#REF!)))),$AD$79*((#REF!-Template!W50)/((#REF!*(#REF!+1))/2)),0)</f>
        <v>#REF!</v>
      </c>
      <c r="AX105" s="23" t="e">
        <f>IF((INDEX($F$50:$BD$50,AX50))&lt;((INDEX($F$50:$BD$50,$AE$50)+(INDEX($F$50:$BD$50,#REF!)))),$AD$79*((#REF!-Template!X50)/((#REF!*(#REF!+1))/2)),0)</f>
        <v>#REF!</v>
      </c>
      <c r="AY105" s="23" t="e">
        <f>IF((INDEX($F$50:$BD$50,AY50))&lt;((INDEX($F$50:$BD$50,$AE$50)+(INDEX($F$50:$BD$50,#REF!)))),$AD$79*((#REF!-Template!Y50)/((#REF!*(#REF!+1))/2)),0)</f>
        <v>#REF!</v>
      </c>
      <c r="AZ105" s="23" t="e">
        <f>IF((INDEX($F$50:$BD$50,AZ50))&lt;((INDEX($F$50:$BD$50,$AE$50)+(INDEX($F$50:$BD$50,#REF!)))),$AD$79*((#REF!-Template!Z50)/((#REF!*(#REF!+1))/2)),0)</f>
        <v>#REF!</v>
      </c>
      <c r="BA105" s="23" t="e">
        <f>IF((INDEX($F$50:$BD$50,BA50))&lt;((INDEX($F$50:$BD$50,$AE$50)+(INDEX($F$50:$BD$50,#REF!)))),$AD$79*((#REF!-Template!AA50)/((#REF!*(#REF!+1))/2)),0)</f>
        <v>#REF!</v>
      </c>
      <c r="BB105" s="23" t="e">
        <f>IF((INDEX($F$50:$BD$50,BB50))&lt;((INDEX($F$50:$BD$50,$AE$50)+(INDEX($F$50:$BD$50,#REF!)))),$AD$79*((#REF!-Template!AB50)/((#REF!*(#REF!+1))/2)),0)</f>
        <v>#REF!</v>
      </c>
      <c r="BC105" s="23" t="e">
        <f>IF((INDEX($F$50:$BD$50,BC50))&lt;((INDEX($F$50:$BD$50,$AE$50)+(INDEX($F$50:$BD$50,#REF!)))),$AD$79*((#REF!-Template!AC50)/((#REF!*(#REF!+1))/2)),0)</f>
        <v>#REF!</v>
      </c>
    </row>
    <row r="106" spans="1:55" ht="15" hidden="1" customHeight="1" outlineLevel="1">
      <c r="A106" s="8"/>
      <c r="B106" t="s">
        <v>103</v>
      </c>
      <c r="D106" t="e">
        <f>CONCATENATE("Sum of digits over ",#REF!,"yrs")</f>
        <v>#REF!</v>
      </c>
      <c r="E106" t="s">
        <v>63</v>
      </c>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23" t="e">
        <f>IF((INDEX($F$50:$BD$50,AF50))&lt;((INDEX($F$50:$BD$50,$AF$50)+(INDEX($F$50:$BD$50,#REF!)))),$AE$79*((#REF!-Template!E50)/((#REF!*(#REF!+1))/2)),0)</f>
        <v>#REF!</v>
      </c>
      <c r="AG106" s="23" t="e">
        <f>IF((INDEX($F$50:$BD$50,AG50))&lt;((INDEX($F$50:$BD$50,$AF$50)+(INDEX($F$50:$BD$50,#REF!)))),$AE$79*((#REF!-Template!F50)/((#REF!*(#REF!+1))/2)),0)</f>
        <v>#REF!</v>
      </c>
      <c r="AH106" s="23" t="e">
        <f>IF((INDEX($F$50:$BD$50,AH50))&lt;((INDEX($F$50:$BD$50,$AF$50)+(INDEX($F$50:$BD$50,#REF!)))),$AE$79*((#REF!-Template!G50)/((#REF!*(#REF!+1))/2)),0)</f>
        <v>#REF!</v>
      </c>
      <c r="AI106" s="23" t="e">
        <f>IF((INDEX($F$50:$BD$50,AI50))&lt;((INDEX($F$50:$BD$50,$AF$50)+(INDEX($F$50:$BD$50,#REF!)))),$AE$79*((#REF!-Template!H50)/((#REF!*(#REF!+1))/2)),0)</f>
        <v>#REF!</v>
      </c>
      <c r="AJ106" s="23" t="e">
        <f>IF((INDEX($F$50:$BD$50,AJ50))&lt;((INDEX($F$50:$BD$50,$AF$50)+(INDEX($F$50:$BD$50,#REF!)))),$AE$79*((#REF!-Template!I50)/((#REF!*(#REF!+1))/2)),0)</f>
        <v>#REF!</v>
      </c>
      <c r="AK106" s="23" t="e">
        <f>IF((INDEX($F$50:$BD$50,AK50))&lt;((INDEX($F$50:$BD$50,$AF$50)+(INDEX($F$50:$BD$50,#REF!)))),$AE$79*((#REF!-Template!J50)/((#REF!*(#REF!+1))/2)),0)</f>
        <v>#REF!</v>
      </c>
      <c r="AL106" s="23" t="e">
        <f>IF((INDEX($F$50:$BD$50,AL50))&lt;((INDEX($F$50:$BD$50,$AF$50)+(INDEX($F$50:$BD$50,#REF!)))),$AE$79*((#REF!-Template!K50)/((#REF!*(#REF!+1))/2)),0)</f>
        <v>#REF!</v>
      </c>
      <c r="AM106" s="23" t="e">
        <f>IF((INDEX($F$50:$BD$50,AM50))&lt;((INDEX($F$50:$BD$50,$AF$50)+(INDEX($F$50:$BD$50,#REF!)))),$AE$79*((#REF!-Template!L50)/((#REF!*(#REF!+1))/2)),0)</f>
        <v>#REF!</v>
      </c>
      <c r="AN106" s="23" t="e">
        <f>IF((INDEX($F$50:$BD$50,AN50))&lt;((INDEX($F$50:$BD$50,$AF$50)+(INDEX($F$50:$BD$50,#REF!)))),$AE$79*((#REF!-Template!M50)/((#REF!*(#REF!+1))/2)),0)</f>
        <v>#REF!</v>
      </c>
      <c r="AO106" s="23" t="e">
        <f>IF((INDEX($F$50:$BD$50,AO50))&lt;((INDEX($F$50:$BD$50,$AF$50)+(INDEX($F$50:$BD$50,#REF!)))),$AE$79*((#REF!-Template!N50)/((#REF!*(#REF!+1))/2)),0)</f>
        <v>#REF!</v>
      </c>
      <c r="AP106" s="23" t="e">
        <f>IF((INDEX($F$50:$BD$50,AP50))&lt;((INDEX($F$50:$BD$50,$AF$50)+(INDEX($F$50:$BD$50,#REF!)))),$AE$79*((#REF!-Template!O50)/((#REF!*(#REF!+1))/2)),0)</f>
        <v>#REF!</v>
      </c>
      <c r="AQ106" s="23" t="e">
        <f>IF((INDEX($F$50:$BD$50,AQ50))&lt;((INDEX($F$50:$BD$50,$AF$50)+(INDEX($F$50:$BD$50,#REF!)))),$AE$79*((#REF!-Template!P50)/((#REF!*(#REF!+1))/2)),0)</f>
        <v>#REF!</v>
      </c>
      <c r="AR106" s="23" t="e">
        <f>IF((INDEX($F$50:$BD$50,AR50))&lt;((INDEX($F$50:$BD$50,$AF$50)+(INDEX($F$50:$BD$50,#REF!)))),$AE$79*((#REF!-Template!Q50)/((#REF!*(#REF!+1))/2)),0)</f>
        <v>#REF!</v>
      </c>
      <c r="AS106" s="23" t="e">
        <f>IF((INDEX($F$50:$BD$50,AS50))&lt;((INDEX($F$50:$BD$50,$AF$50)+(INDEX($F$50:$BD$50,#REF!)))),$AE$79*((#REF!-Template!R50)/((#REF!*(#REF!+1))/2)),0)</f>
        <v>#REF!</v>
      </c>
      <c r="AT106" s="23" t="e">
        <f>IF((INDEX($F$50:$BD$50,AT50))&lt;((INDEX($F$50:$BD$50,$AF$50)+(INDEX($F$50:$BD$50,#REF!)))),$AE$79*((#REF!-Template!S50)/((#REF!*(#REF!+1))/2)),0)</f>
        <v>#REF!</v>
      </c>
      <c r="AU106" s="23" t="e">
        <f>IF((INDEX($F$50:$BD$50,AU50))&lt;((INDEX($F$50:$BD$50,$AF$50)+(INDEX($F$50:$BD$50,#REF!)))),$AE$79*((#REF!-Template!T50)/((#REF!*(#REF!+1))/2)),0)</f>
        <v>#REF!</v>
      </c>
      <c r="AV106" s="23" t="e">
        <f>IF((INDEX($F$50:$BD$50,AV50))&lt;((INDEX($F$50:$BD$50,$AF$50)+(INDEX($F$50:$BD$50,#REF!)))),$AE$79*((#REF!-Template!U50)/((#REF!*(#REF!+1))/2)),0)</f>
        <v>#REF!</v>
      </c>
      <c r="AW106" s="23" t="e">
        <f>IF((INDEX($F$50:$BD$50,AW50))&lt;((INDEX($F$50:$BD$50,$AF$50)+(INDEX($F$50:$BD$50,#REF!)))),$AE$79*((#REF!-Template!V50)/((#REF!*(#REF!+1))/2)),0)</f>
        <v>#REF!</v>
      </c>
      <c r="AX106" s="23" t="e">
        <f>IF((INDEX($F$50:$BD$50,AX50))&lt;((INDEX($F$50:$BD$50,$AF$50)+(INDEX($F$50:$BD$50,#REF!)))),$AE$79*((#REF!-Template!W50)/((#REF!*(#REF!+1))/2)),0)</f>
        <v>#REF!</v>
      </c>
      <c r="AY106" s="23" t="e">
        <f>IF((INDEX($F$50:$BD$50,AY50))&lt;((INDEX($F$50:$BD$50,$AF$50)+(INDEX($F$50:$BD$50,#REF!)))),$AE$79*((#REF!-Template!X50)/((#REF!*(#REF!+1))/2)),0)</f>
        <v>#REF!</v>
      </c>
      <c r="AZ106" s="23" t="e">
        <f>IF((INDEX($F$50:$BD$50,AZ50))&lt;((INDEX($F$50:$BD$50,$AF$50)+(INDEX($F$50:$BD$50,#REF!)))),$AE$79*((#REF!-Template!Y50)/((#REF!*(#REF!+1))/2)),0)</f>
        <v>#REF!</v>
      </c>
      <c r="BA106" s="23" t="e">
        <f>IF((INDEX($F$50:$BD$50,BA50))&lt;((INDEX($F$50:$BD$50,$AF$50)+(INDEX($F$50:$BD$50,#REF!)))),$AE$79*((#REF!-Template!Z50)/((#REF!*(#REF!+1))/2)),0)</f>
        <v>#REF!</v>
      </c>
      <c r="BB106" s="23" t="e">
        <f>IF((INDEX($F$50:$BD$50,BB50))&lt;((INDEX($F$50:$BD$50,$AF$50)+(INDEX($F$50:$BD$50,#REF!)))),$AE$79*((#REF!-Template!AA50)/((#REF!*(#REF!+1))/2)),0)</f>
        <v>#REF!</v>
      </c>
      <c r="BC106" s="23" t="e">
        <f>IF((INDEX($F$50:$BD$50,BC50))&lt;((INDEX($F$50:$BD$50,$AF$50)+(INDEX($F$50:$BD$50,#REF!)))),$AE$79*((#REF!-Template!AB50)/((#REF!*(#REF!+1))/2)),0)</f>
        <v>#REF!</v>
      </c>
    </row>
    <row r="107" spans="1:55" ht="15" hidden="1" customHeight="1" outlineLevel="1">
      <c r="A107" s="8"/>
      <c r="B107" t="s">
        <v>104</v>
      </c>
      <c r="D107" t="e">
        <f>CONCATENATE("Sum of digits over ",#REF!,"yrs")</f>
        <v>#REF!</v>
      </c>
      <c r="E107" t="s">
        <v>63</v>
      </c>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23" t="e">
        <f>IF((INDEX($F$50:$BD$50,AG50))&lt;((INDEX($F$50:$BD$50,$AG$50)+(INDEX($F$50:$BD$50,#REF!)))),$AF$79*((#REF!-Template!E50)/((#REF!*(#REF!+1))/2)),0)</f>
        <v>#REF!</v>
      </c>
      <c r="AH107" s="23" t="e">
        <f>IF((INDEX($F$50:$BD$50,AH50))&lt;((INDEX($F$50:$BD$50,$AG$50)+(INDEX($F$50:$BD$50,#REF!)))),$AF$79*((#REF!-Template!F50)/((#REF!*(#REF!+1))/2)),0)</f>
        <v>#REF!</v>
      </c>
      <c r="AI107" s="23" t="e">
        <f>IF((INDEX($F$50:$BD$50,AI50))&lt;((INDEX($F$50:$BD$50,$AG$50)+(INDEX($F$50:$BD$50,#REF!)))),$AF$79*((#REF!-Template!G50)/((#REF!*(#REF!+1))/2)),0)</f>
        <v>#REF!</v>
      </c>
      <c r="AJ107" s="23" t="e">
        <f>IF((INDEX($F$50:$BD$50,AJ50))&lt;((INDEX($F$50:$BD$50,$AG$50)+(INDEX($F$50:$BD$50,#REF!)))),$AF$79*((#REF!-Template!H50)/((#REF!*(#REF!+1))/2)),0)</f>
        <v>#REF!</v>
      </c>
      <c r="AK107" s="23" t="e">
        <f>IF((INDEX($F$50:$BD$50,AK50))&lt;((INDEX($F$50:$BD$50,$AG$50)+(INDEX($F$50:$BD$50,#REF!)))),$AF$79*((#REF!-Template!I50)/((#REF!*(#REF!+1))/2)),0)</f>
        <v>#REF!</v>
      </c>
      <c r="AL107" s="23" t="e">
        <f>IF((INDEX($F$50:$BD$50,AL50))&lt;((INDEX($F$50:$BD$50,$AG$50)+(INDEX($F$50:$BD$50,#REF!)))),$AF$79*((#REF!-Template!J50)/((#REF!*(#REF!+1))/2)),0)</f>
        <v>#REF!</v>
      </c>
      <c r="AM107" s="23" t="e">
        <f>IF((INDEX($F$50:$BD$50,AM50))&lt;((INDEX($F$50:$BD$50,$AG$50)+(INDEX($F$50:$BD$50,#REF!)))),$AF$79*((#REF!-Template!K50)/((#REF!*(#REF!+1))/2)),0)</f>
        <v>#REF!</v>
      </c>
      <c r="AN107" s="23" t="e">
        <f>IF((INDEX($F$50:$BD$50,AN50))&lt;((INDEX($F$50:$BD$50,$AG$50)+(INDEX($F$50:$BD$50,#REF!)))),$AF$79*((#REF!-Template!L50)/((#REF!*(#REF!+1))/2)),0)</f>
        <v>#REF!</v>
      </c>
      <c r="AO107" s="23" t="e">
        <f>IF((INDEX($F$50:$BD$50,AO50))&lt;((INDEX($F$50:$BD$50,$AG$50)+(INDEX($F$50:$BD$50,#REF!)))),$AF$79*((#REF!-Template!M50)/((#REF!*(#REF!+1))/2)),0)</f>
        <v>#REF!</v>
      </c>
      <c r="AP107" s="23" t="e">
        <f>IF((INDEX($F$50:$BD$50,AP50))&lt;((INDEX($F$50:$BD$50,$AG$50)+(INDEX($F$50:$BD$50,#REF!)))),$AF$79*((#REF!-Template!N50)/((#REF!*(#REF!+1))/2)),0)</f>
        <v>#REF!</v>
      </c>
      <c r="AQ107" s="23" t="e">
        <f>IF((INDEX($F$50:$BD$50,AQ50))&lt;((INDEX($F$50:$BD$50,$AG$50)+(INDEX($F$50:$BD$50,#REF!)))),$AF$79*((#REF!-Template!O50)/((#REF!*(#REF!+1))/2)),0)</f>
        <v>#REF!</v>
      </c>
      <c r="AR107" s="23" t="e">
        <f>IF((INDEX($F$50:$BD$50,AR50))&lt;((INDEX($F$50:$BD$50,$AG$50)+(INDEX($F$50:$BD$50,#REF!)))),$AF$79*((#REF!-Template!P50)/((#REF!*(#REF!+1))/2)),0)</f>
        <v>#REF!</v>
      </c>
      <c r="AS107" s="23" t="e">
        <f>IF((INDEX($F$50:$BD$50,AS50))&lt;((INDEX($F$50:$BD$50,$AG$50)+(INDEX($F$50:$BD$50,#REF!)))),$AF$79*((#REF!-Template!Q50)/((#REF!*(#REF!+1))/2)),0)</f>
        <v>#REF!</v>
      </c>
      <c r="AT107" s="23" t="e">
        <f>IF((INDEX($F$50:$BD$50,AT50))&lt;((INDEX($F$50:$BD$50,$AG$50)+(INDEX($F$50:$BD$50,#REF!)))),$AF$79*((#REF!-Template!R50)/((#REF!*(#REF!+1))/2)),0)</f>
        <v>#REF!</v>
      </c>
      <c r="AU107" s="23" t="e">
        <f>IF((INDEX($F$50:$BD$50,AU50))&lt;((INDEX($F$50:$BD$50,$AG$50)+(INDEX($F$50:$BD$50,#REF!)))),$AF$79*((#REF!-Template!S50)/((#REF!*(#REF!+1))/2)),0)</f>
        <v>#REF!</v>
      </c>
      <c r="AV107" s="23" t="e">
        <f>IF((INDEX($F$50:$BD$50,AV50))&lt;((INDEX($F$50:$BD$50,$AG$50)+(INDEX($F$50:$BD$50,#REF!)))),$AF$79*((#REF!-Template!T50)/((#REF!*(#REF!+1))/2)),0)</f>
        <v>#REF!</v>
      </c>
      <c r="AW107" s="23" t="e">
        <f>IF((INDEX($F$50:$BD$50,AW50))&lt;((INDEX($F$50:$BD$50,$AG$50)+(INDEX($F$50:$BD$50,#REF!)))),$AF$79*((#REF!-Template!U50)/((#REF!*(#REF!+1))/2)),0)</f>
        <v>#REF!</v>
      </c>
      <c r="AX107" s="23" t="e">
        <f>IF((INDEX($F$50:$BD$50,AX50))&lt;((INDEX($F$50:$BD$50,$AG$50)+(INDEX($F$50:$BD$50,#REF!)))),$AF$79*((#REF!-Template!V50)/((#REF!*(#REF!+1))/2)),0)</f>
        <v>#REF!</v>
      </c>
      <c r="AY107" s="23" t="e">
        <f>IF((INDEX($F$50:$BD$50,AY50))&lt;((INDEX($F$50:$BD$50,$AG$50)+(INDEX($F$50:$BD$50,#REF!)))),$AF$79*((#REF!-Template!W50)/((#REF!*(#REF!+1))/2)),0)</f>
        <v>#REF!</v>
      </c>
      <c r="AZ107" s="23" t="e">
        <f>IF((INDEX($F$50:$BD$50,AZ50))&lt;((INDEX($F$50:$BD$50,$AG$50)+(INDEX($F$50:$BD$50,#REF!)))),$AF$79*((#REF!-Template!X50)/((#REF!*(#REF!+1))/2)),0)</f>
        <v>#REF!</v>
      </c>
      <c r="BA107" s="23" t="e">
        <f>IF((INDEX($F$50:$BD$50,BA50))&lt;((INDEX($F$50:$BD$50,$AG$50)+(INDEX($F$50:$BD$50,#REF!)))),$AF$79*((#REF!-Template!Y50)/((#REF!*(#REF!+1))/2)),0)</f>
        <v>#REF!</v>
      </c>
      <c r="BB107" s="23" t="e">
        <f>IF((INDEX($F$50:$BD$50,BB50))&lt;((INDEX($F$50:$BD$50,$AG$50)+(INDEX($F$50:$BD$50,#REF!)))),$AF$79*((#REF!-Template!Z50)/((#REF!*(#REF!+1))/2)),0)</f>
        <v>#REF!</v>
      </c>
      <c r="BC107" s="23" t="e">
        <f>IF((INDEX($F$50:$BD$50,BC50))&lt;((INDEX($F$50:$BD$50,$AG$50)+(INDEX($F$50:$BD$50,#REF!)))),$AF$79*((#REF!-Template!AA50)/((#REF!*(#REF!+1))/2)),0)</f>
        <v>#REF!</v>
      </c>
    </row>
    <row r="108" spans="1:55" ht="15" hidden="1" customHeight="1" outlineLevel="1">
      <c r="A108" s="8"/>
      <c r="B108" t="s">
        <v>105</v>
      </c>
      <c r="D108" t="e">
        <f>CONCATENATE("Sum of digits over ",#REF!,"yrs")</f>
        <v>#REF!</v>
      </c>
      <c r="E108" t="s">
        <v>63</v>
      </c>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23" t="e">
        <f>IF((INDEX($F$50:$BD$50,AH50))&lt;((INDEX($F$50:$BD$50,$AH$50)+(INDEX($F$50:$BD$50,#REF!)))),$AG$79*((#REF!-Template!E50)/((#REF!*(#REF!+1))/2)),0)</f>
        <v>#REF!</v>
      </c>
      <c r="AI108" s="23" t="e">
        <f>IF((INDEX($F$50:$BD$50,AI50))&lt;((INDEX($F$50:$BD$50,$AH$50)+(INDEX($F$50:$BD$50,#REF!)))),$AG$79*((#REF!-Template!F50)/((#REF!*(#REF!+1))/2)),0)</f>
        <v>#REF!</v>
      </c>
      <c r="AJ108" s="23" t="e">
        <f>IF((INDEX($F$50:$BD$50,AJ50))&lt;((INDEX($F$50:$BD$50,$AH$50)+(INDEX($F$50:$BD$50,#REF!)))),$AG$79*((#REF!-Template!G50)/((#REF!*(#REF!+1))/2)),0)</f>
        <v>#REF!</v>
      </c>
      <c r="AK108" s="23" t="e">
        <f>IF((INDEX($F$50:$BD$50,AK50))&lt;((INDEX($F$50:$BD$50,$AH$50)+(INDEX($F$50:$BD$50,#REF!)))),$AG$79*((#REF!-Template!H50)/((#REF!*(#REF!+1))/2)),0)</f>
        <v>#REF!</v>
      </c>
      <c r="AL108" s="23" t="e">
        <f>IF((INDEX($F$50:$BD$50,AL50))&lt;((INDEX($F$50:$BD$50,$AH$50)+(INDEX($F$50:$BD$50,#REF!)))),$AG$79*((#REF!-Template!I50)/((#REF!*(#REF!+1))/2)),0)</f>
        <v>#REF!</v>
      </c>
      <c r="AM108" s="23" t="e">
        <f>IF((INDEX($F$50:$BD$50,AM50))&lt;((INDEX($F$50:$BD$50,$AH$50)+(INDEX($F$50:$BD$50,#REF!)))),$AG$79*((#REF!-Template!J50)/((#REF!*(#REF!+1))/2)),0)</f>
        <v>#REF!</v>
      </c>
      <c r="AN108" s="23" t="e">
        <f>IF((INDEX($F$50:$BD$50,AN50))&lt;((INDEX($F$50:$BD$50,$AH$50)+(INDEX($F$50:$BD$50,#REF!)))),$AG$79*((#REF!-Template!K50)/((#REF!*(#REF!+1))/2)),0)</f>
        <v>#REF!</v>
      </c>
      <c r="AO108" s="23" t="e">
        <f>IF((INDEX($F$50:$BD$50,AO50))&lt;((INDEX($F$50:$BD$50,$AH$50)+(INDEX($F$50:$BD$50,#REF!)))),$AG$79*((#REF!-Template!L50)/((#REF!*(#REF!+1))/2)),0)</f>
        <v>#REF!</v>
      </c>
      <c r="AP108" s="23" t="e">
        <f>IF((INDEX($F$50:$BD$50,AP50))&lt;((INDEX($F$50:$BD$50,$AH$50)+(INDEX($F$50:$BD$50,#REF!)))),$AG$79*((#REF!-Template!M50)/((#REF!*(#REF!+1))/2)),0)</f>
        <v>#REF!</v>
      </c>
      <c r="AQ108" s="23" t="e">
        <f>IF((INDEX($F$50:$BD$50,AQ50))&lt;((INDEX($F$50:$BD$50,$AH$50)+(INDEX($F$50:$BD$50,#REF!)))),$AG$79*((#REF!-Template!N50)/((#REF!*(#REF!+1))/2)),0)</f>
        <v>#REF!</v>
      </c>
      <c r="AR108" s="23" t="e">
        <f>IF((INDEX($F$50:$BD$50,AR50))&lt;((INDEX($F$50:$BD$50,$AH$50)+(INDEX($F$50:$BD$50,#REF!)))),$AG$79*((#REF!-Template!O50)/((#REF!*(#REF!+1))/2)),0)</f>
        <v>#REF!</v>
      </c>
      <c r="AS108" s="23" t="e">
        <f>IF((INDEX($F$50:$BD$50,AS50))&lt;((INDEX($F$50:$BD$50,$AH$50)+(INDEX($F$50:$BD$50,#REF!)))),$AG$79*((#REF!-Template!P50)/((#REF!*(#REF!+1))/2)),0)</f>
        <v>#REF!</v>
      </c>
      <c r="AT108" s="23" t="e">
        <f>IF((INDEX($F$50:$BD$50,AT50))&lt;((INDEX($F$50:$BD$50,$AH$50)+(INDEX($F$50:$BD$50,#REF!)))),$AG$79*((#REF!-Template!Q50)/((#REF!*(#REF!+1))/2)),0)</f>
        <v>#REF!</v>
      </c>
      <c r="AU108" s="23" t="e">
        <f>IF((INDEX($F$50:$BD$50,AU50))&lt;((INDEX($F$50:$BD$50,$AH$50)+(INDEX($F$50:$BD$50,#REF!)))),$AG$79*((#REF!-Template!R50)/((#REF!*(#REF!+1))/2)),0)</f>
        <v>#REF!</v>
      </c>
      <c r="AV108" s="23" t="e">
        <f>IF((INDEX($F$50:$BD$50,AV50))&lt;((INDEX($F$50:$BD$50,$AH$50)+(INDEX($F$50:$BD$50,#REF!)))),$AG$79*((#REF!-Template!S50)/((#REF!*(#REF!+1))/2)),0)</f>
        <v>#REF!</v>
      </c>
      <c r="AW108" s="23" t="e">
        <f>IF((INDEX($F$50:$BD$50,AW50))&lt;((INDEX($F$50:$BD$50,$AH$50)+(INDEX($F$50:$BD$50,#REF!)))),$AG$79*((#REF!-Template!T50)/((#REF!*(#REF!+1))/2)),0)</f>
        <v>#REF!</v>
      </c>
      <c r="AX108" s="23" t="e">
        <f>IF((INDEX($F$50:$BD$50,AX50))&lt;((INDEX($F$50:$BD$50,$AH$50)+(INDEX($F$50:$BD$50,#REF!)))),$AG$79*((#REF!-Template!U50)/((#REF!*(#REF!+1))/2)),0)</f>
        <v>#REF!</v>
      </c>
      <c r="AY108" s="23" t="e">
        <f>IF((INDEX($F$50:$BD$50,AY50))&lt;((INDEX($F$50:$BD$50,$AH$50)+(INDEX($F$50:$BD$50,#REF!)))),$AG$79*((#REF!-Template!V50)/((#REF!*(#REF!+1))/2)),0)</f>
        <v>#REF!</v>
      </c>
      <c r="AZ108" s="23" t="e">
        <f>IF((INDEX($F$50:$BD$50,AZ50))&lt;((INDEX($F$50:$BD$50,$AH$50)+(INDEX($F$50:$BD$50,#REF!)))),$AG$79*((#REF!-Template!W50)/((#REF!*(#REF!+1))/2)),0)</f>
        <v>#REF!</v>
      </c>
      <c r="BA108" s="23" t="e">
        <f>IF((INDEX($F$50:$BD$50,BA50))&lt;((INDEX($F$50:$BD$50,$AH$50)+(INDEX($F$50:$BD$50,#REF!)))),$AG$79*((#REF!-Template!X50)/((#REF!*(#REF!+1))/2)),0)</f>
        <v>#REF!</v>
      </c>
      <c r="BB108" s="23" t="e">
        <f>IF((INDEX($F$50:$BD$50,BB50))&lt;((INDEX($F$50:$BD$50,$AH$50)+(INDEX($F$50:$BD$50,#REF!)))),$AG$79*((#REF!-Template!Y50)/((#REF!*(#REF!+1))/2)),0)</f>
        <v>#REF!</v>
      </c>
      <c r="BC108" s="23" t="e">
        <f>IF((INDEX($F$50:$BD$50,BC50))&lt;((INDEX($F$50:$BD$50,$AH$50)+(INDEX($F$50:$BD$50,#REF!)))),$AG$79*((#REF!-Template!Z50)/((#REF!*(#REF!+1))/2)),0)</f>
        <v>#REF!</v>
      </c>
    </row>
    <row r="109" spans="1:55" ht="15" hidden="1" customHeight="1" outlineLevel="1">
      <c r="A109" s="8"/>
      <c r="B109" t="s">
        <v>106</v>
      </c>
      <c r="D109" t="e">
        <f>CONCATENATE("Sum of digits over ",#REF!,"yrs")</f>
        <v>#REF!</v>
      </c>
      <c r="E109" t="s">
        <v>63</v>
      </c>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23" t="e">
        <f>IF((INDEX($F$50:$BD$50,AI50))&lt;((INDEX($F$50:$BD$50,$AI$50)+(INDEX($F$50:$BD$50,#REF!)))),$AH$79*((#REF!-Template!E50)/((#REF!*(#REF!+1))/2)),0)</f>
        <v>#REF!</v>
      </c>
      <c r="AJ109" s="23" t="e">
        <f>IF((INDEX($F$50:$BD$50,AJ50))&lt;((INDEX($F$50:$BD$50,$AI$50)+(INDEX($F$50:$BD$50,#REF!)))),$AH$79*((#REF!-Template!F50)/((#REF!*(#REF!+1))/2)),0)</f>
        <v>#REF!</v>
      </c>
      <c r="AK109" s="23" t="e">
        <f>IF((INDEX($F$50:$BD$50,AK50))&lt;((INDEX($F$50:$BD$50,$AI$50)+(INDEX($F$50:$BD$50,#REF!)))),$AH$79*((#REF!-Template!G50)/((#REF!*(#REF!+1))/2)),0)</f>
        <v>#REF!</v>
      </c>
      <c r="AL109" s="23" t="e">
        <f>IF((INDEX($F$50:$BD$50,AL50))&lt;((INDEX($F$50:$BD$50,$AI$50)+(INDEX($F$50:$BD$50,#REF!)))),$AH$79*((#REF!-Template!H50)/((#REF!*(#REF!+1))/2)),0)</f>
        <v>#REF!</v>
      </c>
      <c r="AM109" s="23" t="e">
        <f>IF((INDEX($F$50:$BD$50,AM50))&lt;((INDEX($F$50:$BD$50,$AI$50)+(INDEX($F$50:$BD$50,#REF!)))),$AH$79*((#REF!-Template!I50)/((#REF!*(#REF!+1))/2)),0)</f>
        <v>#REF!</v>
      </c>
      <c r="AN109" s="23" t="e">
        <f>IF((INDEX($F$50:$BD$50,AN50))&lt;((INDEX($F$50:$BD$50,$AI$50)+(INDEX($F$50:$BD$50,#REF!)))),$AH$79*((#REF!-Template!J50)/((#REF!*(#REF!+1))/2)),0)</f>
        <v>#REF!</v>
      </c>
      <c r="AO109" s="23" t="e">
        <f>IF((INDEX($F$50:$BD$50,AO50))&lt;((INDEX($F$50:$BD$50,$AI$50)+(INDEX($F$50:$BD$50,#REF!)))),$AH$79*((#REF!-Template!K50)/((#REF!*(#REF!+1))/2)),0)</f>
        <v>#REF!</v>
      </c>
      <c r="AP109" s="23" t="e">
        <f>IF((INDEX($F$50:$BD$50,AP50))&lt;((INDEX($F$50:$BD$50,$AI$50)+(INDEX($F$50:$BD$50,#REF!)))),$AH$79*((#REF!-Template!L50)/((#REF!*(#REF!+1))/2)),0)</f>
        <v>#REF!</v>
      </c>
      <c r="AQ109" s="23" t="e">
        <f>IF((INDEX($F$50:$BD$50,AQ50))&lt;((INDEX($F$50:$BD$50,$AI$50)+(INDEX($F$50:$BD$50,#REF!)))),$AH$79*((#REF!-Template!M50)/((#REF!*(#REF!+1))/2)),0)</f>
        <v>#REF!</v>
      </c>
      <c r="AR109" s="23" t="e">
        <f>IF((INDEX($F$50:$BD$50,AR50))&lt;((INDEX($F$50:$BD$50,$AI$50)+(INDEX($F$50:$BD$50,#REF!)))),$AH$79*((#REF!-Template!N50)/((#REF!*(#REF!+1))/2)),0)</f>
        <v>#REF!</v>
      </c>
      <c r="AS109" s="23" t="e">
        <f>IF((INDEX($F$50:$BD$50,AS50))&lt;((INDEX($F$50:$BD$50,$AI$50)+(INDEX($F$50:$BD$50,#REF!)))),$AH$79*((#REF!-Template!O50)/((#REF!*(#REF!+1))/2)),0)</f>
        <v>#REF!</v>
      </c>
      <c r="AT109" s="23" t="e">
        <f>IF((INDEX($F$50:$BD$50,AT50))&lt;((INDEX($F$50:$BD$50,$AI$50)+(INDEX($F$50:$BD$50,#REF!)))),$AH$79*((#REF!-Template!P50)/((#REF!*(#REF!+1))/2)),0)</f>
        <v>#REF!</v>
      </c>
      <c r="AU109" s="23" t="e">
        <f>IF((INDEX($F$50:$BD$50,AU50))&lt;((INDEX($F$50:$BD$50,$AI$50)+(INDEX($F$50:$BD$50,#REF!)))),$AH$79*((#REF!-Template!Q50)/((#REF!*(#REF!+1))/2)),0)</f>
        <v>#REF!</v>
      </c>
      <c r="AV109" s="23" t="e">
        <f>IF((INDEX($F$50:$BD$50,AV50))&lt;((INDEX($F$50:$BD$50,$AI$50)+(INDEX($F$50:$BD$50,#REF!)))),$AH$79*((#REF!-Template!R50)/((#REF!*(#REF!+1))/2)),0)</f>
        <v>#REF!</v>
      </c>
      <c r="AW109" s="23" t="e">
        <f>IF((INDEX($F$50:$BD$50,AW50))&lt;((INDEX($F$50:$BD$50,$AI$50)+(INDEX($F$50:$BD$50,#REF!)))),$AH$79*((#REF!-Template!S50)/((#REF!*(#REF!+1))/2)),0)</f>
        <v>#REF!</v>
      </c>
      <c r="AX109" s="23" t="e">
        <f>IF((INDEX($F$50:$BD$50,AX50))&lt;((INDEX($F$50:$BD$50,$AI$50)+(INDEX($F$50:$BD$50,#REF!)))),$AH$79*((#REF!-Template!T50)/((#REF!*(#REF!+1))/2)),0)</f>
        <v>#REF!</v>
      </c>
      <c r="AY109" s="23" t="e">
        <f>IF((INDEX($F$50:$BD$50,AY50))&lt;((INDEX($F$50:$BD$50,$AI$50)+(INDEX($F$50:$BD$50,#REF!)))),$AH$79*((#REF!-Template!U50)/((#REF!*(#REF!+1))/2)),0)</f>
        <v>#REF!</v>
      </c>
      <c r="AZ109" s="23" t="e">
        <f>IF((INDEX($F$50:$BD$50,AZ50))&lt;((INDEX($F$50:$BD$50,$AI$50)+(INDEX($F$50:$BD$50,#REF!)))),$AH$79*((#REF!-Template!V50)/((#REF!*(#REF!+1))/2)),0)</f>
        <v>#REF!</v>
      </c>
      <c r="BA109" s="23" t="e">
        <f>IF((INDEX($F$50:$BD$50,BA50))&lt;((INDEX($F$50:$BD$50,$AI$50)+(INDEX($F$50:$BD$50,#REF!)))),$AH$79*((#REF!-Template!W50)/((#REF!*(#REF!+1))/2)),0)</f>
        <v>#REF!</v>
      </c>
      <c r="BB109" s="23" t="e">
        <f>IF((INDEX($F$50:$BD$50,BB50))&lt;((INDEX($F$50:$BD$50,$AI$50)+(INDEX($F$50:$BD$50,#REF!)))),$AH$79*((#REF!-Template!X50)/((#REF!*(#REF!+1))/2)),0)</f>
        <v>#REF!</v>
      </c>
      <c r="BC109" s="23" t="e">
        <f>IF((INDEX($F$50:$BD$50,BC50))&lt;((INDEX($F$50:$BD$50,$AI$50)+(INDEX($F$50:$BD$50,#REF!)))),$AH$79*((#REF!-Template!Y50)/((#REF!*(#REF!+1))/2)),0)</f>
        <v>#REF!</v>
      </c>
    </row>
    <row r="110" spans="1:55" ht="15" hidden="1" customHeight="1" outlineLevel="1">
      <c r="A110" s="8"/>
      <c r="B110" t="s">
        <v>107</v>
      </c>
      <c r="D110" t="e">
        <f>CONCATENATE("Sum of digits over ",#REF!,"yrs")</f>
        <v>#REF!</v>
      </c>
      <c r="E110" t="s">
        <v>63</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3" t="e">
        <f>IF((INDEX($F$50:$BD$50,AJ50))&lt;((INDEX($F$50:$BD$50,$AJ$50)+(INDEX($F$50:$BD$50,#REF!)))),$AI$79*((#REF!-Template!E50)/((#REF!*(#REF!+1))/2)),0)</f>
        <v>#REF!</v>
      </c>
      <c r="AK110" s="23" t="e">
        <f>IF((INDEX($F$50:$BD$50,AK50))&lt;((INDEX($F$50:$BD$50,$AJ$50)+(INDEX($F$50:$BD$50,#REF!)))),$AI$79*((#REF!-Template!F50)/((#REF!*(#REF!+1))/2)),0)</f>
        <v>#REF!</v>
      </c>
      <c r="AL110" s="23" t="e">
        <f>IF((INDEX($F$50:$BD$50,AL50))&lt;((INDEX($F$50:$BD$50,$AJ$50)+(INDEX($F$50:$BD$50,#REF!)))),$AI$79*((#REF!-Template!G50)/((#REF!*(#REF!+1))/2)),0)</f>
        <v>#REF!</v>
      </c>
      <c r="AM110" s="23" t="e">
        <f>IF((INDEX($F$50:$BD$50,AM50))&lt;((INDEX($F$50:$BD$50,$AJ$50)+(INDEX($F$50:$BD$50,#REF!)))),$AI$79*((#REF!-Template!H50)/((#REF!*(#REF!+1))/2)),0)</f>
        <v>#REF!</v>
      </c>
      <c r="AN110" s="23" t="e">
        <f>IF((INDEX($F$50:$BD$50,AN50))&lt;((INDEX($F$50:$BD$50,$AJ$50)+(INDEX($F$50:$BD$50,#REF!)))),$AI$79*((#REF!-Template!I50)/((#REF!*(#REF!+1))/2)),0)</f>
        <v>#REF!</v>
      </c>
      <c r="AO110" s="23" t="e">
        <f>IF((INDEX($F$50:$BD$50,AO50))&lt;((INDEX($F$50:$BD$50,$AJ$50)+(INDEX($F$50:$BD$50,#REF!)))),$AI$79*((#REF!-Template!J50)/((#REF!*(#REF!+1))/2)),0)</f>
        <v>#REF!</v>
      </c>
      <c r="AP110" s="23" t="e">
        <f>IF((INDEX($F$50:$BD$50,AP50))&lt;((INDEX($F$50:$BD$50,$AJ$50)+(INDEX($F$50:$BD$50,#REF!)))),$AI$79*((#REF!-Template!K50)/((#REF!*(#REF!+1))/2)),0)</f>
        <v>#REF!</v>
      </c>
      <c r="AQ110" s="23" t="e">
        <f>IF((INDEX($F$50:$BD$50,AQ50))&lt;((INDEX($F$50:$BD$50,$AJ$50)+(INDEX($F$50:$BD$50,#REF!)))),$AI$79*((#REF!-Template!L50)/((#REF!*(#REF!+1))/2)),0)</f>
        <v>#REF!</v>
      </c>
      <c r="AR110" s="23" t="e">
        <f>IF((INDEX($F$50:$BD$50,AR50))&lt;((INDEX($F$50:$BD$50,$AJ$50)+(INDEX($F$50:$BD$50,#REF!)))),$AI$79*((#REF!-Template!M50)/((#REF!*(#REF!+1))/2)),0)</f>
        <v>#REF!</v>
      </c>
      <c r="AS110" s="23" t="e">
        <f>IF((INDEX($F$50:$BD$50,AS50))&lt;((INDEX($F$50:$BD$50,$AJ$50)+(INDEX($F$50:$BD$50,#REF!)))),$AI$79*((#REF!-Template!N50)/((#REF!*(#REF!+1))/2)),0)</f>
        <v>#REF!</v>
      </c>
      <c r="AT110" s="23" t="e">
        <f>IF((INDEX($F$50:$BD$50,AT50))&lt;((INDEX($F$50:$BD$50,$AJ$50)+(INDEX($F$50:$BD$50,#REF!)))),$AI$79*((#REF!-Template!O50)/((#REF!*(#REF!+1))/2)),0)</f>
        <v>#REF!</v>
      </c>
      <c r="AU110" s="23" t="e">
        <f>IF((INDEX($F$50:$BD$50,AU50))&lt;((INDEX($F$50:$BD$50,$AJ$50)+(INDEX($F$50:$BD$50,#REF!)))),$AI$79*((#REF!-Template!P50)/((#REF!*(#REF!+1))/2)),0)</f>
        <v>#REF!</v>
      </c>
      <c r="AV110" s="23" t="e">
        <f>IF((INDEX($F$50:$BD$50,AV50))&lt;((INDEX($F$50:$BD$50,$AJ$50)+(INDEX($F$50:$BD$50,#REF!)))),$AI$79*((#REF!-Template!Q50)/((#REF!*(#REF!+1))/2)),0)</f>
        <v>#REF!</v>
      </c>
      <c r="AW110" s="23" t="e">
        <f>IF((INDEX($F$50:$BD$50,AW50))&lt;((INDEX($F$50:$BD$50,$AJ$50)+(INDEX($F$50:$BD$50,#REF!)))),$AI$79*((#REF!-Template!R50)/((#REF!*(#REF!+1))/2)),0)</f>
        <v>#REF!</v>
      </c>
      <c r="AX110" s="23" t="e">
        <f>IF((INDEX($F$50:$BD$50,AX50))&lt;((INDEX($F$50:$BD$50,$AJ$50)+(INDEX($F$50:$BD$50,#REF!)))),$AI$79*((#REF!-Template!S50)/((#REF!*(#REF!+1))/2)),0)</f>
        <v>#REF!</v>
      </c>
      <c r="AY110" s="23" t="e">
        <f>IF((INDEX($F$50:$BD$50,AY50))&lt;((INDEX($F$50:$BD$50,$AJ$50)+(INDEX($F$50:$BD$50,#REF!)))),$AI$79*((#REF!-Template!T50)/((#REF!*(#REF!+1))/2)),0)</f>
        <v>#REF!</v>
      </c>
      <c r="AZ110" s="23" t="e">
        <f>IF((INDEX($F$50:$BD$50,AZ50))&lt;((INDEX($F$50:$BD$50,$AJ$50)+(INDEX($F$50:$BD$50,#REF!)))),$AI$79*((#REF!-Template!U50)/((#REF!*(#REF!+1))/2)),0)</f>
        <v>#REF!</v>
      </c>
      <c r="BA110" s="23" t="e">
        <f>IF((INDEX($F$50:$BD$50,BA50))&lt;((INDEX($F$50:$BD$50,$AJ$50)+(INDEX($F$50:$BD$50,#REF!)))),$AI$79*((#REF!-Template!V50)/((#REF!*(#REF!+1))/2)),0)</f>
        <v>#REF!</v>
      </c>
      <c r="BB110" s="23" t="e">
        <f>IF((INDEX($F$50:$BD$50,BB50))&lt;((INDEX($F$50:$BD$50,$AJ$50)+(INDEX($F$50:$BD$50,#REF!)))),$AI$79*((#REF!-Template!W50)/((#REF!*(#REF!+1))/2)),0)</f>
        <v>#REF!</v>
      </c>
      <c r="BC110" s="23" t="e">
        <f>IF((INDEX($F$50:$BD$50,BC50))&lt;((INDEX($F$50:$BD$50,$AJ$50)+(INDEX($F$50:$BD$50,#REF!)))),$AI$79*((#REF!-Template!X50)/((#REF!*(#REF!+1))/2)),0)</f>
        <v>#REF!</v>
      </c>
    </row>
    <row r="111" spans="1:55" ht="15" hidden="1" customHeight="1" outlineLevel="1">
      <c r="A111" s="8"/>
      <c r="B111" t="s">
        <v>108</v>
      </c>
      <c r="D111" t="e">
        <f>CONCATENATE("Sum of digits over ",#REF!,"yrs")</f>
        <v>#REF!</v>
      </c>
      <c r="E111" t="s">
        <v>63</v>
      </c>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23" t="e">
        <f>IF((INDEX($F$50:$BD$50,AK50))&lt;((INDEX($F$50:$BD$50,$AK$50)+(INDEX($F$50:$BD$50,#REF!)))),$AJ$79*((#REF!-Template!E50)/((#REF!*(#REF!+1))/2)),0)</f>
        <v>#REF!</v>
      </c>
      <c r="AL111" s="23" t="e">
        <f>IF((INDEX($F$50:$BD$50,AL50))&lt;((INDEX($F$50:$BD$50,$AK$50)+(INDEX($F$50:$BD$50,#REF!)))),$AJ$79*((#REF!-Template!F50)/((#REF!*(#REF!+1))/2)),0)</f>
        <v>#REF!</v>
      </c>
      <c r="AM111" s="23" t="e">
        <f>IF((INDEX($F$50:$BD$50,AM50))&lt;((INDEX($F$50:$BD$50,$AK$50)+(INDEX($F$50:$BD$50,#REF!)))),$AJ$79*((#REF!-Template!G50)/((#REF!*(#REF!+1))/2)),0)</f>
        <v>#REF!</v>
      </c>
      <c r="AN111" s="23" t="e">
        <f>IF((INDEX($F$50:$BD$50,AN50))&lt;((INDEX($F$50:$BD$50,$AK$50)+(INDEX($F$50:$BD$50,#REF!)))),$AJ$79*((#REF!-Template!H50)/((#REF!*(#REF!+1))/2)),0)</f>
        <v>#REF!</v>
      </c>
      <c r="AO111" s="23" t="e">
        <f>IF((INDEX($F$50:$BD$50,AO50))&lt;((INDEX($F$50:$BD$50,$AK$50)+(INDEX($F$50:$BD$50,#REF!)))),$AJ$79*((#REF!-Template!I50)/((#REF!*(#REF!+1))/2)),0)</f>
        <v>#REF!</v>
      </c>
      <c r="AP111" s="23" t="e">
        <f>IF((INDEX($F$50:$BD$50,AP50))&lt;((INDEX($F$50:$BD$50,$AK$50)+(INDEX($F$50:$BD$50,#REF!)))),$AJ$79*((#REF!-Template!J50)/((#REF!*(#REF!+1))/2)),0)</f>
        <v>#REF!</v>
      </c>
      <c r="AQ111" s="23" t="e">
        <f>IF((INDEX($F$50:$BD$50,AQ50))&lt;((INDEX($F$50:$BD$50,$AK$50)+(INDEX($F$50:$BD$50,#REF!)))),$AJ$79*((#REF!-Template!K50)/((#REF!*(#REF!+1))/2)),0)</f>
        <v>#REF!</v>
      </c>
      <c r="AR111" s="23" t="e">
        <f>IF((INDEX($F$50:$BD$50,AR50))&lt;((INDEX($F$50:$BD$50,$AK$50)+(INDEX($F$50:$BD$50,#REF!)))),$AJ$79*((#REF!-Template!L50)/((#REF!*(#REF!+1))/2)),0)</f>
        <v>#REF!</v>
      </c>
      <c r="AS111" s="23" t="e">
        <f>IF((INDEX($F$50:$BD$50,AS50))&lt;((INDEX($F$50:$BD$50,$AK$50)+(INDEX($F$50:$BD$50,#REF!)))),$AJ$79*((#REF!-Template!M50)/((#REF!*(#REF!+1))/2)),0)</f>
        <v>#REF!</v>
      </c>
      <c r="AT111" s="23" t="e">
        <f>IF((INDEX($F$50:$BD$50,AT50))&lt;((INDEX($F$50:$BD$50,$AK$50)+(INDEX($F$50:$BD$50,#REF!)))),$AJ$79*((#REF!-Template!N50)/((#REF!*(#REF!+1))/2)),0)</f>
        <v>#REF!</v>
      </c>
      <c r="AU111" s="23" t="e">
        <f>IF((INDEX($F$50:$BD$50,AU50))&lt;((INDEX($F$50:$BD$50,$AK$50)+(INDEX($F$50:$BD$50,#REF!)))),$AJ$79*((#REF!-Template!O50)/((#REF!*(#REF!+1))/2)),0)</f>
        <v>#REF!</v>
      </c>
      <c r="AV111" s="23" t="e">
        <f>IF((INDEX($F$50:$BD$50,AV50))&lt;((INDEX($F$50:$BD$50,$AK$50)+(INDEX($F$50:$BD$50,#REF!)))),$AJ$79*((#REF!-Template!P50)/((#REF!*(#REF!+1))/2)),0)</f>
        <v>#REF!</v>
      </c>
      <c r="AW111" s="23" t="e">
        <f>IF((INDEX($F$50:$BD$50,AW50))&lt;((INDEX($F$50:$BD$50,$AK$50)+(INDEX($F$50:$BD$50,#REF!)))),$AJ$79*((#REF!-Template!Q50)/((#REF!*(#REF!+1))/2)),0)</f>
        <v>#REF!</v>
      </c>
      <c r="AX111" s="23" t="e">
        <f>IF((INDEX($F$50:$BD$50,AX50))&lt;((INDEX($F$50:$BD$50,$AK$50)+(INDEX($F$50:$BD$50,#REF!)))),$AJ$79*((#REF!-Template!R50)/((#REF!*(#REF!+1))/2)),0)</f>
        <v>#REF!</v>
      </c>
      <c r="AY111" s="23" t="e">
        <f>IF((INDEX($F$50:$BD$50,AY50))&lt;((INDEX($F$50:$BD$50,$AK$50)+(INDEX($F$50:$BD$50,#REF!)))),$AJ$79*((#REF!-Template!S50)/((#REF!*(#REF!+1))/2)),0)</f>
        <v>#REF!</v>
      </c>
      <c r="AZ111" s="23" t="e">
        <f>IF((INDEX($F$50:$BD$50,AZ50))&lt;((INDEX($F$50:$BD$50,$AK$50)+(INDEX($F$50:$BD$50,#REF!)))),$AJ$79*((#REF!-Template!T50)/((#REF!*(#REF!+1))/2)),0)</f>
        <v>#REF!</v>
      </c>
      <c r="BA111" s="23" t="e">
        <f>IF((INDEX($F$50:$BD$50,BA50))&lt;((INDEX($F$50:$BD$50,$AK$50)+(INDEX($F$50:$BD$50,#REF!)))),$AJ$79*((#REF!-Template!U50)/((#REF!*(#REF!+1))/2)),0)</f>
        <v>#REF!</v>
      </c>
      <c r="BB111" s="23" t="e">
        <f>IF((INDEX($F$50:$BD$50,BB50))&lt;((INDEX($F$50:$BD$50,$AK$50)+(INDEX($F$50:$BD$50,#REF!)))),$AJ$79*((#REF!-Template!V50)/((#REF!*(#REF!+1))/2)),0)</f>
        <v>#REF!</v>
      </c>
      <c r="BC111" s="23" t="e">
        <f>IF((INDEX($F$50:$BD$50,BC50))&lt;((INDEX($F$50:$BD$50,$AK$50)+(INDEX($F$50:$BD$50,#REF!)))),$AJ$79*((#REF!-Template!W50)/((#REF!*(#REF!+1))/2)),0)</f>
        <v>#REF!</v>
      </c>
    </row>
    <row r="112" spans="1:55" ht="15" hidden="1" customHeight="1" outlineLevel="1">
      <c r="A112" s="8"/>
      <c r="B112" t="s">
        <v>109</v>
      </c>
      <c r="D112" t="e">
        <f>CONCATENATE("Sum of digits over ",#REF!,"yrs")</f>
        <v>#REF!</v>
      </c>
      <c r="E112" t="s">
        <v>63</v>
      </c>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23" t="e">
        <f>IF((INDEX($F$50:$BD$50,AL50))&lt;((INDEX($F$50:$BD$50,$AL$50)+(INDEX($F$50:$BD$50,#REF!)))),$AK$79*((#REF!-Template!E50)/((#REF!*(#REF!+1))/2)),0)</f>
        <v>#REF!</v>
      </c>
      <c r="AM112" s="23" t="e">
        <f>IF((INDEX($F$50:$BD$50,AM50))&lt;((INDEX($F$50:$BD$50,$AL$50)+(INDEX($F$50:$BD$50,#REF!)))),$AK$79*((#REF!-Template!F50)/((#REF!*(#REF!+1))/2)),0)</f>
        <v>#REF!</v>
      </c>
      <c r="AN112" s="23" t="e">
        <f>IF((INDEX($F$50:$BD$50,AN50))&lt;((INDEX($F$50:$BD$50,$AL$50)+(INDEX($F$50:$BD$50,#REF!)))),$AK$79*((#REF!-Template!G50)/((#REF!*(#REF!+1))/2)),0)</f>
        <v>#REF!</v>
      </c>
      <c r="AO112" s="23" t="e">
        <f>IF((INDEX($F$50:$BD$50,AO50))&lt;((INDEX($F$50:$BD$50,$AL$50)+(INDEX($F$50:$BD$50,#REF!)))),$AK$79*((#REF!-Template!H50)/((#REF!*(#REF!+1))/2)),0)</f>
        <v>#REF!</v>
      </c>
      <c r="AP112" s="23" t="e">
        <f>IF((INDEX($F$50:$BD$50,AP50))&lt;((INDEX($F$50:$BD$50,$AL$50)+(INDEX($F$50:$BD$50,#REF!)))),$AK$79*((#REF!-Template!I50)/((#REF!*(#REF!+1))/2)),0)</f>
        <v>#REF!</v>
      </c>
      <c r="AQ112" s="23" t="e">
        <f>IF((INDEX($F$50:$BD$50,AQ50))&lt;((INDEX($F$50:$BD$50,$AL$50)+(INDEX($F$50:$BD$50,#REF!)))),$AK$79*((#REF!-Template!J50)/((#REF!*(#REF!+1))/2)),0)</f>
        <v>#REF!</v>
      </c>
      <c r="AR112" s="23" t="e">
        <f>IF((INDEX($F$50:$BD$50,AR50))&lt;((INDEX($F$50:$BD$50,$AL$50)+(INDEX($F$50:$BD$50,#REF!)))),$AK$79*((#REF!-Template!K50)/((#REF!*(#REF!+1))/2)),0)</f>
        <v>#REF!</v>
      </c>
      <c r="AS112" s="23" t="e">
        <f>IF((INDEX($F$50:$BD$50,AS50))&lt;((INDEX($F$50:$BD$50,$AL$50)+(INDEX($F$50:$BD$50,#REF!)))),$AK$79*((#REF!-Template!L50)/((#REF!*(#REF!+1))/2)),0)</f>
        <v>#REF!</v>
      </c>
      <c r="AT112" s="23" t="e">
        <f>IF((INDEX($F$50:$BD$50,AT50))&lt;((INDEX($F$50:$BD$50,$AL$50)+(INDEX($F$50:$BD$50,#REF!)))),$AK$79*((#REF!-Template!M50)/((#REF!*(#REF!+1))/2)),0)</f>
        <v>#REF!</v>
      </c>
      <c r="AU112" s="23" t="e">
        <f>IF((INDEX($F$50:$BD$50,AU50))&lt;((INDEX($F$50:$BD$50,$AL$50)+(INDEX($F$50:$BD$50,#REF!)))),$AK$79*((#REF!-Template!N50)/((#REF!*(#REF!+1))/2)),0)</f>
        <v>#REF!</v>
      </c>
      <c r="AV112" s="23" t="e">
        <f>IF((INDEX($F$50:$BD$50,AV50))&lt;((INDEX($F$50:$BD$50,$AL$50)+(INDEX($F$50:$BD$50,#REF!)))),$AK$79*((#REF!-Template!O50)/((#REF!*(#REF!+1))/2)),0)</f>
        <v>#REF!</v>
      </c>
      <c r="AW112" s="23" t="e">
        <f>IF((INDEX($F$50:$BD$50,AW50))&lt;((INDEX($F$50:$BD$50,$AL$50)+(INDEX($F$50:$BD$50,#REF!)))),$AK$79*((#REF!-Template!P50)/((#REF!*(#REF!+1))/2)),0)</f>
        <v>#REF!</v>
      </c>
      <c r="AX112" s="23" t="e">
        <f>IF((INDEX($F$50:$BD$50,AX50))&lt;((INDEX($F$50:$BD$50,$AL$50)+(INDEX($F$50:$BD$50,#REF!)))),$AK$79*((#REF!-Template!Q50)/((#REF!*(#REF!+1))/2)),0)</f>
        <v>#REF!</v>
      </c>
      <c r="AY112" s="23" t="e">
        <f>IF((INDEX($F$50:$BD$50,AY50))&lt;((INDEX($F$50:$BD$50,$AL$50)+(INDEX($F$50:$BD$50,#REF!)))),$AK$79*((#REF!-Template!R50)/((#REF!*(#REF!+1))/2)),0)</f>
        <v>#REF!</v>
      </c>
      <c r="AZ112" s="23" t="e">
        <f>IF((INDEX($F$50:$BD$50,AZ50))&lt;((INDEX($F$50:$BD$50,$AL$50)+(INDEX($F$50:$BD$50,#REF!)))),$AK$79*((#REF!-Template!S50)/((#REF!*(#REF!+1))/2)),0)</f>
        <v>#REF!</v>
      </c>
      <c r="BA112" s="23" t="e">
        <f>IF((INDEX($F$50:$BD$50,BA50))&lt;((INDEX($F$50:$BD$50,$AL$50)+(INDEX($F$50:$BD$50,#REF!)))),$AK$79*((#REF!-Template!T50)/((#REF!*(#REF!+1))/2)),0)</f>
        <v>#REF!</v>
      </c>
      <c r="BB112" s="23" t="e">
        <f>IF((INDEX($F$50:$BD$50,BB50))&lt;((INDEX($F$50:$BD$50,$AL$50)+(INDEX($F$50:$BD$50,#REF!)))),$AK$79*((#REF!-Template!U50)/((#REF!*(#REF!+1))/2)),0)</f>
        <v>#REF!</v>
      </c>
      <c r="BC112" s="23" t="e">
        <f>IF((INDEX($F$50:$BD$50,BC50))&lt;((INDEX($F$50:$BD$50,$AL$50)+(INDEX($F$50:$BD$50,#REF!)))),$AK$79*((#REF!-Template!V50)/((#REF!*(#REF!+1))/2)),0)</f>
        <v>#REF!</v>
      </c>
    </row>
    <row r="113" spans="1:55" ht="15" hidden="1" customHeight="1" outlineLevel="1">
      <c r="A113" s="8"/>
      <c r="B113" t="s">
        <v>110</v>
      </c>
      <c r="D113" t="e">
        <f>CONCATENATE("Sum of digits over ",#REF!,"yrs")</f>
        <v>#REF!</v>
      </c>
      <c r="E113" t="s">
        <v>63</v>
      </c>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23" t="e">
        <f>IF((INDEX($F$50:$BD$50,AM50))&lt;((INDEX($F$50:$BD$50,$AM$50)+(INDEX($F$50:$BD$50,#REF!)))),$AL$79*((#REF!-Template!E50)/((#REF!*(#REF!+1))/2)),0)</f>
        <v>#REF!</v>
      </c>
      <c r="AN113" s="23" t="e">
        <f>IF((INDEX($F$50:$BD$50,AN50))&lt;((INDEX($F$50:$BD$50,$AM$50)+(INDEX($F$50:$BD$50,#REF!)))),$AL$79*((#REF!-Template!F50)/((#REF!*(#REF!+1))/2)),0)</f>
        <v>#REF!</v>
      </c>
      <c r="AO113" s="23" t="e">
        <f>IF((INDEX($F$50:$BD$50,AO50))&lt;((INDEX($F$50:$BD$50,$AM$50)+(INDEX($F$50:$BD$50,#REF!)))),$AL$79*((#REF!-Template!G50)/((#REF!*(#REF!+1))/2)),0)</f>
        <v>#REF!</v>
      </c>
      <c r="AP113" s="23" t="e">
        <f>IF((INDEX($F$50:$BD$50,AP50))&lt;((INDEX($F$50:$BD$50,$AM$50)+(INDEX($F$50:$BD$50,#REF!)))),$AL$79*((#REF!-Template!H50)/((#REF!*(#REF!+1))/2)),0)</f>
        <v>#REF!</v>
      </c>
      <c r="AQ113" s="23" t="e">
        <f>IF((INDEX($F$50:$BD$50,AQ50))&lt;((INDEX($F$50:$BD$50,$AM$50)+(INDEX($F$50:$BD$50,#REF!)))),$AL$79*((#REF!-Template!I50)/((#REF!*(#REF!+1))/2)),0)</f>
        <v>#REF!</v>
      </c>
      <c r="AR113" s="23" t="e">
        <f>IF((INDEX($F$50:$BD$50,AR50))&lt;((INDEX($F$50:$BD$50,$AM$50)+(INDEX($F$50:$BD$50,#REF!)))),$AL$79*((#REF!-Template!J50)/((#REF!*(#REF!+1))/2)),0)</f>
        <v>#REF!</v>
      </c>
      <c r="AS113" s="23" t="e">
        <f>IF((INDEX($F$50:$BD$50,AS50))&lt;((INDEX($F$50:$BD$50,$AM$50)+(INDEX($F$50:$BD$50,#REF!)))),$AL$79*((#REF!-Template!K50)/((#REF!*(#REF!+1))/2)),0)</f>
        <v>#REF!</v>
      </c>
      <c r="AT113" s="23" t="e">
        <f>IF((INDEX($F$50:$BD$50,AT50))&lt;((INDEX($F$50:$BD$50,$AM$50)+(INDEX($F$50:$BD$50,#REF!)))),$AL$79*((#REF!-Template!L50)/((#REF!*(#REF!+1))/2)),0)</f>
        <v>#REF!</v>
      </c>
      <c r="AU113" s="23" t="e">
        <f>IF((INDEX($F$50:$BD$50,AU50))&lt;((INDEX($F$50:$BD$50,$AM$50)+(INDEX($F$50:$BD$50,#REF!)))),$AL$79*((#REF!-Template!M50)/((#REF!*(#REF!+1))/2)),0)</f>
        <v>#REF!</v>
      </c>
      <c r="AV113" s="23" t="e">
        <f>IF((INDEX($F$50:$BD$50,AV50))&lt;((INDEX($F$50:$BD$50,$AM$50)+(INDEX($F$50:$BD$50,#REF!)))),$AL$79*((#REF!-Template!N50)/((#REF!*(#REF!+1))/2)),0)</f>
        <v>#REF!</v>
      </c>
      <c r="AW113" s="23" t="e">
        <f>IF((INDEX($F$50:$BD$50,AW50))&lt;((INDEX($F$50:$BD$50,$AM$50)+(INDEX($F$50:$BD$50,#REF!)))),$AL$79*((#REF!-Template!O50)/((#REF!*(#REF!+1))/2)),0)</f>
        <v>#REF!</v>
      </c>
      <c r="AX113" s="23" t="e">
        <f>IF((INDEX($F$50:$BD$50,AX50))&lt;((INDEX($F$50:$BD$50,$AM$50)+(INDEX($F$50:$BD$50,#REF!)))),$AL$79*((#REF!-Template!P50)/((#REF!*(#REF!+1))/2)),0)</f>
        <v>#REF!</v>
      </c>
      <c r="AY113" s="23" t="e">
        <f>IF((INDEX($F$50:$BD$50,AY50))&lt;((INDEX($F$50:$BD$50,$AM$50)+(INDEX($F$50:$BD$50,#REF!)))),$AL$79*((#REF!-Template!Q50)/((#REF!*(#REF!+1))/2)),0)</f>
        <v>#REF!</v>
      </c>
      <c r="AZ113" s="23" t="e">
        <f>IF((INDEX($F$50:$BD$50,AZ50))&lt;((INDEX($F$50:$BD$50,$AM$50)+(INDEX($F$50:$BD$50,#REF!)))),$AL$79*((#REF!-Template!R50)/((#REF!*(#REF!+1))/2)),0)</f>
        <v>#REF!</v>
      </c>
      <c r="BA113" s="23" t="e">
        <f>IF((INDEX($F$50:$BD$50,BA50))&lt;((INDEX($F$50:$BD$50,$AM$50)+(INDEX($F$50:$BD$50,#REF!)))),$AL$79*((#REF!-Template!S50)/((#REF!*(#REF!+1))/2)),0)</f>
        <v>#REF!</v>
      </c>
      <c r="BB113" s="23" t="e">
        <f>IF((INDEX($F$50:$BD$50,BB50))&lt;((INDEX($F$50:$BD$50,$AM$50)+(INDEX($F$50:$BD$50,#REF!)))),$AL$79*((#REF!-Template!T50)/((#REF!*(#REF!+1))/2)),0)</f>
        <v>#REF!</v>
      </c>
      <c r="BC113" s="23" t="e">
        <f>IF((INDEX($F$50:$BD$50,BC50))&lt;((INDEX($F$50:$BD$50,$AM$50)+(INDEX($F$50:$BD$50,#REF!)))),$AL$79*((#REF!-Template!U50)/((#REF!*(#REF!+1))/2)),0)</f>
        <v>#REF!</v>
      </c>
    </row>
    <row r="114" spans="1:55" ht="15" hidden="1" customHeight="1" outlineLevel="1">
      <c r="A114" s="8"/>
      <c r="B114" t="s">
        <v>111</v>
      </c>
      <c r="D114" t="e">
        <f>CONCATENATE("Sum of digits over ",#REF!,"yrs")</f>
        <v>#REF!</v>
      </c>
      <c r="E114" t="s">
        <v>63</v>
      </c>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23" t="e">
        <f>IF((INDEX($F$50:$BD$50,AN50))&lt;((INDEX($F$50:$BD$50,$AN$50)+(INDEX($F$50:$BD$50,#REF!)))),$AM$79*((#REF!-Template!E50)/((#REF!*(#REF!+1))/2)),0)</f>
        <v>#REF!</v>
      </c>
      <c r="AO114" s="23" t="e">
        <f>IF((INDEX($F$50:$BD$50,AO50))&lt;((INDEX($F$50:$BD$50,$AN$50)+(INDEX($F$50:$BD$50,#REF!)))),$AM$79*((#REF!-Template!F50)/((#REF!*(#REF!+1))/2)),0)</f>
        <v>#REF!</v>
      </c>
      <c r="AP114" s="23" t="e">
        <f>IF((INDEX($F$50:$BD$50,AP50))&lt;((INDEX($F$50:$BD$50,$AN$50)+(INDEX($F$50:$BD$50,#REF!)))),$AM$79*((#REF!-Template!G50)/((#REF!*(#REF!+1))/2)),0)</f>
        <v>#REF!</v>
      </c>
      <c r="AQ114" s="23" t="e">
        <f>IF((INDEX($F$50:$BD$50,AQ50))&lt;((INDEX($F$50:$BD$50,$AN$50)+(INDEX($F$50:$BD$50,#REF!)))),$AM$79*((#REF!-Template!H50)/((#REF!*(#REF!+1))/2)),0)</f>
        <v>#REF!</v>
      </c>
      <c r="AR114" s="23" t="e">
        <f>IF((INDEX($F$50:$BD$50,AR50))&lt;((INDEX($F$50:$BD$50,$AN$50)+(INDEX($F$50:$BD$50,#REF!)))),$AM$79*((#REF!-Template!I50)/((#REF!*(#REF!+1))/2)),0)</f>
        <v>#REF!</v>
      </c>
      <c r="AS114" s="23" t="e">
        <f>IF((INDEX($F$50:$BD$50,AS50))&lt;((INDEX($F$50:$BD$50,$AN$50)+(INDEX($F$50:$BD$50,#REF!)))),$AM$79*((#REF!-Template!J50)/((#REF!*(#REF!+1))/2)),0)</f>
        <v>#REF!</v>
      </c>
      <c r="AT114" s="23" t="e">
        <f>IF((INDEX($F$50:$BD$50,AT50))&lt;((INDEX($F$50:$BD$50,$AN$50)+(INDEX($F$50:$BD$50,#REF!)))),$AM$79*((#REF!-Template!K50)/((#REF!*(#REF!+1))/2)),0)</f>
        <v>#REF!</v>
      </c>
      <c r="AU114" s="23" t="e">
        <f>IF((INDEX($F$50:$BD$50,AU50))&lt;((INDEX($F$50:$BD$50,$AN$50)+(INDEX($F$50:$BD$50,#REF!)))),$AM$79*((#REF!-Template!L50)/((#REF!*(#REF!+1))/2)),0)</f>
        <v>#REF!</v>
      </c>
      <c r="AV114" s="23" t="e">
        <f>IF((INDEX($F$50:$BD$50,AV50))&lt;((INDEX($F$50:$BD$50,$AN$50)+(INDEX($F$50:$BD$50,#REF!)))),$AM$79*((#REF!-Template!M50)/((#REF!*(#REF!+1))/2)),0)</f>
        <v>#REF!</v>
      </c>
      <c r="AW114" s="23" t="e">
        <f>IF((INDEX($F$50:$BD$50,AW50))&lt;((INDEX($F$50:$BD$50,$AN$50)+(INDEX($F$50:$BD$50,#REF!)))),$AM$79*((#REF!-Template!N50)/((#REF!*(#REF!+1))/2)),0)</f>
        <v>#REF!</v>
      </c>
      <c r="AX114" s="23" t="e">
        <f>IF((INDEX($F$50:$BD$50,AX50))&lt;((INDEX($F$50:$BD$50,$AN$50)+(INDEX($F$50:$BD$50,#REF!)))),$AM$79*((#REF!-Template!O50)/((#REF!*(#REF!+1))/2)),0)</f>
        <v>#REF!</v>
      </c>
      <c r="AY114" s="23" t="e">
        <f>IF((INDEX($F$50:$BD$50,AY50))&lt;((INDEX($F$50:$BD$50,$AN$50)+(INDEX($F$50:$BD$50,#REF!)))),$AM$79*((#REF!-Template!P50)/((#REF!*(#REF!+1))/2)),0)</f>
        <v>#REF!</v>
      </c>
      <c r="AZ114" s="23" t="e">
        <f>IF((INDEX($F$50:$BD$50,AZ50))&lt;((INDEX($F$50:$BD$50,$AN$50)+(INDEX($F$50:$BD$50,#REF!)))),$AM$79*((#REF!-Template!Q50)/((#REF!*(#REF!+1))/2)),0)</f>
        <v>#REF!</v>
      </c>
      <c r="BA114" s="23" t="e">
        <f>IF((INDEX($F$50:$BD$50,BA50))&lt;((INDEX($F$50:$BD$50,$AN$50)+(INDEX($F$50:$BD$50,#REF!)))),$AM$79*((#REF!-Template!R50)/((#REF!*(#REF!+1))/2)),0)</f>
        <v>#REF!</v>
      </c>
      <c r="BB114" s="23" t="e">
        <f>IF((INDEX($F$50:$BD$50,BB50))&lt;((INDEX($F$50:$BD$50,$AN$50)+(INDEX($F$50:$BD$50,#REF!)))),$AM$79*((#REF!-Template!S50)/((#REF!*(#REF!+1))/2)),0)</f>
        <v>#REF!</v>
      </c>
      <c r="BC114" s="23" t="e">
        <f>IF((INDEX($F$50:$BD$50,BC50))&lt;((INDEX($F$50:$BD$50,$AN$50)+(INDEX($F$50:$BD$50,#REF!)))),$AM$79*((#REF!-Template!T50)/((#REF!*(#REF!+1))/2)),0)</f>
        <v>#REF!</v>
      </c>
    </row>
    <row r="115" spans="1:55" ht="15" hidden="1" customHeight="1" outlineLevel="1">
      <c r="A115" s="8"/>
      <c r="B115" t="s">
        <v>112</v>
      </c>
      <c r="D115" t="e">
        <f>CONCATENATE("Sum of digits over ",#REF!,"yrs")</f>
        <v>#REF!</v>
      </c>
      <c r="E115" t="s">
        <v>63</v>
      </c>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23" t="e">
        <f>IF((INDEX($F$50:$BD$50,AO50))&lt;((INDEX($F$50:$BD$50,$AO$50)+(INDEX($F$50:$BD$50,#REF!)))),$AN$79*((#REF!-Template!E50)/((#REF!*(#REF!+1))/2)),0)</f>
        <v>#REF!</v>
      </c>
      <c r="AP115" s="23" t="e">
        <f>IF((INDEX($F$50:$BD$50,AP50))&lt;((INDEX($F$50:$BD$50,$AO$50)+(INDEX($F$50:$BD$50,#REF!)))),$AN$79*((#REF!-Template!F50)/((#REF!*(#REF!+1))/2)),0)</f>
        <v>#REF!</v>
      </c>
      <c r="AQ115" s="23" t="e">
        <f>IF((INDEX($F$50:$BD$50,AQ50))&lt;((INDEX($F$50:$BD$50,$AO$50)+(INDEX($F$50:$BD$50,#REF!)))),$AN$79*((#REF!-Template!G50)/((#REF!*(#REF!+1))/2)),0)</f>
        <v>#REF!</v>
      </c>
      <c r="AR115" s="23" t="e">
        <f>IF((INDEX($F$50:$BD$50,AR50))&lt;((INDEX($F$50:$BD$50,$AO$50)+(INDEX($F$50:$BD$50,#REF!)))),$AN$79*((#REF!-Template!H50)/((#REF!*(#REF!+1))/2)),0)</f>
        <v>#REF!</v>
      </c>
      <c r="AS115" s="23" t="e">
        <f>IF((INDEX($F$50:$BD$50,AS50))&lt;((INDEX($F$50:$BD$50,$AO$50)+(INDEX($F$50:$BD$50,#REF!)))),$AN$79*((#REF!-Template!I50)/((#REF!*(#REF!+1))/2)),0)</f>
        <v>#REF!</v>
      </c>
      <c r="AT115" s="23" t="e">
        <f>IF((INDEX($F$50:$BD$50,AT50))&lt;((INDEX($F$50:$BD$50,$AO$50)+(INDEX($F$50:$BD$50,#REF!)))),$AN$79*((#REF!-Template!J50)/((#REF!*(#REF!+1))/2)),0)</f>
        <v>#REF!</v>
      </c>
      <c r="AU115" s="23" t="e">
        <f>IF((INDEX($F$50:$BD$50,AU50))&lt;((INDEX($F$50:$BD$50,$AO$50)+(INDEX($F$50:$BD$50,#REF!)))),$AN$79*((#REF!-Template!K50)/((#REF!*(#REF!+1))/2)),0)</f>
        <v>#REF!</v>
      </c>
      <c r="AV115" s="23" t="e">
        <f>IF((INDEX($F$50:$BD$50,AV50))&lt;((INDEX($F$50:$BD$50,$AO$50)+(INDEX($F$50:$BD$50,#REF!)))),$AN$79*((#REF!-Template!L50)/((#REF!*(#REF!+1))/2)),0)</f>
        <v>#REF!</v>
      </c>
      <c r="AW115" s="23" t="e">
        <f>IF((INDEX($F$50:$BD$50,AW50))&lt;((INDEX($F$50:$BD$50,$AO$50)+(INDEX($F$50:$BD$50,#REF!)))),$AN$79*((#REF!-Template!M50)/((#REF!*(#REF!+1))/2)),0)</f>
        <v>#REF!</v>
      </c>
      <c r="AX115" s="23" t="e">
        <f>IF((INDEX($F$50:$BD$50,AX50))&lt;((INDEX($F$50:$BD$50,$AO$50)+(INDEX($F$50:$BD$50,#REF!)))),$AN$79*((#REF!-Template!N50)/((#REF!*(#REF!+1))/2)),0)</f>
        <v>#REF!</v>
      </c>
      <c r="AY115" s="23" t="e">
        <f>IF((INDEX($F$50:$BD$50,AY50))&lt;((INDEX($F$50:$BD$50,$AO$50)+(INDEX($F$50:$BD$50,#REF!)))),$AN$79*((#REF!-Template!O50)/((#REF!*(#REF!+1))/2)),0)</f>
        <v>#REF!</v>
      </c>
      <c r="AZ115" s="23" t="e">
        <f>IF((INDEX($F$50:$BD$50,AZ50))&lt;((INDEX($F$50:$BD$50,$AO$50)+(INDEX($F$50:$BD$50,#REF!)))),$AN$79*((#REF!-Template!P50)/((#REF!*(#REF!+1))/2)),0)</f>
        <v>#REF!</v>
      </c>
      <c r="BA115" s="23" t="e">
        <f>IF((INDEX($F$50:$BD$50,BA50))&lt;((INDEX($F$50:$BD$50,$AO$50)+(INDEX($F$50:$BD$50,#REF!)))),$AN$79*((#REF!-Template!Q50)/((#REF!*(#REF!+1))/2)),0)</f>
        <v>#REF!</v>
      </c>
      <c r="BB115" s="23" t="e">
        <f>IF((INDEX($F$50:$BD$50,BB50))&lt;((INDEX($F$50:$BD$50,$AO$50)+(INDEX($F$50:$BD$50,#REF!)))),$AN$79*((#REF!-Template!R50)/((#REF!*(#REF!+1))/2)),0)</f>
        <v>#REF!</v>
      </c>
      <c r="BC115" s="23" t="e">
        <f>IF((INDEX($F$50:$BD$50,BC50))&lt;((INDEX($F$50:$BD$50,$AO$50)+(INDEX($F$50:$BD$50,#REF!)))),$AN$79*((#REF!-Template!S50)/((#REF!*(#REF!+1))/2)),0)</f>
        <v>#REF!</v>
      </c>
    </row>
    <row r="116" spans="1:55" ht="15" hidden="1" customHeight="1" outlineLevel="1">
      <c r="A116" s="8"/>
      <c r="B116" t="s">
        <v>113</v>
      </c>
      <c r="D116" t="e">
        <f>CONCATENATE("Sum of digits over ",#REF!,"yrs")</f>
        <v>#REF!</v>
      </c>
      <c r="E116" t="s">
        <v>63</v>
      </c>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23" t="e">
        <f>IF((INDEX($F$50:$BD$50,AP50))&lt;((INDEX($F$50:$BD$50,$AP$50)+(INDEX($F$50:$BD$50,#REF!)))),$AO$79*((#REF!-Template!E50)/((#REF!*(#REF!+1))/2)),0)</f>
        <v>#REF!</v>
      </c>
      <c r="AQ116" s="23" t="e">
        <f>IF((INDEX($F$50:$BD$50,AQ50))&lt;((INDEX($F$50:$BD$50,$AP$50)+(INDEX($F$50:$BD$50,#REF!)))),$AO$79*((#REF!-Template!F50)/((#REF!*(#REF!+1))/2)),0)</f>
        <v>#REF!</v>
      </c>
      <c r="AR116" s="23" t="e">
        <f>IF((INDEX($F$50:$BD$50,AR50))&lt;((INDEX($F$50:$BD$50,$AP$50)+(INDEX($F$50:$BD$50,#REF!)))),$AO$79*((#REF!-Template!G50)/((#REF!*(#REF!+1))/2)),0)</f>
        <v>#REF!</v>
      </c>
      <c r="AS116" s="23" t="e">
        <f>IF((INDEX($F$50:$BD$50,AS50))&lt;((INDEX($F$50:$BD$50,$AP$50)+(INDEX($F$50:$BD$50,#REF!)))),$AO$79*((#REF!-Template!H50)/((#REF!*(#REF!+1))/2)),0)</f>
        <v>#REF!</v>
      </c>
      <c r="AT116" s="23" t="e">
        <f>IF((INDEX($F$50:$BD$50,AT50))&lt;((INDEX($F$50:$BD$50,$AP$50)+(INDEX($F$50:$BD$50,#REF!)))),$AO$79*((#REF!-Template!I50)/((#REF!*(#REF!+1))/2)),0)</f>
        <v>#REF!</v>
      </c>
      <c r="AU116" s="23" t="e">
        <f>IF((INDEX($F$50:$BD$50,AU50))&lt;((INDEX($F$50:$BD$50,$AP$50)+(INDEX($F$50:$BD$50,#REF!)))),$AO$79*((#REF!-Template!J50)/((#REF!*(#REF!+1))/2)),0)</f>
        <v>#REF!</v>
      </c>
      <c r="AV116" s="23" t="e">
        <f>IF((INDEX($F$50:$BD$50,AV50))&lt;((INDEX($F$50:$BD$50,$AP$50)+(INDEX($F$50:$BD$50,#REF!)))),$AO$79*((#REF!-Template!K50)/((#REF!*(#REF!+1))/2)),0)</f>
        <v>#REF!</v>
      </c>
      <c r="AW116" s="23" t="e">
        <f>IF((INDEX($F$50:$BD$50,AW50))&lt;((INDEX($F$50:$BD$50,$AP$50)+(INDEX($F$50:$BD$50,#REF!)))),$AO$79*((#REF!-Template!L50)/((#REF!*(#REF!+1))/2)),0)</f>
        <v>#REF!</v>
      </c>
      <c r="AX116" s="23" t="e">
        <f>IF((INDEX($F$50:$BD$50,AX50))&lt;((INDEX($F$50:$BD$50,$AP$50)+(INDEX($F$50:$BD$50,#REF!)))),$AO$79*((#REF!-Template!M50)/((#REF!*(#REF!+1))/2)),0)</f>
        <v>#REF!</v>
      </c>
      <c r="AY116" s="23" t="e">
        <f>IF((INDEX($F$50:$BD$50,AY50))&lt;((INDEX($F$50:$BD$50,$AP$50)+(INDEX($F$50:$BD$50,#REF!)))),$AO$79*((#REF!-Template!N50)/((#REF!*(#REF!+1))/2)),0)</f>
        <v>#REF!</v>
      </c>
      <c r="AZ116" s="23" t="e">
        <f>IF((INDEX($F$50:$BD$50,AZ50))&lt;((INDEX($F$50:$BD$50,$AP$50)+(INDEX($F$50:$BD$50,#REF!)))),$AO$79*((#REF!-Template!O50)/((#REF!*(#REF!+1))/2)),0)</f>
        <v>#REF!</v>
      </c>
      <c r="BA116" s="23" t="e">
        <f>IF((INDEX($F$50:$BD$50,BA50))&lt;((INDEX($F$50:$BD$50,$AP$50)+(INDEX($F$50:$BD$50,#REF!)))),$AO$79*((#REF!-Template!P50)/((#REF!*(#REF!+1))/2)),0)</f>
        <v>#REF!</v>
      </c>
      <c r="BB116" s="23" t="e">
        <f>IF((INDEX($F$50:$BD$50,BB50))&lt;((INDEX($F$50:$BD$50,$AP$50)+(INDEX($F$50:$BD$50,#REF!)))),$AO$79*((#REF!-Template!Q50)/((#REF!*(#REF!+1))/2)),0)</f>
        <v>#REF!</v>
      </c>
      <c r="BC116" s="23" t="e">
        <f>IF((INDEX($F$50:$BD$50,BC50))&lt;((INDEX($F$50:$BD$50,$AP$50)+(INDEX($F$50:$BD$50,#REF!)))),$AO$79*((#REF!-Template!R50)/((#REF!*(#REF!+1))/2)),0)</f>
        <v>#REF!</v>
      </c>
    </row>
    <row r="117" spans="1:55" ht="15" hidden="1" customHeight="1" outlineLevel="1">
      <c r="A117" s="8"/>
      <c r="B117" t="s">
        <v>114</v>
      </c>
      <c r="D117" t="e">
        <f>CONCATENATE("Sum of digits over ",#REF!,"yrs")</f>
        <v>#REF!</v>
      </c>
      <c r="E117" t="s">
        <v>63</v>
      </c>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23" t="e">
        <f>IF((INDEX($F$50:$BD$50,AQ50))&lt;((INDEX($F$50:$BD$50,$AQ$50)+(INDEX($F$50:$BD$50,#REF!)))),$AP$79*((#REF!-Template!E50)/((#REF!*(#REF!+1))/2)),0)</f>
        <v>#REF!</v>
      </c>
      <c r="AR117" s="23" t="e">
        <f>IF((INDEX($F$50:$BD$50,AR50))&lt;((INDEX($F$50:$BD$50,$AQ$50)+(INDEX($F$50:$BD$50,#REF!)))),$AP$79*((#REF!-Template!F50)/((#REF!*(#REF!+1))/2)),0)</f>
        <v>#REF!</v>
      </c>
      <c r="AS117" s="23" t="e">
        <f>IF((INDEX($F$50:$BD$50,AS50))&lt;((INDEX($F$50:$BD$50,$AQ$50)+(INDEX($F$50:$BD$50,#REF!)))),$AP$79*((#REF!-Template!G50)/((#REF!*(#REF!+1))/2)),0)</f>
        <v>#REF!</v>
      </c>
      <c r="AT117" s="23" t="e">
        <f>IF((INDEX($F$50:$BD$50,AT50))&lt;((INDEX($F$50:$BD$50,$AQ$50)+(INDEX($F$50:$BD$50,#REF!)))),$AP$79*((#REF!-Template!H50)/((#REF!*(#REF!+1))/2)),0)</f>
        <v>#REF!</v>
      </c>
      <c r="AU117" s="23" t="e">
        <f>IF((INDEX($F$50:$BD$50,AU50))&lt;((INDEX($F$50:$BD$50,$AQ$50)+(INDEX($F$50:$BD$50,#REF!)))),$AP$79*((#REF!-Template!I50)/((#REF!*(#REF!+1))/2)),0)</f>
        <v>#REF!</v>
      </c>
      <c r="AV117" s="23" t="e">
        <f>IF((INDEX($F$50:$BD$50,AV50))&lt;((INDEX($F$50:$BD$50,$AQ$50)+(INDEX($F$50:$BD$50,#REF!)))),$AP$79*((#REF!-Template!J50)/((#REF!*(#REF!+1))/2)),0)</f>
        <v>#REF!</v>
      </c>
      <c r="AW117" s="23" t="e">
        <f>IF((INDEX($F$50:$BD$50,AW50))&lt;((INDEX($F$50:$BD$50,$AQ$50)+(INDEX($F$50:$BD$50,#REF!)))),$AP$79*((#REF!-Template!K50)/((#REF!*(#REF!+1))/2)),0)</f>
        <v>#REF!</v>
      </c>
      <c r="AX117" s="23" t="e">
        <f>IF((INDEX($F$50:$BD$50,AX50))&lt;((INDEX($F$50:$BD$50,$AQ$50)+(INDEX($F$50:$BD$50,#REF!)))),$AP$79*((#REF!-Template!L50)/((#REF!*(#REF!+1))/2)),0)</f>
        <v>#REF!</v>
      </c>
      <c r="AY117" s="23" t="e">
        <f>IF((INDEX($F$50:$BD$50,AY50))&lt;((INDEX($F$50:$BD$50,$AQ$50)+(INDEX($F$50:$BD$50,#REF!)))),$AP$79*((#REF!-Template!M50)/((#REF!*(#REF!+1))/2)),0)</f>
        <v>#REF!</v>
      </c>
      <c r="AZ117" s="23" t="e">
        <f>IF((INDEX($F$50:$BD$50,AZ50))&lt;((INDEX($F$50:$BD$50,$AQ$50)+(INDEX($F$50:$BD$50,#REF!)))),$AP$79*((#REF!-Template!N50)/((#REF!*(#REF!+1))/2)),0)</f>
        <v>#REF!</v>
      </c>
      <c r="BA117" s="23" t="e">
        <f>IF((INDEX($F$50:$BD$50,BA50))&lt;((INDEX($F$50:$BD$50,$AQ$50)+(INDEX($F$50:$BD$50,#REF!)))),$AP$79*((#REF!-Template!O50)/((#REF!*(#REF!+1))/2)),0)</f>
        <v>#REF!</v>
      </c>
      <c r="BB117" s="23" t="e">
        <f>IF((INDEX($F$50:$BD$50,BB50))&lt;((INDEX($F$50:$BD$50,$AQ$50)+(INDEX($F$50:$BD$50,#REF!)))),$AP$79*((#REF!-Template!P50)/((#REF!*(#REF!+1))/2)),0)</f>
        <v>#REF!</v>
      </c>
      <c r="BC117" s="23" t="e">
        <f>IF((INDEX($F$50:$BD$50,BC50))&lt;((INDEX($F$50:$BD$50,$AQ$50)+(INDEX($F$50:$BD$50,#REF!)))),$AP$79*((#REF!-Template!Q50)/((#REF!*(#REF!+1))/2)),0)</f>
        <v>#REF!</v>
      </c>
    </row>
    <row r="118" spans="1:55" ht="15" hidden="1" customHeight="1" outlineLevel="1">
      <c r="A118" s="8"/>
      <c r="B118" t="s">
        <v>115</v>
      </c>
      <c r="D118" t="e">
        <f>CONCATENATE("Sum of digits over ",#REF!,"yrs")</f>
        <v>#REF!</v>
      </c>
      <c r="E118" t="s">
        <v>63</v>
      </c>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23" t="e">
        <f>IF((INDEX($F$50:$BD$50,AR50))&lt;((INDEX($F$50:$BD$50,$AR$50)+(INDEX($F$50:$BD$50,#REF!)))),$AQ$79*((#REF!-Template!E50)/((#REF!*(#REF!+1))/2)),0)</f>
        <v>#REF!</v>
      </c>
      <c r="AS118" s="23" t="e">
        <f>IF((INDEX($F$50:$BD$50,AS50))&lt;((INDEX($F$50:$BD$50,$AR$50)+(INDEX($F$50:$BD$50,#REF!)))),$AQ$79*((#REF!-Template!F50)/((#REF!*(#REF!+1))/2)),0)</f>
        <v>#REF!</v>
      </c>
      <c r="AT118" s="23" t="e">
        <f>IF((INDEX($F$50:$BD$50,AT50))&lt;((INDEX($F$50:$BD$50,$AR$50)+(INDEX($F$50:$BD$50,#REF!)))),$AQ$79*((#REF!-Template!G50)/((#REF!*(#REF!+1))/2)),0)</f>
        <v>#REF!</v>
      </c>
      <c r="AU118" s="23" t="e">
        <f>IF((INDEX($F$50:$BD$50,AU50))&lt;((INDEX($F$50:$BD$50,$AR$50)+(INDEX($F$50:$BD$50,#REF!)))),$AQ$79*((#REF!-Template!H50)/((#REF!*(#REF!+1))/2)),0)</f>
        <v>#REF!</v>
      </c>
      <c r="AV118" s="23" t="e">
        <f>IF((INDEX($F$50:$BD$50,AV50))&lt;((INDEX($F$50:$BD$50,$AR$50)+(INDEX($F$50:$BD$50,#REF!)))),$AQ$79*((#REF!-Template!I50)/((#REF!*(#REF!+1))/2)),0)</f>
        <v>#REF!</v>
      </c>
      <c r="AW118" s="23" t="e">
        <f>IF((INDEX($F$50:$BD$50,AW50))&lt;((INDEX($F$50:$BD$50,$AR$50)+(INDEX($F$50:$BD$50,#REF!)))),$AQ$79*((#REF!-Template!J50)/((#REF!*(#REF!+1))/2)),0)</f>
        <v>#REF!</v>
      </c>
      <c r="AX118" s="23" t="e">
        <f>IF((INDEX($F$50:$BD$50,AX50))&lt;((INDEX($F$50:$BD$50,$AR$50)+(INDEX($F$50:$BD$50,#REF!)))),$AQ$79*((#REF!-Template!K50)/((#REF!*(#REF!+1))/2)),0)</f>
        <v>#REF!</v>
      </c>
      <c r="AY118" s="23" t="e">
        <f>IF((INDEX($F$50:$BD$50,AY50))&lt;((INDEX($F$50:$BD$50,$AR$50)+(INDEX($F$50:$BD$50,#REF!)))),$AQ$79*((#REF!-Template!L50)/((#REF!*(#REF!+1))/2)),0)</f>
        <v>#REF!</v>
      </c>
      <c r="AZ118" s="23" t="e">
        <f>IF((INDEX($F$50:$BD$50,AZ50))&lt;((INDEX($F$50:$BD$50,$AR$50)+(INDEX($F$50:$BD$50,#REF!)))),$AQ$79*((#REF!-Template!M50)/((#REF!*(#REF!+1))/2)),0)</f>
        <v>#REF!</v>
      </c>
      <c r="BA118" s="23" t="e">
        <f>IF((INDEX($F$50:$BD$50,BA50))&lt;((INDEX($F$50:$BD$50,$AR$50)+(INDEX($F$50:$BD$50,#REF!)))),$AQ$79*((#REF!-Template!N50)/((#REF!*(#REF!+1))/2)),0)</f>
        <v>#REF!</v>
      </c>
      <c r="BB118" s="23" t="e">
        <f>IF((INDEX($F$50:$BD$50,BB50))&lt;((INDEX($F$50:$BD$50,$AR$50)+(INDEX($F$50:$BD$50,#REF!)))),$AQ$79*((#REF!-Template!O50)/((#REF!*(#REF!+1))/2)),0)</f>
        <v>#REF!</v>
      </c>
      <c r="BC118" s="23" t="e">
        <f>IF((INDEX($F$50:$BD$50,BC50))&lt;((INDEX($F$50:$BD$50,$AR$50)+(INDEX($F$50:$BD$50,#REF!)))),$AQ$79*((#REF!-Template!P50)/((#REF!*(#REF!+1))/2)),0)</f>
        <v>#REF!</v>
      </c>
    </row>
    <row r="119" spans="1:55" ht="15" hidden="1" customHeight="1" outlineLevel="1">
      <c r="A119" s="8"/>
      <c r="B119" t="s">
        <v>116</v>
      </c>
      <c r="D119" t="e">
        <f>CONCATENATE("Sum of digits over ",#REF!,"yrs")</f>
        <v>#REF!</v>
      </c>
      <c r="E119" t="s">
        <v>63</v>
      </c>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23" t="e">
        <f>IF((INDEX($F$50:$BD$50,AS50))&lt;((INDEX($F$50:$BD$50,$AS$50)+(INDEX($F$50:$BD$50,#REF!)))),$AR$79*((#REF!-Template!E50)/((#REF!*(#REF!+1))/2)),0)</f>
        <v>#REF!</v>
      </c>
      <c r="AT119" s="23" t="e">
        <f>IF((INDEX($F$50:$BD$50,AT50))&lt;((INDEX($F$50:$BD$50,$AS$50)+(INDEX($F$50:$BD$50,#REF!)))),$AR$79*((#REF!-Template!F50)/((#REF!*(#REF!+1))/2)),0)</f>
        <v>#REF!</v>
      </c>
      <c r="AU119" s="23" t="e">
        <f>IF((INDEX($F$50:$BD$50,AU50))&lt;((INDEX($F$50:$BD$50,$AS$50)+(INDEX($F$50:$BD$50,#REF!)))),$AR$79*((#REF!-Template!G50)/((#REF!*(#REF!+1))/2)),0)</f>
        <v>#REF!</v>
      </c>
      <c r="AV119" s="23" t="e">
        <f>IF((INDEX($F$50:$BD$50,AV50))&lt;((INDEX($F$50:$BD$50,$AS$50)+(INDEX($F$50:$BD$50,#REF!)))),$AR$79*((#REF!-Template!H50)/((#REF!*(#REF!+1))/2)),0)</f>
        <v>#REF!</v>
      </c>
      <c r="AW119" s="23" t="e">
        <f>IF((INDEX($F$50:$BD$50,AW50))&lt;((INDEX($F$50:$BD$50,$AS$50)+(INDEX($F$50:$BD$50,#REF!)))),$AR$79*((#REF!-Template!I50)/((#REF!*(#REF!+1))/2)),0)</f>
        <v>#REF!</v>
      </c>
      <c r="AX119" s="23" t="e">
        <f>IF((INDEX($F$50:$BD$50,AX50))&lt;((INDEX($F$50:$BD$50,$AS$50)+(INDEX($F$50:$BD$50,#REF!)))),$AR$79*((#REF!-Template!J50)/((#REF!*(#REF!+1))/2)),0)</f>
        <v>#REF!</v>
      </c>
      <c r="AY119" s="23" t="e">
        <f>IF((INDEX($F$50:$BD$50,AY50))&lt;((INDEX($F$50:$BD$50,$AS$50)+(INDEX($F$50:$BD$50,#REF!)))),$AR$79*((#REF!-Template!K50)/((#REF!*(#REF!+1))/2)),0)</f>
        <v>#REF!</v>
      </c>
      <c r="AZ119" s="23" t="e">
        <f>IF((INDEX($F$50:$BD$50,AZ50))&lt;((INDEX($F$50:$BD$50,$AS$50)+(INDEX($F$50:$BD$50,#REF!)))),$AR$79*((#REF!-Template!L50)/((#REF!*(#REF!+1))/2)),0)</f>
        <v>#REF!</v>
      </c>
      <c r="BA119" s="23" t="e">
        <f>IF((INDEX($F$50:$BD$50,BA50))&lt;((INDEX($F$50:$BD$50,$AS$50)+(INDEX($F$50:$BD$50,#REF!)))),$AR$79*((#REF!-Template!M50)/((#REF!*(#REF!+1))/2)),0)</f>
        <v>#REF!</v>
      </c>
      <c r="BB119" s="23" t="e">
        <f>IF((INDEX($F$50:$BD$50,BB50))&lt;((INDEX($F$50:$BD$50,$AS$50)+(INDEX($F$50:$BD$50,#REF!)))),$AR$79*((#REF!-Template!N50)/((#REF!*(#REF!+1))/2)),0)</f>
        <v>#REF!</v>
      </c>
      <c r="BC119" s="23" t="e">
        <f>IF((INDEX($F$50:$BD$50,BC50))&lt;((INDEX($F$50:$BD$50,$AS$50)+(INDEX($F$50:$BD$50,#REF!)))),$AR$79*((#REF!-Template!O50)/((#REF!*(#REF!+1))/2)),0)</f>
        <v>#REF!</v>
      </c>
    </row>
    <row r="120" spans="1:55" ht="15" hidden="1" customHeight="1" outlineLevel="1">
      <c r="A120" s="8"/>
      <c r="B120" t="s">
        <v>117</v>
      </c>
      <c r="D120" t="e">
        <f>CONCATENATE("Sum of digits over ",#REF!,"yrs")</f>
        <v>#REF!</v>
      </c>
      <c r="E120" t="s">
        <v>63</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23" t="e">
        <f>IF((INDEX($F$50:$BD$50,AT50))&lt;((INDEX($F$50:$BD$50,$AT$50)+(INDEX($F$50:$BD$50,#REF!)))),$AS$79*((#REF!-Template!E50)/((#REF!*(#REF!+1))/2)),0)</f>
        <v>#REF!</v>
      </c>
      <c r="AU120" s="23" t="e">
        <f>IF((INDEX($F$50:$BD$50,AU50))&lt;((INDEX($F$50:$BD$50,$AT$50)+(INDEX($F$50:$BD$50,#REF!)))),$AS$79*((#REF!-Template!F50)/((#REF!*(#REF!+1))/2)),0)</f>
        <v>#REF!</v>
      </c>
      <c r="AV120" s="23" t="e">
        <f>IF((INDEX($F$50:$BD$50,AV50))&lt;((INDEX($F$50:$BD$50,$AT$50)+(INDEX($F$50:$BD$50,#REF!)))),$AS$79*((#REF!-Template!G50)/((#REF!*(#REF!+1))/2)),0)</f>
        <v>#REF!</v>
      </c>
      <c r="AW120" s="23" t="e">
        <f>IF((INDEX($F$50:$BD$50,AW50))&lt;((INDEX($F$50:$BD$50,$AT$50)+(INDEX($F$50:$BD$50,#REF!)))),$AS$79*((#REF!-Template!H50)/((#REF!*(#REF!+1))/2)),0)</f>
        <v>#REF!</v>
      </c>
      <c r="AX120" s="23" t="e">
        <f>IF((INDEX($F$50:$BD$50,AX50))&lt;((INDEX($F$50:$BD$50,$AT$50)+(INDEX($F$50:$BD$50,#REF!)))),$AS$79*((#REF!-Template!I50)/((#REF!*(#REF!+1))/2)),0)</f>
        <v>#REF!</v>
      </c>
      <c r="AY120" s="23" t="e">
        <f>IF((INDEX($F$50:$BD$50,AY50))&lt;((INDEX($F$50:$BD$50,$AT$50)+(INDEX($F$50:$BD$50,#REF!)))),$AS$79*((#REF!-Template!J50)/((#REF!*(#REF!+1))/2)),0)</f>
        <v>#REF!</v>
      </c>
      <c r="AZ120" s="23" t="e">
        <f>IF((INDEX($F$50:$BD$50,AZ50))&lt;((INDEX($F$50:$BD$50,$AT$50)+(INDEX($F$50:$BD$50,#REF!)))),$AS$79*((#REF!-Template!K50)/((#REF!*(#REF!+1))/2)),0)</f>
        <v>#REF!</v>
      </c>
      <c r="BA120" s="23" t="e">
        <f>IF((INDEX($F$50:$BD$50,BA50))&lt;((INDEX($F$50:$BD$50,$AT$50)+(INDEX($F$50:$BD$50,#REF!)))),$AS$79*((#REF!-Template!L50)/((#REF!*(#REF!+1))/2)),0)</f>
        <v>#REF!</v>
      </c>
      <c r="BB120" s="23" t="e">
        <f>IF((INDEX($F$50:$BD$50,BB50))&lt;((INDEX($F$50:$BD$50,$AT$50)+(INDEX($F$50:$BD$50,#REF!)))),$AS$79*((#REF!-Template!M50)/((#REF!*(#REF!+1))/2)),0)</f>
        <v>#REF!</v>
      </c>
      <c r="BC120" s="23" t="e">
        <f>IF((INDEX($F$50:$BD$50,BC50))&lt;((INDEX($F$50:$BD$50,$AT$50)+(INDEX($F$50:$BD$50,#REF!)))),$AS$79*((#REF!-Template!N50)/((#REF!*(#REF!+1))/2)),0)</f>
        <v>#REF!</v>
      </c>
    </row>
    <row r="121" spans="1:55" ht="15" hidden="1" customHeight="1" outlineLevel="1">
      <c r="A121" s="8"/>
      <c r="B121" t="s">
        <v>118</v>
      </c>
      <c r="D121" t="e">
        <f>CONCATENATE("Sum of digits over ",#REF!,"yrs")</f>
        <v>#REF!</v>
      </c>
      <c r="E121" t="s">
        <v>63</v>
      </c>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23" t="e">
        <f>IF((INDEX($F$50:$BD$50,AU50))&lt;((INDEX($F$50:$BD$50,$AU$50)+(INDEX($F$50:$BD$50,#REF!)))),$AT$79*((#REF!-Template!E50)/((#REF!*(#REF!+1))/2)),0)</f>
        <v>#REF!</v>
      </c>
      <c r="AV121" s="23" t="e">
        <f>IF((INDEX($F$50:$BD$50,AV50))&lt;((INDEX($F$50:$BD$50,$AU$50)+(INDEX($F$50:$BD$50,#REF!)))),$AT$79*((#REF!-Template!F50)/((#REF!*(#REF!+1))/2)),0)</f>
        <v>#REF!</v>
      </c>
      <c r="AW121" s="23" t="e">
        <f>IF((INDEX($F$50:$BD$50,AW50))&lt;((INDEX($F$50:$BD$50,$AU$50)+(INDEX($F$50:$BD$50,#REF!)))),$AT$79*((#REF!-Template!G50)/((#REF!*(#REF!+1))/2)),0)</f>
        <v>#REF!</v>
      </c>
      <c r="AX121" s="23" t="e">
        <f>IF((INDEX($F$50:$BD$50,AX50))&lt;((INDEX($F$50:$BD$50,$AU$50)+(INDEX($F$50:$BD$50,#REF!)))),$AT$79*((#REF!-Template!H50)/((#REF!*(#REF!+1))/2)),0)</f>
        <v>#REF!</v>
      </c>
      <c r="AY121" s="23" t="e">
        <f>IF((INDEX($F$50:$BD$50,AY50))&lt;((INDEX($F$50:$BD$50,$AU$50)+(INDEX($F$50:$BD$50,#REF!)))),$AT$79*((#REF!-Template!I50)/((#REF!*(#REF!+1))/2)),0)</f>
        <v>#REF!</v>
      </c>
      <c r="AZ121" s="23" t="e">
        <f>IF((INDEX($F$50:$BD$50,AZ50))&lt;((INDEX($F$50:$BD$50,$AU$50)+(INDEX($F$50:$BD$50,#REF!)))),$AT$79*((#REF!-Template!J50)/((#REF!*(#REF!+1))/2)),0)</f>
        <v>#REF!</v>
      </c>
      <c r="BA121" s="23" t="e">
        <f>IF((INDEX($F$50:$BD$50,BA50))&lt;((INDEX($F$50:$BD$50,$AU$50)+(INDEX($F$50:$BD$50,#REF!)))),$AT$79*((#REF!-Template!K50)/((#REF!*(#REF!+1))/2)),0)</f>
        <v>#REF!</v>
      </c>
      <c r="BB121" s="23" t="e">
        <f>IF((INDEX($F$50:$BD$50,BB50))&lt;((INDEX($F$50:$BD$50,$AU$50)+(INDEX($F$50:$BD$50,#REF!)))),$AT$79*((#REF!-Template!L50)/((#REF!*(#REF!+1))/2)),0)</f>
        <v>#REF!</v>
      </c>
      <c r="BC121" s="23" t="e">
        <f>IF((INDEX($F$50:$BD$50,BC50))&lt;((INDEX($F$50:$BD$50,$AU$50)+(INDEX($F$50:$BD$50,#REF!)))),$AT$79*((#REF!-Template!M50)/((#REF!*(#REF!+1))/2)),0)</f>
        <v>#REF!</v>
      </c>
    </row>
    <row r="122" spans="1:55" ht="15" hidden="1" customHeight="1" outlineLevel="1">
      <c r="A122" s="8"/>
      <c r="B122" t="s">
        <v>119</v>
      </c>
      <c r="D122" t="e">
        <f>CONCATENATE("Sum of digits over ",#REF!,"yrs")</f>
        <v>#REF!</v>
      </c>
      <c r="E122" t="s">
        <v>63</v>
      </c>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23" t="e">
        <f>IF((INDEX($F$50:$BD$50,AV50))&lt;((INDEX($F$50:$BD$50,$AV$50)+(INDEX($F$50:$BD$50,#REF!)))),$AU$79*((#REF!-Template!E50)/((#REF!*(#REF!+1))/2)),0)</f>
        <v>#REF!</v>
      </c>
      <c r="AW122" s="23" t="e">
        <f>IF((INDEX($F$50:$BD$50,AW50))&lt;((INDEX($F$50:$BD$50,$AV$50)+(INDEX($F$50:$BD$50,#REF!)))),$AU$79*((#REF!-Template!F50)/((#REF!*(#REF!+1))/2)),0)</f>
        <v>#REF!</v>
      </c>
      <c r="AX122" s="23" t="e">
        <f>IF((INDEX($F$50:$BD$50,AX50))&lt;((INDEX($F$50:$BD$50,$AV$50)+(INDEX($F$50:$BD$50,#REF!)))),$AU$79*((#REF!-Template!G50)/((#REF!*(#REF!+1))/2)),0)</f>
        <v>#REF!</v>
      </c>
      <c r="AY122" s="23" t="e">
        <f>IF((INDEX($F$50:$BD$50,AY50))&lt;((INDEX($F$50:$BD$50,$AV$50)+(INDEX($F$50:$BD$50,#REF!)))),$AU$79*((#REF!-Template!H50)/((#REF!*(#REF!+1))/2)),0)</f>
        <v>#REF!</v>
      </c>
      <c r="AZ122" s="23" t="e">
        <f>IF((INDEX($F$50:$BD$50,AZ50))&lt;((INDEX($F$50:$BD$50,$AV$50)+(INDEX($F$50:$BD$50,#REF!)))),$AU$79*((#REF!-Template!I50)/((#REF!*(#REF!+1))/2)),0)</f>
        <v>#REF!</v>
      </c>
      <c r="BA122" s="23" t="e">
        <f>IF((INDEX($F$50:$BD$50,BA50))&lt;((INDEX($F$50:$BD$50,$AV$50)+(INDEX($F$50:$BD$50,#REF!)))),$AU$79*((#REF!-Template!J50)/((#REF!*(#REF!+1))/2)),0)</f>
        <v>#REF!</v>
      </c>
      <c r="BB122" s="23" t="e">
        <f>IF((INDEX($F$50:$BD$50,BB50))&lt;((INDEX($F$50:$BD$50,$AV$50)+(INDEX($F$50:$BD$50,#REF!)))),$AU$79*((#REF!-Template!K50)/((#REF!*(#REF!+1))/2)),0)</f>
        <v>#REF!</v>
      </c>
      <c r="BC122" s="23" t="e">
        <f>IF((INDEX($F$50:$BD$50,BC50))&lt;((INDEX($F$50:$BD$50,$AV$50)+(INDEX($F$50:$BD$50,#REF!)))),$AU$79*((#REF!-Template!L50)/((#REF!*(#REF!+1))/2)),0)</f>
        <v>#REF!</v>
      </c>
    </row>
    <row r="123" spans="1:55" ht="15" hidden="1" customHeight="1" outlineLevel="1">
      <c r="A123" s="8"/>
      <c r="B123" t="s">
        <v>120</v>
      </c>
      <c r="D123" t="e">
        <f>CONCATENATE("Sum of digits over ",#REF!,"yrs")</f>
        <v>#REF!</v>
      </c>
      <c r="E123" t="s">
        <v>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23" t="e">
        <f>IF((INDEX($F$50:$BD$50,AW50))&lt;((INDEX($F$50:$BD$50,$AW$50)+(INDEX($F$50:$BD$50,#REF!)))),$AV$79*((#REF!-Template!E50)/((#REF!*(#REF!+1))/2)),0)</f>
        <v>#REF!</v>
      </c>
      <c r="AX123" s="23" t="e">
        <f>IF((INDEX($F$50:$BD$50,AX50))&lt;((INDEX($F$50:$BD$50,$AW$50)+(INDEX($F$50:$BD$50,#REF!)))),$AV$79*((#REF!-Template!F50)/((#REF!*(#REF!+1))/2)),0)</f>
        <v>#REF!</v>
      </c>
      <c r="AY123" s="23" t="e">
        <f>IF((INDEX($F$50:$BD$50,AY50))&lt;((INDEX($F$50:$BD$50,$AW$50)+(INDEX($F$50:$BD$50,#REF!)))),$AV$79*((#REF!-Template!G50)/((#REF!*(#REF!+1))/2)),0)</f>
        <v>#REF!</v>
      </c>
      <c r="AZ123" s="23" t="e">
        <f>IF((INDEX($F$50:$BD$50,AZ50))&lt;((INDEX($F$50:$BD$50,$AW$50)+(INDEX($F$50:$BD$50,#REF!)))),$AV$79*((#REF!-Template!H50)/((#REF!*(#REF!+1))/2)),0)</f>
        <v>#REF!</v>
      </c>
      <c r="BA123" s="23" t="e">
        <f>IF((INDEX($F$50:$BD$50,BA50))&lt;((INDEX($F$50:$BD$50,$AW$50)+(INDEX($F$50:$BD$50,#REF!)))),$AV$79*((#REF!-Template!I50)/((#REF!*(#REF!+1))/2)),0)</f>
        <v>#REF!</v>
      </c>
      <c r="BB123" s="23" t="e">
        <f>IF((INDEX($F$50:$BD$50,BB50))&lt;((INDEX($F$50:$BD$50,$AW$50)+(INDEX($F$50:$BD$50,#REF!)))),$AV$79*((#REF!-Template!J50)/((#REF!*(#REF!+1))/2)),0)</f>
        <v>#REF!</v>
      </c>
      <c r="BC123" s="23" t="e">
        <f>IF((INDEX($F$50:$BD$50,BC50))&lt;((INDEX($F$50:$BD$50,$AW$50)+(INDEX($F$50:$BD$50,#REF!)))),$AV$79*((#REF!-Template!K50)/((#REF!*(#REF!+1))/2)),0)</f>
        <v>#REF!</v>
      </c>
    </row>
    <row r="124" spans="1:55" ht="15" hidden="1" customHeight="1" outlineLevel="1">
      <c r="A124" s="8"/>
      <c r="B124" t="s">
        <v>121</v>
      </c>
      <c r="D124" t="e">
        <f>CONCATENATE("Sum of digits over ",#REF!,"yrs")</f>
        <v>#REF!</v>
      </c>
      <c r="E124" t="s">
        <v>63</v>
      </c>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23" t="e">
        <f>IF((INDEX($F$50:$BD$50,AX50))&lt;((INDEX($F$50:$BD$50,$AX$50)+(INDEX($F$50:$BD$50,#REF!)))),$AW$79*((#REF!-Template!E50)/((#REF!*(#REF!+1))/2)),0)</f>
        <v>#REF!</v>
      </c>
      <c r="AY124" s="23" t="e">
        <f>IF((INDEX($F$50:$BD$50,AY50))&lt;((INDEX($F$50:$BD$50,$AX$50)+(INDEX($F$50:$BD$50,#REF!)))),$AW$79*((#REF!-Template!F50)/((#REF!*(#REF!+1))/2)),0)</f>
        <v>#REF!</v>
      </c>
      <c r="AZ124" s="23" t="e">
        <f>IF((INDEX($F$50:$BD$50,AZ50))&lt;((INDEX($F$50:$BD$50,$AX$50)+(INDEX($F$50:$BD$50,#REF!)))),$AW$79*((#REF!-Template!G50)/((#REF!*(#REF!+1))/2)),0)</f>
        <v>#REF!</v>
      </c>
      <c r="BA124" s="23" t="e">
        <f>IF((INDEX($F$50:$BD$50,BA50))&lt;((INDEX($F$50:$BD$50,$AX$50)+(INDEX($F$50:$BD$50,#REF!)))),$AW$79*((#REF!-Template!H50)/((#REF!*(#REF!+1))/2)),0)</f>
        <v>#REF!</v>
      </c>
      <c r="BB124" s="23" t="e">
        <f>IF((INDEX($F$50:$BD$50,BB50))&lt;((INDEX($F$50:$BD$50,$AX$50)+(INDEX($F$50:$BD$50,#REF!)))),$AW$79*((#REF!-Template!I50)/((#REF!*(#REF!+1))/2)),0)</f>
        <v>#REF!</v>
      </c>
      <c r="BC124" s="23" t="e">
        <f>IF((INDEX($F$50:$BD$50,BC50))&lt;((INDEX($F$50:$BD$50,$AX$50)+(INDEX($F$50:$BD$50,#REF!)))),$AW$79*((#REF!-Template!J50)/((#REF!*(#REF!+1))/2)),0)</f>
        <v>#REF!</v>
      </c>
    </row>
    <row r="125" spans="1:55" ht="15" hidden="1" customHeight="1" outlineLevel="1">
      <c r="A125" s="8"/>
      <c r="B125" t="s">
        <v>122</v>
      </c>
      <c r="D125" t="e">
        <f>CONCATENATE("Sum of digits over ",#REF!,"yrs")</f>
        <v>#REF!</v>
      </c>
      <c r="E125" t="s">
        <v>63</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23" t="e">
        <f>IF((INDEX($F$50:$BD$50,AY50))&lt;((INDEX($F$50:$BD$50,$AY$50)+(INDEX($F$50:$BD$50,#REF!)))),$AX$79*((#REF!-Template!E50)/((#REF!*(#REF!+1))/2)),0)</f>
        <v>#REF!</v>
      </c>
      <c r="AZ125" s="23" t="e">
        <f>IF((INDEX($F$50:$BD$50,AZ50))&lt;((INDEX($F$50:$BD$50,$AY$50)+(INDEX($F$50:$BD$50,#REF!)))),$AX$79*((#REF!-Template!F50)/((#REF!*(#REF!+1))/2)),0)</f>
        <v>#REF!</v>
      </c>
      <c r="BA125" s="23" t="e">
        <f>IF((INDEX($F$50:$BD$50,BA50))&lt;((INDEX($F$50:$BD$50,$AY$50)+(INDEX($F$50:$BD$50,#REF!)))),$AX$79*((#REF!-Template!G50)/((#REF!*(#REF!+1))/2)),0)</f>
        <v>#REF!</v>
      </c>
      <c r="BB125" s="23" t="e">
        <f>IF((INDEX($F$50:$BD$50,BB50))&lt;((INDEX($F$50:$BD$50,$AY$50)+(INDEX($F$50:$BD$50,#REF!)))),$AX$79*((#REF!-Template!H50)/((#REF!*(#REF!+1))/2)),0)</f>
        <v>#REF!</v>
      </c>
      <c r="BC125" s="23" t="e">
        <f>IF((INDEX($F$50:$BD$50,BC50))&lt;((INDEX($F$50:$BD$50,$AY$50)+(INDEX($F$50:$BD$50,#REF!)))),$AX$79*((#REF!-Template!I50)/((#REF!*(#REF!+1))/2)),0)</f>
        <v>#REF!</v>
      </c>
    </row>
    <row r="126" spans="1:55" ht="15" hidden="1" customHeight="1" outlineLevel="1">
      <c r="A126" s="8"/>
      <c r="B126" t="s">
        <v>123</v>
      </c>
      <c r="D126" t="e">
        <f>CONCATENATE("Sum of digits over ",#REF!,"yrs")</f>
        <v>#REF!</v>
      </c>
      <c r="E126" t="s">
        <v>63</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23" t="e">
        <f>IF((INDEX($F$50:$BD$50,AZ50))&lt;((INDEX($F$50:$BD$50,$AZ$50)+(INDEX($F$50:$BD$50,#REF!)))),$AY$79*((#REF!-Template!E50)/((#REF!*(#REF!+1))/2)),0)</f>
        <v>#REF!</v>
      </c>
      <c r="BA126" s="23" t="e">
        <f>IF((INDEX($F$50:$BD$50,BA50))&lt;((INDEX($F$50:$BD$50,$AZ$50)+(INDEX($F$50:$BD$50,#REF!)))),$AY$79*((#REF!-Template!F50)/((#REF!*(#REF!+1))/2)),0)</f>
        <v>#REF!</v>
      </c>
      <c r="BB126" s="23" t="e">
        <f>IF((INDEX($F$50:$BD$50,BB50))&lt;((INDEX($F$50:$BD$50,$AZ$50)+(INDEX($F$50:$BD$50,#REF!)))),$AY$79*((#REF!-Template!G50)/((#REF!*(#REF!+1))/2)),0)</f>
        <v>#REF!</v>
      </c>
      <c r="BC126" s="23" t="e">
        <f>IF((INDEX($F$50:$BD$50,BC50))&lt;((INDEX($F$50:$BD$50,$AZ$50)+(INDEX($F$50:$BD$50,#REF!)))),$AY$79*((#REF!-Template!H50)/((#REF!*(#REF!+1))/2)),0)</f>
        <v>#REF!</v>
      </c>
    </row>
    <row r="127" spans="1:55" ht="15" hidden="1" customHeight="1" outlineLevel="1">
      <c r="A127" s="8"/>
      <c r="B127" t="s">
        <v>124</v>
      </c>
      <c r="D127" t="e">
        <f>CONCATENATE("Sum of digits over ",#REF!,"yrs")</f>
        <v>#REF!</v>
      </c>
      <c r="E127" t="s">
        <v>63</v>
      </c>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23" t="e">
        <f>IF((INDEX($F$50:$BD$50,BA50))&lt;((INDEX($F$50:$BD$50,$BA$50)+(INDEX($F$50:$BD$50,#REF!)))),$AZ$79*((#REF!-Template!E50)/((#REF!*(#REF!+1))/2)),0)</f>
        <v>#REF!</v>
      </c>
      <c r="BB127" s="23" t="e">
        <f>IF((INDEX($F$50:$BD$50,BB50))&lt;((INDEX($F$50:$BD$50,$BA$50)+(INDEX($F$50:$BD$50,#REF!)))),$AZ$79*((#REF!-Template!F50)/((#REF!*(#REF!+1))/2)),0)</f>
        <v>#REF!</v>
      </c>
      <c r="BC127" s="23" t="e">
        <f>IF((INDEX($F$50:$BD$50,BC50))&lt;((INDEX($F$50:$BD$50,$BA$50)+(INDEX($F$50:$BD$50,#REF!)))),$AZ$79*((#REF!-Template!G50)/((#REF!*(#REF!+1))/2)),0)</f>
        <v>#REF!</v>
      </c>
    </row>
    <row r="128" spans="1:55" ht="15" hidden="1" customHeight="1" outlineLevel="1">
      <c r="A128" s="8"/>
      <c r="B128" t="s">
        <v>125</v>
      </c>
      <c r="D128" t="e">
        <f>CONCATENATE("Sum of digits over ",#REF!,"yrs")</f>
        <v>#REF!</v>
      </c>
      <c r="E128" t="s">
        <v>63</v>
      </c>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23" t="e">
        <f>IF((INDEX($F$50:$BD$50,BB50))&lt;((INDEX($F$50:$BD$50,$BB$50)+(INDEX($F$50:$BD$50,#REF!)))),$BA$79*((#REF!-Template!E50)/((#REF!*(#REF!+1))/2)),0)</f>
        <v>#REF!</v>
      </c>
      <c r="BC128" s="23" t="e">
        <f>IF((INDEX($F$50:$BD$50,BC50))&lt;((INDEX($F$50:$BD$50,$BB$50)+(INDEX($F$50:$BD$50,#REF!)))),$BA$79*((#REF!-Template!F50)/((#REF!*(#REF!+1))/2)),0)</f>
        <v>#REF!</v>
      </c>
    </row>
    <row r="129" spans="1:55" ht="15" hidden="1" customHeight="1" outlineLevel="1">
      <c r="A129" s="8"/>
      <c r="B129" t="s">
        <v>126</v>
      </c>
      <c r="D129" t="e">
        <f>CONCATENATE("Sum of digits over ",#REF!,"yrs")</f>
        <v>#REF!</v>
      </c>
      <c r="E129" t="s">
        <v>63</v>
      </c>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23" t="e">
        <f>IF((INDEX($F$50:$BD$50,BC50))&lt;((INDEX($F$50:$BD$50,$BC$50)+(INDEX($F$50:$BD$50,#REF!)))),$BB$79*((#REF!-Template!E50)/((#REF!*(#REF!+1))/2)),0)</f>
        <v>#REF!</v>
      </c>
    </row>
    <row r="130" spans="1:55" ht="15.5" collapsed="1">
      <c r="A130" s="8"/>
      <c r="B130" t="s">
        <v>127</v>
      </c>
      <c r="D130" t="s">
        <v>128</v>
      </c>
      <c r="E130" t="s">
        <v>63</v>
      </c>
      <c r="F130" s="23">
        <f>SUM(F81:F129)</f>
        <v>0</v>
      </c>
      <c r="G130" s="23" t="e">
        <f t="shared" ref="G130:BC130" si="6">SUM(G81:G129)</f>
        <v>#REF!</v>
      </c>
      <c r="H130" s="23" t="e">
        <f t="shared" si="6"/>
        <v>#REF!</v>
      </c>
      <c r="I130" s="23" t="e">
        <f t="shared" si="6"/>
        <v>#REF!</v>
      </c>
      <c r="J130" s="23" t="e">
        <f t="shared" si="6"/>
        <v>#REF!</v>
      </c>
      <c r="K130" s="23" t="e">
        <f t="shared" si="6"/>
        <v>#REF!</v>
      </c>
      <c r="L130" s="23" t="e">
        <f t="shared" si="6"/>
        <v>#REF!</v>
      </c>
      <c r="M130" s="23" t="e">
        <f t="shared" si="6"/>
        <v>#REF!</v>
      </c>
      <c r="N130" s="23" t="e">
        <f t="shared" si="6"/>
        <v>#REF!</v>
      </c>
      <c r="O130" s="23" t="e">
        <f t="shared" si="6"/>
        <v>#REF!</v>
      </c>
      <c r="P130" s="23" t="e">
        <f t="shared" si="6"/>
        <v>#REF!</v>
      </c>
      <c r="Q130" s="23" t="e">
        <f t="shared" si="6"/>
        <v>#REF!</v>
      </c>
      <c r="R130" s="23" t="e">
        <f t="shared" si="6"/>
        <v>#REF!</v>
      </c>
      <c r="S130" s="23" t="e">
        <f t="shared" si="6"/>
        <v>#REF!</v>
      </c>
      <c r="T130" s="23" t="e">
        <f t="shared" si="6"/>
        <v>#REF!</v>
      </c>
      <c r="U130" s="23" t="e">
        <f t="shared" si="6"/>
        <v>#REF!</v>
      </c>
      <c r="V130" s="23" t="e">
        <f t="shared" si="6"/>
        <v>#REF!</v>
      </c>
      <c r="W130" s="23" t="e">
        <f t="shared" si="6"/>
        <v>#REF!</v>
      </c>
      <c r="X130" s="23" t="e">
        <f t="shared" si="6"/>
        <v>#REF!</v>
      </c>
      <c r="Y130" s="23" t="e">
        <f t="shared" si="6"/>
        <v>#REF!</v>
      </c>
      <c r="Z130" s="23" t="e">
        <f t="shared" si="6"/>
        <v>#REF!</v>
      </c>
      <c r="AA130" s="23" t="e">
        <f t="shared" si="6"/>
        <v>#REF!</v>
      </c>
      <c r="AB130" s="23" t="e">
        <f t="shared" si="6"/>
        <v>#REF!</v>
      </c>
      <c r="AC130" s="23" t="e">
        <f t="shared" si="6"/>
        <v>#REF!</v>
      </c>
      <c r="AD130" s="23" t="e">
        <f t="shared" si="6"/>
        <v>#REF!</v>
      </c>
      <c r="AE130" s="23" t="e">
        <f t="shared" si="6"/>
        <v>#REF!</v>
      </c>
      <c r="AF130" s="23" t="e">
        <f t="shared" si="6"/>
        <v>#REF!</v>
      </c>
      <c r="AG130" s="23" t="e">
        <f t="shared" si="6"/>
        <v>#REF!</v>
      </c>
      <c r="AH130" s="23" t="e">
        <f t="shared" si="6"/>
        <v>#REF!</v>
      </c>
      <c r="AI130" s="23" t="e">
        <f t="shared" si="6"/>
        <v>#REF!</v>
      </c>
      <c r="AJ130" s="23" t="e">
        <f t="shared" si="6"/>
        <v>#REF!</v>
      </c>
      <c r="AK130" s="23" t="e">
        <f t="shared" si="6"/>
        <v>#REF!</v>
      </c>
      <c r="AL130" s="23" t="e">
        <f t="shared" si="6"/>
        <v>#REF!</v>
      </c>
      <c r="AM130" s="23" t="e">
        <f t="shared" si="6"/>
        <v>#REF!</v>
      </c>
      <c r="AN130" s="23" t="e">
        <f t="shared" si="6"/>
        <v>#REF!</v>
      </c>
      <c r="AO130" s="23" t="e">
        <f t="shared" si="6"/>
        <v>#REF!</v>
      </c>
      <c r="AP130" s="23" t="e">
        <f t="shared" si="6"/>
        <v>#REF!</v>
      </c>
      <c r="AQ130" s="23" t="e">
        <f t="shared" si="6"/>
        <v>#REF!</v>
      </c>
      <c r="AR130" s="23" t="e">
        <f t="shared" si="6"/>
        <v>#REF!</v>
      </c>
      <c r="AS130" s="23" t="e">
        <f t="shared" si="6"/>
        <v>#REF!</v>
      </c>
      <c r="AT130" s="23" t="e">
        <f t="shared" si="6"/>
        <v>#REF!</v>
      </c>
      <c r="AU130" s="23" t="e">
        <f t="shared" si="6"/>
        <v>#REF!</v>
      </c>
      <c r="AV130" s="23" t="e">
        <f t="shared" si="6"/>
        <v>#REF!</v>
      </c>
      <c r="AW130" s="23" t="e">
        <f t="shared" si="6"/>
        <v>#REF!</v>
      </c>
      <c r="AX130" s="23" t="e">
        <f t="shared" si="6"/>
        <v>#REF!</v>
      </c>
      <c r="AY130" s="23" t="e">
        <f t="shared" si="6"/>
        <v>#REF!</v>
      </c>
      <c r="AZ130" s="23" t="e">
        <f t="shared" si="6"/>
        <v>#REF!</v>
      </c>
      <c r="BA130" s="23" t="e">
        <f t="shared" si="6"/>
        <v>#REF!</v>
      </c>
      <c r="BB130" s="23" t="e">
        <f t="shared" si="6"/>
        <v>#REF!</v>
      </c>
      <c r="BC130" s="23" t="e">
        <f t="shared" si="6"/>
        <v>#REF!</v>
      </c>
    </row>
    <row r="131" spans="1:55" ht="15" customHeight="1" outlineLevel="1">
      <c r="A131" s="8"/>
      <c r="B131" t="s">
        <v>129</v>
      </c>
      <c r="D131" t="s">
        <v>130</v>
      </c>
      <c r="E131" t="s">
        <v>63</v>
      </c>
      <c r="F131" s="23">
        <v>0</v>
      </c>
      <c r="G131" s="23">
        <f>F132</f>
        <v>0</v>
      </c>
      <c r="H131" s="23" t="e">
        <f>G132</f>
        <v>#REF!</v>
      </c>
      <c r="I131" s="23" t="e">
        <f t="shared" ref="I131:BC131" si="7">H132</f>
        <v>#REF!</v>
      </c>
      <c r="J131" s="23" t="e">
        <f t="shared" si="7"/>
        <v>#REF!</v>
      </c>
      <c r="K131" s="23" t="e">
        <f t="shared" si="7"/>
        <v>#REF!</v>
      </c>
      <c r="L131" s="23" t="e">
        <f t="shared" si="7"/>
        <v>#REF!</v>
      </c>
      <c r="M131" s="23" t="e">
        <f t="shared" si="7"/>
        <v>#REF!</v>
      </c>
      <c r="N131" s="23" t="e">
        <f t="shared" si="7"/>
        <v>#REF!</v>
      </c>
      <c r="O131" s="23" t="e">
        <f t="shared" si="7"/>
        <v>#REF!</v>
      </c>
      <c r="P131" s="23" t="e">
        <f t="shared" si="7"/>
        <v>#REF!</v>
      </c>
      <c r="Q131" s="23" t="e">
        <f t="shared" si="7"/>
        <v>#REF!</v>
      </c>
      <c r="R131" s="23" t="e">
        <f t="shared" si="7"/>
        <v>#REF!</v>
      </c>
      <c r="S131" s="23" t="e">
        <f t="shared" si="7"/>
        <v>#REF!</v>
      </c>
      <c r="T131" s="23" t="e">
        <f t="shared" si="7"/>
        <v>#REF!</v>
      </c>
      <c r="U131" s="23" t="e">
        <f t="shared" si="7"/>
        <v>#REF!</v>
      </c>
      <c r="V131" s="23" t="e">
        <f t="shared" si="7"/>
        <v>#REF!</v>
      </c>
      <c r="W131" s="23" t="e">
        <f t="shared" si="7"/>
        <v>#REF!</v>
      </c>
      <c r="X131" s="23" t="e">
        <f t="shared" si="7"/>
        <v>#REF!</v>
      </c>
      <c r="Y131" s="23" t="e">
        <f t="shared" si="7"/>
        <v>#REF!</v>
      </c>
      <c r="Z131" s="23" t="e">
        <f t="shared" si="7"/>
        <v>#REF!</v>
      </c>
      <c r="AA131" s="23" t="e">
        <f t="shared" si="7"/>
        <v>#REF!</v>
      </c>
      <c r="AB131" s="23" t="e">
        <f t="shared" si="7"/>
        <v>#REF!</v>
      </c>
      <c r="AC131" s="23" t="e">
        <f t="shared" si="7"/>
        <v>#REF!</v>
      </c>
      <c r="AD131" s="23" t="e">
        <f t="shared" si="7"/>
        <v>#REF!</v>
      </c>
      <c r="AE131" s="23" t="e">
        <f t="shared" si="7"/>
        <v>#REF!</v>
      </c>
      <c r="AF131" s="23" t="e">
        <f t="shared" si="7"/>
        <v>#REF!</v>
      </c>
      <c r="AG131" s="23" t="e">
        <f t="shared" si="7"/>
        <v>#REF!</v>
      </c>
      <c r="AH131" s="23" t="e">
        <f t="shared" si="7"/>
        <v>#REF!</v>
      </c>
      <c r="AI131" s="23" t="e">
        <f t="shared" si="7"/>
        <v>#REF!</v>
      </c>
      <c r="AJ131" s="23" t="e">
        <f t="shared" si="7"/>
        <v>#REF!</v>
      </c>
      <c r="AK131" s="23" t="e">
        <f t="shared" si="7"/>
        <v>#REF!</v>
      </c>
      <c r="AL131" s="23" t="e">
        <f t="shared" si="7"/>
        <v>#REF!</v>
      </c>
      <c r="AM131" s="23" t="e">
        <f t="shared" si="7"/>
        <v>#REF!</v>
      </c>
      <c r="AN131" s="23" t="e">
        <f t="shared" si="7"/>
        <v>#REF!</v>
      </c>
      <c r="AO131" s="23" t="e">
        <f t="shared" si="7"/>
        <v>#REF!</v>
      </c>
      <c r="AP131" s="23" t="e">
        <f t="shared" si="7"/>
        <v>#REF!</v>
      </c>
      <c r="AQ131" s="23" t="e">
        <f t="shared" si="7"/>
        <v>#REF!</v>
      </c>
      <c r="AR131" s="23" t="e">
        <f t="shared" si="7"/>
        <v>#REF!</v>
      </c>
      <c r="AS131" s="23" t="e">
        <f t="shared" si="7"/>
        <v>#REF!</v>
      </c>
      <c r="AT131" s="23" t="e">
        <f t="shared" si="7"/>
        <v>#REF!</v>
      </c>
      <c r="AU131" s="23" t="e">
        <f t="shared" si="7"/>
        <v>#REF!</v>
      </c>
      <c r="AV131" s="23" t="e">
        <f t="shared" si="7"/>
        <v>#REF!</v>
      </c>
      <c r="AW131" s="23" t="e">
        <f t="shared" si="7"/>
        <v>#REF!</v>
      </c>
      <c r="AX131" s="23" t="e">
        <f t="shared" si="7"/>
        <v>#REF!</v>
      </c>
      <c r="AY131" s="23" t="e">
        <f t="shared" si="7"/>
        <v>#REF!</v>
      </c>
      <c r="AZ131" s="23" t="e">
        <f t="shared" si="7"/>
        <v>#REF!</v>
      </c>
      <c r="BA131" s="23" t="e">
        <f t="shared" si="7"/>
        <v>#REF!</v>
      </c>
      <c r="BB131" s="23" t="e">
        <f t="shared" si="7"/>
        <v>#REF!</v>
      </c>
      <c r="BC131" s="23" t="e">
        <f t="shared" si="7"/>
        <v>#REF!</v>
      </c>
    </row>
    <row r="132" spans="1:55" ht="14.15" customHeight="1" outlineLevel="1">
      <c r="A132" s="8"/>
      <c r="B132" t="s">
        <v>131</v>
      </c>
      <c r="D132" t="s">
        <v>132</v>
      </c>
      <c r="E132" t="s">
        <v>63</v>
      </c>
      <c r="F132" s="23">
        <f t="shared" ref="F132:BC132" si="8">F79-F130+F131</f>
        <v>0</v>
      </c>
      <c r="G132" s="23" t="e">
        <f t="shared" si="8"/>
        <v>#REF!</v>
      </c>
      <c r="H132" s="23" t="e">
        <f t="shared" si="8"/>
        <v>#REF!</v>
      </c>
      <c r="I132" s="23" t="e">
        <f t="shared" si="8"/>
        <v>#REF!</v>
      </c>
      <c r="J132" s="23" t="e">
        <f t="shared" si="8"/>
        <v>#REF!</v>
      </c>
      <c r="K132" s="23" t="e">
        <f t="shared" si="8"/>
        <v>#REF!</v>
      </c>
      <c r="L132" s="23" t="e">
        <f t="shared" si="8"/>
        <v>#REF!</v>
      </c>
      <c r="M132" s="23" t="e">
        <f t="shared" si="8"/>
        <v>#REF!</v>
      </c>
      <c r="N132" s="23" t="e">
        <f t="shared" si="8"/>
        <v>#REF!</v>
      </c>
      <c r="O132" s="23" t="e">
        <f t="shared" si="8"/>
        <v>#REF!</v>
      </c>
      <c r="P132" s="23" t="e">
        <f t="shared" si="8"/>
        <v>#REF!</v>
      </c>
      <c r="Q132" s="23" t="e">
        <f t="shared" si="8"/>
        <v>#REF!</v>
      </c>
      <c r="R132" s="23" t="e">
        <f t="shared" si="8"/>
        <v>#REF!</v>
      </c>
      <c r="S132" s="23" t="e">
        <f t="shared" si="8"/>
        <v>#REF!</v>
      </c>
      <c r="T132" s="23" t="e">
        <f t="shared" si="8"/>
        <v>#REF!</v>
      </c>
      <c r="U132" s="23" t="e">
        <f t="shared" si="8"/>
        <v>#REF!</v>
      </c>
      <c r="V132" s="23" t="e">
        <f t="shared" si="8"/>
        <v>#REF!</v>
      </c>
      <c r="W132" s="23" t="e">
        <f t="shared" si="8"/>
        <v>#REF!</v>
      </c>
      <c r="X132" s="23" t="e">
        <f t="shared" si="8"/>
        <v>#REF!</v>
      </c>
      <c r="Y132" s="23" t="e">
        <f t="shared" si="8"/>
        <v>#REF!</v>
      </c>
      <c r="Z132" s="23" t="e">
        <f t="shared" si="8"/>
        <v>#REF!</v>
      </c>
      <c r="AA132" s="23" t="e">
        <f t="shared" si="8"/>
        <v>#REF!</v>
      </c>
      <c r="AB132" s="23" t="e">
        <f t="shared" si="8"/>
        <v>#REF!</v>
      </c>
      <c r="AC132" s="23" t="e">
        <f t="shared" si="8"/>
        <v>#REF!</v>
      </c>
      <c r="AD132" s="23" t="e">
        <f t="shared" si="8"/>
        <v>#REF!</v>
      </c>
      <c r="AE132" s="23" t="e">
        <f t="shared" si="8"/>
        <v>#REF!</v>
      </c>
      <c r="AF132" s="23" t="e">
        <f t="shared" si="8"/>
        <v>#REF!</v>
      </c>
      <c r="AG132" s="23" t="e">
        <f t="shared" si="8"/>
        <v>#REF!</v>
      </c>
      <c r="AH132" s="23" t="e">
        <f t="shared" si="8"/>
        <v>#REF!</v>
      </c>
      <c r="AI132" s="23" t="e">
        <f t="shared" si="8"/>
        <v>#REF!</v>
      </c>
      <c r="AJ132" s="23" t="e">
        <f t="shared" si="8"/>
        <v>#REF!</v>
      </c>
      <c r="AK132" s="23" t="e">
        <f t="shared" si="8"/>
        <v>#REF!</v>
      </c>
      <c r="AL132" s="23" t="e">
        <f t="shared" si="8"/>
        <v>#REF!</v>
      </c>
      <c r="AM132" s="23" t="e">
        <f t="shared" si="8"/>
        <v>#REF!</v>
      </c>
      <c r="AN132" s="23" t="e">
        <f t="shared" si="8"/>
        <v>#REF!</v>
      </c>
      <c r="AO132" s="23" t="e">
        <f t="shared" si="8"/>
        <v>#REF!</v>
      </c>
      <c r="AP132" s="23" t="e">
        <f t="shared" si="8"/>
        <v>#REF!</v>
      </c>
      <c r="AQ132" s="23" t="e">
        <f t="shared" si="8"/>
        <v>#REF!</v>
      </c>
      <c r="AR132" s="23" t="e">
        <f t="shared" si="8"/>
        <v>#REF!</v>
      </c>
      <c r="AS132" s="23" t="e">
        <f t="shared" si="8"/>
        <v>#REF!</v>
      </c>
      <c r="AT132" s="23" t="e">
        <f t="shared" si="8"/>
        <v>#REF!</v>
      </c>
      <c r="AU132" s="23" t="e">
        <f t="shared" si="8"/>
        <v>#REF!</v>
      </c>
      <c r="AV132" s="23" t="e">
        <f t="shared" si="8"/>
        <v>#REF!</v>
      </c>
      <c r="AW132" s="23" t="e">
        <f t="shared" si="8"/>
        <v>#REF!</v>
      </c>
      <c r="AX132" s="23" t="e">
        <f t="shared" si="8"/>
        <v>#REF!</v>
      </c>
      <c r="AY132" s="23" t="e">
        <f t="shared" si="8"/>
        <v>#REF!</v>
      </c>
      <c r="AZ132" s="23" t="e">
        <f t="shared" si="8"/>
        <v>#REF!</v>
      </c>
      <c r="BA132" s="23" t="e">
        <f t="shared" si="8"/>
        <v>#REF!</v>
      </c>
      <c r="BB132" s="23" t="e">
        <f t="shared" si="8"/>
        <v>#REF!</v>
      </c>
      <c r="BC132" s="23" t="e">
        <f t="shared" si="8"/>
        <v>#REF!</v>
      </c>
    </row>
    <row r="133" spans="1:55" ht="14.5">
      <c r="A133" s="8"/>
      <c r="B133" t="s">
        <v>133</v>
      </c>
      <c r="D133" t="s">
        <v>134</v>
      </c>
      <c r="E133" t="s">
        <v>63</v>
      </c>
      <c r="F133" s="23" t="e">
        <f>AVERAGE(F131:F132)*#REF!</f>
        <v>#REF!</v>
      </c>
      <c r="G133" s="23" t="e">
        <f>AVERAGE(G131:G132)*#REF!</f>
        <v>#REF!</v>
      </c>
      <c r="H133" s="23" t="e">
        <f>AVERAGE(H131:H132)*#REF!</f>
        <v>#REF!</v>
      </c>
      <c r="I133" s="23" t="e">
        <f>AVERAGE(I131:I132)*#REF!</f>
        <v>#REF!</v>
      </c>
      <c r="J133" s="23" t="e">
        <f>AVERAGE(J131:J132)*#REF!</f>
        <v>#REF!</v>
      </c>
      <c r="K133" s="23" t="e">
        <f>AVERAGE(K131:K132)*#REF!</f>
        <v>#REF!</v>
      </c>
      <c r="L133" s="23" t="e">
        <f>AVERAGE(L131:L132)*#REF!</f>
        <v>#REF!</v>
      </c>
      <c r="M133" s="23" t="e">
        <f>AVERAGE(M131:M132)*#REF!</f>
        <v>#REF!</v>
      </c>
      <c r="N133" s="23" t="e">
        <f>AVERAGE(N131:N132)*#REF!</f>
        <v>#REF!</v>
      </c>
      <c r="O133" s="23" t="e">
        <f>AVERAGE(O131:O132)*#REF!</f>
        <v>#REF!</v>
      </c>
      <c r="P133" s="23" t="e">
        <f>AVERAGE(P131:P132)*#REF!</f>
        <v>#REF!</v>
      </c>
      <c r="Q133" s="23" t="e">
        <f>AVERAGE(Q131:Q132)*#REF!</f>
        <v>#REF!</v>
      </c>
      <c r="R133" s="23" t="e">
        <f>AVERAGE(R131:R132)*#REF!</f>
        <v>#REF!</v>
      </c>
      <c r="S133" s="23" t="e">
        <f>AVERAGE(S131:S132)*#REF!</f>
        <v>#REF!</v>
      </c>
      <c r="T133" s="23" t="e">
        <f>AVERAGE(T131:T132)*#REF!</f>
        <v>#REF!</v>
      </c>
      <c r="U133" s="23" t="e">
        <f>AVERAGE(U131:U132)*#REF!</f>
        <v>#REF!</v>
      </c>
      <c r="V133" s="23" t="e">
        <f>AVERAGE(V131:V132)*#REF!</f>
        <v>#REF!</v>
      </c>
      <c r="W133" s="23" t="e">
        <f>AVERAGE(W131:W132)*#REF!</f>
        <v>#REF!</v>
      </c>
      <c r="X133" s="23" t="e">
        <f>AVERAGE(X131:X132)*#REF!</f>
        <v>#REF!</v>
      </c>
      <c r="Y133" s="23" t="e">
        <f>AVERAGE(Y131:Y132)*#REF!</f>
        <v>#REF!</v>
      </c>
      <c r="Z133" s="23" t="e">
        <f>AVERAGE(Z131:Z132)*#REF!</f>
        <v>#REF!</v>
      </c>
      <c r="AA133" s="23" t="e">
        <f>AVERAGE(AA131:AA132)*#REF!</f>
        <v>#REF!</v>
      </c>
      <c r="AB133" s="23" t="e">
        <f>AVERAGE(AB131:AB132)*#REF!</f>
        <v>#REF!</v>
      </c>
      <c r="AC133" s="23" t="e">
        <f>AVERAGE(AC131:AC132)*#REF!</f>
        <v>#REF!</v>
      </c>
      <c r="AD133" s="23" t="e">
        <f>AVERAGE(AD131:AD132)*#REF!</f>
        <v>#REF!</v>
      </c>
      <c r="AE133" s="23" t="e">
        <f>AVERAGE(AE131:AE132)*#REF!</f>
        <v>#REF!</v>
      </c>
      <c r="AF133" s="23" t="e">
        <f>AVERAGE(AF131:AF132)*#REF!</f>
        <v>#REF!</v>
      </c>
      <c r="AG133" s="23" t="e">
        <f>AVERAGE(AG131:AG132)*#REF!</f>
        <v>#REF!</v>
      </c>
      <c r="AH133" s="23" t="e">
        <f>AVERAGE(AH131:AH132)*#REF!</f>
        <v>#REF!</v>
      </c>
      <c r="AI133" s="23" t="e">
        <f>AVERAGE(AI131:AI132)*#REF!</f>
        <v>#REF!</v>
      </c>
      <c r="AJ133" s="23" t="e">
        <f>AVERAGE(AJ131:AJ132)*#REF!</f>
        <v>#REF!</v>
      </c>
      <c r="AK133" s="23" t="e">
        <f>AVERAGE(AK131:AK132)*#REF!</f>
        <v>#REF!</v>
      </c>
      <c r="AL133" s="23" t="e">
        <f>AVERAGE(AL131:AL132)*#REF!</f>
        <v>#REF!</v>
      </c>
      <c r="AM133" s="23" t="e">
        <f>AVERAGE(AM131:AM132)*#REF!</f>
        <v>#REF!</v>
      </c>
      <c r="AN133" s="23" t="e">
        <f>AVERAGE(AN131:AN132)*#REF!</f>
        <v>#REF!</v>
      </c>
      <c r="AO133" s="23" t="e">
        <f>AVERAGE(AO131:AO132)*#REF!</f>
        <v>#REF!</v>
      </c>
      <c r="AP133" s="23" t="e">
        <f>AVERAGE(AP131:AP132)*#REF!</f>
        <v>#REF!</v>
      </c>
      <c r="AQ133" s="23" t="e">
        <f>AVERAGE(AQ131:AQ132)*#REF!</f>
        <v>#REF!</v>
      </c>
      <c r="AR133" s="23" t="e">
        <f>AVERAGE(AR131:AR132)*#REF!</f>
        <v>#REF!</v>
      </c>
      <c r="AS133" s="23" t="e">
        <f>AVERAGE(AS131:AS132)*#REF!</f>
        <v>#REF!</v>
      </c>
      <c r="AT133" s="23" t="e">
        <f>AVERAGE(AT131:AT132)*#REF!</f>
        <v>#REF!</v>
      </c>
      <c r="AU133" s="23" t="e">
        <f>AVERAGE(AU131:AU132)*#REF!</f>
        <v>#REF!</v>
      </c>
      <c r="AV133" s="23" t="e">
        <f>AVERAGE(AV131:AV132)*#REF!</f>
        <v>#REF!</v>
      </c>
      <c r="AW133" s="23" t="e">
        <f>AVERAGE(AW131:AW132)*#REF!</f>
        <v>#REF!</v>
      </c>
      <c r="AX133" s="23" t="e">
        <f>AVERAGE(AX131:AX132)*#REF!</f>
        <v>#REF!</v>
      </c>
      <c r="AY133" s="23" t="e">
        <f>AVERAGE(AY131:AY132)*#REF!</f>
        <v>#REF!</v>
      </c>
      <c r="AZ133" s="23" t="e">
        <f>AVERAGE(AZ131:AZ132)*#REF!</f>
        <v>#REF!</v>
      </c>
      <c r="BA133" s="23" t="e">
        <f>AVERAGE(BA131:BA132)*#REF!</f>
        <v>#REF!</v>
      </c>
      <c r="BB133" s="23" t="e">
        <f>AVERAGE(BB131:BB132)*#REF!</f>
        <v>#REF!</v>
      </c>
      <c r="BC133" s="23" t="e">
        <f>AVERAGE(BC131:BC132)*#REF!</f>
        <v>#REF!</v>
      </c>
    </row>
    <row r="134" spans="1:55" ht="14" thickBot="1">
      <c r="A134" s="9"/>
      <c r="B134" s="2" t="s">
        <v>135</v>
      </c>
      <c r="C134" s="2"/>
      <c r="D134" s="7" t="s">
        <v>136</v>
      </c>
      <c r="E134" s="7" t="s">
        <v>63</v>
      </c>
      <c r="F134" s="26" t="e">
        <f t="shared" ref="F134:BC134" si="9">F80+F130+F133</f>
        <v>#REF!</v>
      </c>
      <c r="G134" s="26" t="e">
        <f t="shared" si="9"/>
        <v>#REF!</v>
      </c>
      <c r="H134" s="26" t="e">
        <f t="shared" si="9"/>
        <v>#REF!</v>
      </c>
      <c r="I134" s="26" t="e">
        <f t="shared" si="9"/>
        <v>#REF!</v>
      </c>
      <c r="J134" s="26" t="e">
        <f t="shared" si="9"/>
        <v>#REF!</v>
      </c>
      <c r="K134" s="26" t="e">
        <f t="shared" si="9"/>
        <v>#REF!</v>
      </c>
      <c r="L134" s="26" t="e">
        <f t="shared" si="9"/>
        <v>#REF!</v>
      </c>
      <c r="M134" s="26" t="e">
        <f t="shared" si="9"/>
        <v>#REF!</v>
      </c>
      <c r="N134" s="26" t="e">
        <f t="shared" si="9"/>
        <v>#REF!</v>
      </c>
      <c r="O134" s="26" t="e">
        <f t="shared" si="9"/>
        <v>#REF!</v>
      </c>
      <c r="P134" s="26" t="e">
        <f t="shared" si="9"/>
        <v>#REF!</v>
      </c>
      <c r="Q134" s="26" t="e">
        <f t="shared" si="9"/>
        <v>#REF!</v>
      </c>
      <c r="R134" s="26" t="e">
        <f t="shared" si="9"/>
        <v>#REF!</v>
      </c>
      <c r="S134" s="26" t="e">
        <f t="shared" si="9"/>
        <v>#REF!</v>
      </c>
      <c r="T134" s="26" t="e">
        <f t="shared" si="9"/>
        <v>#REF!</v>
      </c>
      <c r="U134" s="26" t="e">
        <f t="shared" si="9"/>
        <v>#REF!</v>
      </c>
      <c r="V134" s="26" t="e">
        <f t="shared" si="9"/>
        <v>#REF!</v>
      </c>
      <c r="W134" s="26" t="e">
        <f t="shared" si="9"/>
        <v>#REF!</v>
      </c>
      <c r="X134" s="26" t="e">
        <f t="shared" si="9"/>
        <v>#REF!</v>
      </c>
      <c r="Y134" s="26" t="e">
        <f t="shared" si="9"/>
        <v>#REF!</v>
      </c>
      <c r="Z134" s="26" t="e">
        <f t="shared" si="9"/>
        <v>#REF!</v>
      </c>
      <c r="AA134" s="26" t="e">
        <f t="shared" si="9"/>
        <v>#REF!</v>
      </c>
      <c r="AB134" s="26" t="e">
        <f t="shared" si="9"/>
        <v>#REF!</v>
      </c>
      <c r="AC134" s="26" t="e">
        <f t="shared" si="9"/>
        <v>#REF!</v>
      </c>
      <c r="AD134" s="26" t="e">
        <f t="shared" si="9"/>
        <v>#REF!</v>
      </c>
      <c r="AE134" s="26" t="e">
        <f t="shared" si="9"/>
        <v>#REF!</v>
      </c>
      <c r="AF134" s="26" t="e">
        <f t="shared" si="9"/>
        <v>#REF!</v>
      </c>
      <c r="AG134" s="26" t="e">
        <f t="shared" si="9"/>
        <v>#REF!</v>
      </c>
      <c r="AH134" s="26" t="e">
        <f t="shared" si="9"/>
        <v>#REF!</v>
      </c>
      <c r="AI134" s="26" t="e">
        <f t="shared" si="9"/>
        <v>#REF!</v>
      </c>
      <c r="AJ134" s="26" t="e">
        <f t="shared" si="9"/>
        <v>#REF!</v>
      </c>
      <c r="AK134" s="26" t="e">
        <f t="shared" si="9"/>
        <v>#REF!</v>
      </c>
      <c r="AL134" s="26" t="e">
        <f t="shared" si="9"/>
        <v>#REF!</v>
      </c>
      <c r="AM134" s="26" t="e">
        <f t="shared" si="9"/>
        <v>#REF!</v>
      </c>
      <c r="AN134" s="26" t="e">
        <f t="shared" si="9"/>
        <v>#REF!</v>
      </c>
      <c r="AO134" s="26" t="e">
        <f t="shared" si="9"/>
        <v>#REF!</v>
      </c>
      <c r="AP134" s="26" t="e">
        <f t="shared" si="9"/>
        <v>#REF!</v>
      </c>
      <c r="AQ134" s="26" t="e">
        <f t="shared" si="9"/>
        <v>#REF!</v>
      </c>
      <c r="AR134" s="26" t="e">
        <f t="shared" si="9"/>
        <v>#REF!</v>
      </c>
      <c r="AS134" s="26" t="e">
        <f t="shared" si="9"/>
        <v>#REF!</v>
      </c>
      <c r="AT134" s="26" t="e">
        <f t="shared" si="9"/>
        <v>#REF!</v>
      </c>
      <c r="AU134" s="26" t="e">
        <f t="shared" si="9"/>
        <v>#REF!</v>
      </c>
      <c r="AV134" s="26" t="e">
        <f t="shared" si="9"/>
        <v>#REF!</v>
      </c>
      <c r="AW134" s="26" t="e">
        <f t="shared" si="9"/>
        <v>#REF!</v>
      </c>
      <c r="AX134" s="26" t="e">
        <f t="shared" si="9"/>
        <v>#REF!</v>
      </c>
      <c r="AY134" s="26" t="e">
        <f t="shared" si="9"/>
        <v>#REF!</v>
      </c>
      <c r="AZ134" s="26" t="e">
        <f t="shared" si="9"/>
        <v>#REF!</v>
      </c>
      <c r="BA134" s="26" t="e">
        <f t="shared" si="9"/>
        <v>#REF!</v>
      </c>
      <c r="BB134" s="26" t="e">
        <f t="shared" si="9"/>
        <v>#REF!</v>
      </c>
      <c r="BC134" s="26" t="e">
        <f t="shared" si="9"/>
        <v>#REF!</v>
      </c>
    </row>
    <row r="136" spans="1:55">
      <c r="A136" s="36"/>
      <c r="D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row>
    <row r="137" spans="1:55" ht="14" thickBot="1">
      <c r="A137" s="41"/>
      <c r="B137" s="42" t="str">
        <f>Baseline!B137</f>
        <v>Total Risk</v>
      </c>
      <c r="C137" s="42"/>
      <c r="D137" s="42"/>
      <c r="E137" s="42" t="s">
        <v>61</v>
      </c>
      <c r="F137" s="81">
        <v>2022</v>
      </c>
      <c r="G137" s="81">
        <v>2023</v>
      </c>
      <c r="H137" s="81">
        <v>2024</v>
      </c>
      <c r="I137" s="81">
        <v>2025</v>
      </c>
      <c r="J137" s="81">
        <v>2026</v>
      </c>
      <c r="K137" s="81">
        <v>2027</v>
      </c>
      <c r="L137" s="81">
        <v>2028</v>
      </c>
      <c r="M137" s="81">
        <v>2029</v>
      </c>
      <c r="N137" s="81">
        <v>2030</v>
      </c>
      <c r="O137" s="81">
        <v>2031</v>
      </c>
      <c r="P137" s="81">
        <v>2032</v>
      </c>
      <c r="Q137" s="81">
        <v>2033</v>
      </c>
      <c r="R137" s="81">
        <v>2034</v>
      </c>
      <c r="S137" s="81">
        <v>2035</v>
      </c>
      <c r="T137" s="81">
        <v>2036</v>
      </c>
      <c r="U137" s="81">
        <v>2037</v>
      </c>
      <c r="V137" s="81">
        <v>2038</v>
      </c>
      <c r="W137" s="81">
        <v>2039</v>
      </c>
      <c r="X137" s="81">
        <v>2040</v>
      </c>
      <c r="Y137" s="81">
        <v>2041</v>
      </c>
      <c r="Z137" s="81">
        <v>2042</v>
      </c>
      <c r="AA137" s="81">
        <v>2043</v>
      </c>
      <c r="AB137" s="81">
        <v>2044</v>
      </c>
      <c r="AC137" s="81">
        <v>2045</v>
      </c>
      <c r="AD137" s="81">
        <v>2046</v>
      </c>
      <c r="AE137" s="81">
        <v>2047</v>
      </c>
      <c r="AF137" s="81">
        <v>2048</v>
      </c>
      <c r="AG137" s="81">
        <v>2049</v>
      </c>
      <c r="AH137" s="81">
        <v>2050</v>
      </c>
      <c r="AI137" s="81">
        <v>2051</v>
      </c>
      <c r="AJ137" s="81">
        <v>2052</v>
      </c>
      <c r="AK137" s="81">
        <v>2053</v>
      </c>
      <c r="AL137" s="81">
        <v>2054</v>
      </c>
      <c r="AM137" s="81">
        <v>2055</v>
      </c>
      <c r="AN137" s="81">
        <v>2056</v>
      </c>
      <c r="AO137" s="81">
        <v>2057</v>
      </c>
      <c r="AP137" s="81">
        <v>2058</v>
      </c>
      <c r="AQ137" s="81">
        <v>2059</v>
      </c>
      <c r="AR137" s="81">
        <v>2060</v>
      </c>
      <c r="AS137" s="81">
        <v>2061</v>
      </c>
      <c r="AT137" s="81">
        <v>2062</v>
      </c>
      <c r="AU137" s="81">
        <v>2063</v>
      </c>
      <c r="AV137" s="81">
        <v>2064</v>
      </c>
      <c r="AW137" s="81">
        <v>2065</v>
      </c>
      <c r="AX137" s="81">
        <v>2066</v>
      </c>
      <c r="AY137" s="81">
        <v>2067</v>
      </c>
      <c r="AZ137" s="81">
        <v>2068</v>
      </c>
      <c r="BA137" s="81">
        <v>2069</v>
      </c>
      <c r="BB137" s="81">
        <v>2070</v>
      </c>
      <c r="BC137" s="81">
        <v>2071</v>
      </c>
    </row>
    <row r="138" spans="1:55" ht="15" customHeight="1" outlineLevel="1">
      <c r="A138" s="342" t="str">
        <f>Baseline!A138</f>
        <v>Total Risk exc. Direct Financial (£m)</v>
      </c>
      <c r="B138" s="28" t="s">
        <v>139</v>
      </c>
      <c r="C138" s="28"/>
      <c r="D138" s="28"/>
      <c r="E138" t="s">
        <v>63</v>
      </c>
      <c r="F138" s="71" t="e">
        <f>F$148*#REF!/10^6</f>
        <v>#REF!</v>
      </c>
      <c r="G138" s="71" t="e">
        <f>G$148*#REF!/10^6</f>
        <v>#REF!</v>
      </c>
      <c r="H138" s="71" t="e">
        <f>H$148*#REF!/10^6</f>
        <v>#REF!</v>
      </c>
      <c r="I138" s="71" t="e">
        <f>I$148*#REF!/10^6</f>
        <v>#REF!</v>
      </c>
      <c r="J138" s="71" t="e">
        <f>J$148*#REF!/10^6</f>
        <v>#REF!</v>
      </c>
      <c r="K138" s="71" t="e">
        <f>K$148*#REF!/10^6</f>
        <v>#REF!</v>
      </c>
      <c r="L138" s="71" t="e">
        <f>L$148*#REF!/10^6</f>
        <v>#REF!</v>
      </c>
      <c r="M138" s="71" t="e">
        <f>M$148*#REF!/10^6</f>
        <v>#REF!</v>
      </c>
      <c r="N138" s="71" t="e">
        <f>N$148*#REF!/10^6</f>
        <v>#REF!</v>
      </c>
      <c r="O138" s="71" t="e">
        <f>O$148*#REF!/10^6</f>
        <v>#REF!</v>
      </c>
      <c r="P138" s="71" t="e">
        <f>P$148*#REF!/10^6</f>
        <v>#REF!</v>
      </c>
      <c r="Q138" s="71" t="e">
        <f>Q$148*#REF!/10^6</f>
        <v>#REF!</v>
      </c>
      <c r="R138" s="71" t="e">
        <f>R$148*#REF!/10^6</f>
        <v>#REF!</v>
      </c>
      <c r="S138" s="71" t="e">
        <f>S$148*#REF!/10^6</f>
        <v>#REF!</v>
      </c>
      <c r="T138" s="71" t="e">
        <f>T$148*#REF!/10^6</f>
        <v>#REF!</v>
      </c>
      <c r="U138" s="71" t="e">
        <f>U$148*#REF!/10^6</f>
        <v>#REF!</v>
      </c>
      <c r="V138" s="71" t="e">
        <f>V$148*#REF!/10^6</f>
        <v>#REF!</v>
      </c>
      <c r="W138" s="71" t="e">
        <f>W$148*#REF!/10^6</f>
        <v>#REF!</v>
      </c>
      <c r="X138" s="71" t="e">
        <f>X$148*#REF!/10^6</f>
        <v>#REF!</v>
      </c>
      <c r="Y138" s="71" t="e">
        <f>Y$148*#REF!/10^6</f>
        <v>#REF!</v>
      </c>
      <c r="Z138" s="71" t="e">
        <f>Z$148*#REF!/10^6</f>
        <v>#REF!</v>
      </c>
      <c r="AA138" s="71" t="e">
        <f>AA$148*#REF!/10^6</f>
        <v>#REF!</v>
      </c>
      <c r="AB138" s="71" t="e">
        <f>AB$148*#REF!/10^6</f>
        <v>#REF!</v>
      </c>
      <c r="AC138" s="71" t="e">
        <f>AC$148*#REF!/10^6</f>
        <v>#REF!</v>
      </c>
      <c r="AD138" s="71" t="e">
        <f>AD$148*#REF!/10^6</f>
        <v>#REF!</v>
      </c>
      <c r="AE138" s="71" t="e">
        <f>AE$148*#REF!/10^6</f>
        <v>#REF!</v>
      </c>
      <c r="AF138" s="71" t="e">
        <f>AF$148*#REF!/10^6</f>
        <v>#REF!</v>
      </c>
      <c r="AG138" s="71" t="e">
        <f>AG$148*#REF!/10^6</f>
        <v>#REF!</v>
      </c>
      <c r="AH138" s="71" t="e">
        <f>AH$148*#REF!/10^6</f>
        <v>#REF!</v>
      </c>
      <c r="AI138" s="71" t="e">
        <f>AI$148*#REF!/10^6</f>
        <v>#REF!</v>
      </c>
      <c r="AJ138" s="71" t="e">
        <f>AJ$148*#REF!/10^6</f>
        <v>#REF!</v>
      </c>
      <c r="AK138" s="71" t="e">
        <f>AK$148*#REF!/10^6</f>
        <v>#REF!</v>
      </c>
      <c r="AL138" s="71" t="e">
        <f>AL$148*#REF!/10^6</f>
        <v>#REF!</v>
      </c>
      <c r="AM138" s="71" t="e">
        <f>AM$148*#REF!/10^6</f>
        <v>#REF!</v>
      </c>
      <c r="AN138" s="71" t="e">
        <f>AN$148*#REF!/10^6</f>
        <v>#REF!</v>
      </c>
      <c r="AO138" s="71" t="e">
        <f>AO$148*#REF!/10^6</f>
        <v>#REF!</v>
      </c>
      <c r="AP138" s="71" t="e">
        <f>AP$148*#REF!/10^6</f>
        <v>#REF!</v>
      </c>
      <c r="AQ138" s="71" t="e">
        <f>AQ$148*#REF!/10^6</f>
        <v>#REF!</v>
      </c>
      <c r="AR138" s="71" t="e">
        <f>AR$148*#REF!/10^6</f>
        <v>#REF!</v>
      </c>
      <c r="AS138" s="71" t="e">
        <f>AS$148*#REF!/10^6</f>
        <v>#REF!</v>
      </c>
      <c r="AT138" s="71" t="e">
        <f>AT$148*#REF!/10^6</f>
        <v>#REF!</v>
      </c>
      <c r="AU138" s="71" t="e">
        <f>AU$148*#REF!/10^6</f>
        <v>#REF!</v>
      </c>
      <c r="AV138" s="71" t="e">
        <f>AV$148*#REF!/10^6</f>
        <v>#REF!</v>
      </c>
      <c r="AW138" s="71" t="e">
        <f>AW$148*#REF!/10^6</f>
        <v>#REF!</v>
      </c>
      <c r="AX138" s="71" t="e">
        <f>AX$148*#REF!/10^6</f>
        <v>#REF!</v>
      </c>
      <c r="AY138" s="71" t="e">
        <f>AY$148*#REF!/10^6</f>
        <v>#REF!</v>
      </c>
      <c r="AZ138" s="71" t="e">
        <f>AZ$148*#REF!/10^6</f>
        <v>#REF!</v>
      </c>
      <c r="BA138" s="71" t="e">
        <f>BA$148*#REF!/10^6</f>
        <v>#REF!</v>
      </c>
      <c r="BB138" s="71" t="e">
        <f>BB$148*#REF!/10^6</f>
        <v>#REF!</v>
      </c>
      <c r="BC138" s="71" t="e">
        <f>BC$148*#REF!/10^6</f>
        <v>#REF!</v>
      </c>
    </row>
    <row r="139" spans="1:55" outlineLevel="1">
      <c r="A139" s="342"/>
      <c r="B139" s="28" t="s">
        <v>140</v>
      </c>
      <c r="C139" s="28"/>
      <c r="D139" s="28"/>
      <c r="E139" t="s">
        <v>63</v>
      </c>
      <c r="F139" s="71" t="e">
        <f>F$150*#REF!/10^6</f>
        <v>#REF!</v>
      </c>
      <c r="G139" s="71" t="e">
        <f>G$150*#REF!/10^6</f>
        <v>#REF!</v>
      </c>
      <c r="H139" s="71" t="e">
        <f>H$150*#REF!/10^6</f>
        <v>#REF!</v>
      </c>
      <c r="I139" s="71" t="e">
        <f>I$150*#REF!/10^6</f>
        <v>#REF!</v>
      </c>
      <c r="J139" s="71" t="e">
        <f>J$150*#REF!/10^6</f>
        <v>#REF!</v>
      </c>
      <c r="K139" s="71" t="e">
        <f>K$150*#REF!/10^6</f>
        <v>#REF!</v>
      </c>
      <c r="L139" s="71" t="e">
        <f>L$150*#REF!/10^6</f>
        <v>#REF!</v>
      </c>
      <c r="M139" s="71" t="e">
        <f>M$150*#REF!/10^6</f>
        <v>#REF!</v>
      </c>
      <c r="N139" s="71" t="e">
        <f>N$150*#REF!/10^6</f>
        <v>#REF!</v>
      </c>
      <c r="O139" s="71" t="e">
        <f>O$150*#REF!/10^6</f>
        <v>#REF!</v>
      </c>
      <c r="P139" s="71" t="e">
        <f>P$150*#REF!/10^6</f>
        <v>#REF!</v>
      </c>
      <c r="Q139" s="71" t="e">
        <f>Q$150*#REF!/10^6</f>
        <v>#REF!</v>
      </c>
      <c r="R139" s="71" t="e">
        <f>R$150*#REF!/10^6</f>
        <v>#REF!</v>
      </c>
      <c r="S139" s="71" t="e">
        <f>S$150*#REF!/10^6</f>
        <v>#REF!</v>
      </c>
      <c r="T139" s="71" t="e">
        <f>T$150*#REF!/10^6</f>
        <v>#REF!</v>
      </c>
      <c r="U139" s="71" t="e">
        <f>U$150*#REF!/10^6</f>
        <v>#REF!</v>
      </c>
      <c r="V139" s="71" t="e">
        <f>V$150*#REF!/10^6</f>
        <v>#REF!</v>
      </c>
      <c r="W139" s="71" t="e">
        <f>W$150*#REF!/10^6</f>
        <v>#REF!</v>
      </c>
      <c r="X139" s="71" t="e">
        <f>X$150*#REF!/10^6</f>
        <v>#REF!</v>
      </c>
      <c r="Y139" s="71" t="e">
        <f>Y$150*#REF!/10^6</f>
        <v>#REF!</v>
      </c>
      <c r="Z139" s="71" t="e">
        <f>Z$150*#REF!/10^6</f>
        <v>#REF!</v>
      </c>
      <c r="AA139" s="71" t="e">
        <f>AA$150*#REF!/10^6</f>
        <v>#REF!</v>
      </c>
      <c r="AB139" s="71" t="e">
        <f>AB$150*#REF!/10^6</f>
        <v>#REF!</v>
      </c>
      <c r="AC139" s="71" t="e">
        <f>AC$150*#REF!/10^6</f>
        <v>#REF!</v>
      </c>
      <c r="AD139" s="71" t="e">
        <f>AD$150*#REF!/10^6</f>
        <v>#REF!</v>
      </c>
      <c r="AE139" s="71" t="e">
        <f>AE$150*#REF!/10^6</f>
        <v>#REF!</v>
      </c>
      <c r="AF139" s="71" t="e">
        <f>AF$150*#REF!/10^6</f>
        <v>#REF!</v>
      </c>
      <c r="AG139" s="71" t="e">
        <f>AG$150*#REF!/10^6</f>
        <v>#REF!</v>
      </c>
      <c r="AH139" s="71" t="e">
        <f>AH$150*#REF!/10^6</f>
        <v>#REF!</v>
      </c>
      <c r="AI139" s="71" t="e">
        <f>AI$150*#REF!/10^6</f>
        <v>#REF!</v>
      </c>
      <c r="AJ139" s="71" t="e">
        <f>AJ$150*#REF!/10^6</f>
        <v>#REF!</v>
      </c>
      <c r="AK139" s="71" t="e">
        <f>AK$150*#REF!/10^6</f>
        <v>#REF!</v>
      </c>
      <c r="AL139" s="71" t="e">
        <f>AL$150*#REF!/10^6</f>
        <v>#REF!</v>
      </c>
      <c r="AM139" s="71" t="e">
        <f>AM$150*#REF!/10^6</f>
        <v>#REF!</v>
      </c>
      <c r="AN139" s="71" t="e">
        <f>AN$150*#REF!/10^6</f>
        <v>#REF!</v>
      </c>
      <c r="AO139" s="71" t="e">
        <f>AO$150*#REF!/10^6</f>
        <v>#REF!</v>
      </c>
      <c r="AP139" s="71" t="e">
        <f>AP$150*#REF!/10^6</f>
        <v>#REF!</v>
      </c>
      <c r="AQ139" s="71" t="e">
        <f>AQ$150*#REF!/10^6</f>
        <v>#REF!</v>
      </c>
      <c r="AR139" s="71" t="e">
        <f>AR$150*#REF!/10^6</f>
        <v>#REF!</v>
      </c>
      <c r="AS139" s="71" t="e">
        <f>AS$150*#REF!/10^6</f>
        <v>#REF!</v>
      </c>
      <c r="AT139" s="71" t="e">
        <f>AT$150*#REF!/10^6</f>
        <v>#REF!</v>
      </c>
      <c r="AU139" s="71" t="e">
        <f>AU$150*#REF!/10^6</f>
        <v>#REF!</v>
      </c>
      <c r="AV139" s="71" t="e">
        <f>AV$150*#REF!/10^6</f>
        <v>#REF!</v>
      </c>
      <c r="AW139" s="71" t="e">
        <f>AW$150*#REF!/10^6</f>
        <v>#REF!</v>
      </c>
      <c r="AX139" s="71" t="e">
        <f>AX$150*#REF!/10^6</f>
        <v>#REF!</v>
      </c>
      <c r="AY139" s="71" t="e">
        <f>AY$150*#REF!/10^6</f>
        <v>#REF!</v>
      </c>
      <c r="AZ139" s="71" t="e">
        <f>AZ$150*#REF!/10^6</f>
        <v>#REF!</v>
      </c>
      <c r="BA139" s="71" t="e">
        <f>BA$150*#REF!/10^6</f>
        <v>#REF!</v>
      </c>
      <c r="BB139" s="71" t="e">
        <f>BB$150*#REF!/10^6</f>
        <v>#REF!</v>
      </c>
      <c r="BC139" s="71" t="e">
        <f>BC$150*#REF!/10^6</f>
        <v>#REF!</v>
      </c>
    </row>
    <row r="140" spans="1:55" outlineLevel="1">
      <c r="A140" s="342"/>
      <c r="B140" s="28" t="s">
        <v>141</v>
      </c>
      <c r="C140" s="28"/>
      <c r="D140" s="28"/>
      <c r="E140" t="s">
        <v>63</v>
      </c>
      <c r="F140" s="71" t="e">
        <f>F$152*#REF!/10^6</f>
        <v>#REF!</v>
      </c>
      <c r="G140" s="71" t="e">
        <f>G$152*#REF!/10^6</f>
        <v>#REF!</v>
      </c>
      <c r="H140" s="71" t="e">
        <f>H$152*#REF!/10^6</f>
        <v>#REF!</v>
      </c>
      <c r="I140" s="71" t="e">
        <f>I$152*#REF!/10^6</f>
        <v>#REF!</v>
      </c>
      <c r="J140" s="71" t="e">
        <f>J$152*#REF!/10^6</f>
        <v>#REF!</v>
      </c>
      <c r="K140" s="71" t="e">
        <f>K$152*#REF!/10^6</f>
        <v>#REF!</v>
      </c>
      <c r="L140" s="71" t="e">
        <f>L$152*#REF!/10^6</f>
        <v>#REF!</v>
      </c>
      <c r="M140" s="71" t="e">
        <f>M$152*#REF!/10^6</f>
        <v>#REF!</v>
      </c>
      <c r="N140" s="71" t="e">
        <f>N$152*#REF!/10^6</f>
        <v>#REF!</v>
      </c>
      <c r="O140" s="71" t="e">
        <f>O$152*#REF!/10^6</f>
        <v>#REF!</v>
      </c>
      <c r="P140" s="71" t="e">
        <f>P$152*#REF!/10^6</f>
        <v>#REF!</v>
      </c>
      <c r="Q140" s="71" t="e">
        <f>Q$152*#REF!/10^6</f>
        <v>#REF!</v>
      </c>
      <c r="R140" s="71" t="e">
        <f>R$152*#REF!/10^6</f>
        <v>#REF!</v>
      </c>
      <c r="S140" s="71" t="e">
        <f>S$152*#REF!/10^6</f>
        <v>#REF!</v>
      </c>
      <c r="T140" s="71" t="e">
        <f>T$152*#REF!/10^6</f>
        <v>#REF!</v>
      </c>
      <c r="U140" s="71" t="e">
        <f>U$152*#REF!/10^6</f>
        <v>#REF!</v>
      </c>
      <c r="V140" s="71" t="e">
        <f>V$152*#REF!/10^6</f>
        <v>#REF!</v>
      </c>
      <c r="W140" s="71" t="e">
        <f>W$152*#REF!/10^6</f>
        <v>#REF!</v>
      </c>
      <c r="X140" s="71" t="e">
        <f>X$152*#REF!/10^6</f>
        <v>#REF!</v>
      </c>
      <c r="Y140" s="71" t="e">
        <f>Y$152*#REF!/10^6</f>
        <v>#REF!</v>
      </c>
      <c r="Z140" s="71" t="e">
        <f>Z$152*#REF!/10^6</f>
        <v>#REF!</v>
      </c>
      <c r="AA140" s="71" t="e">
        <f>AA$152*#REF!/10^6</f>
        <v>#REF!</v>
      </c>
      <c r="AB140" s="71" t="e">
        <f>AB$152*#REF!/10^6</f>
        <v>#REF!</v>
      </c>
      <c r="AC140" s="71" t="e">
        <f>AC$152*#REF!/10^6</f>
        <v>#REF!</v>
      </c>
      <c r="AD140" s="71" t="e">
        <f>AD$152*#REF!/10^6</f>
        <v>#REF!</v>
      </c>
      <c r="AE140" s="71" t="e">
        <f>AE$152*#REF!/10^6</f>
        <v>#REF!</v>
      </c>
      <c r="AF140" s="71" t="e">
        <f>AF$152*#REF!/10^6</f>
        <v>#REF!</v>
      </c>
      <c r="AG140" s="71" t="e">
        <f>AG$152*#REF!/10^6</f>
        <v>#REF!</v>
      </c>
      <c r="AH140" s="71" t="e">
        <f>AH$152*#REF!/10^6</f>
        <v>#REF!</v>
      </c>
      <c r="AI140" s="71" t="e">
        <f>AI$152*#REF!/10^6</f>
        <v>#REF!</v>
      </c>
      <c r="AJ140" s="71" t="e">
        <f>AJ$152*#REF!/10^6</f>
        <v>#REF!</v>
      </c>
      <c r="AK140" s="71" t="e">
        <f>AK$152*#REF!/10^6</f>
        <v>#REF!</v>
      </c>
      <c r="AL140" s="71" t="e">
        <f>AL$152*#REF!/10^6</f>
        <v>#REF!</v>
      </c>
      <c r="AM140" s="71" t="e">
        <f>AM$152*#REF!/10^6</f>
        <v>#REF!</v>
      </c>
      <c r="AN140" s="71" t="e">
        <f>AN$152*#REF!/10^6</f>
        <v>#REF!</v>
      </c>
      <c r="AO140" s="71" t="e">
        <f>AO$152*#REF!/10^6</f>
        <v>#REF!</v>
      </c>
      <c r="AP140" s="71" t="e">
        <f>AP$152*#REF!/10^6</f>
        <v>#REF!</v>
      </c>
      <c r="AQ140" s="71" t="e">
        <f>AQ$152*#REF!/10^6</f>
        <v>#REF!</v>
      </c>
      <c r="AR140" s="71" t="e">
        <f>AR$152*#REF!/10^6</f>
        <v>#REF!</v>
      </c>
      <c r="AS140" s="71" t="e">
        <f>AS$152*#REF!/10^6</f>
        <v>#REF!</v>
      </c>
      <c r="AT140" s="71" t="e">
        <f>AT$152*#REF!/10^6</f>
        <v>#REF!</v>
      </c>
      <c r="AU140" s="71" t="e">
        <f>AU$152*#REF!/10^6</f>
        <v>#REF!</v>
      </c>
      <c r="AV140" s="71" t="e">
        <f>AV$152*#REF!/10^6</f>
        <v>#REF!</v>
      </c>
      <c r="AW140" s="71" t="e">
        <f>AW$152*#REF!/10^6</f>
        <v>#REF!</v>
      </c>
      <c r="AX140" s="71" t="e">
        <f>AX$152*#REF!/10^6</f>
        <v>#REF!</v>
      </c>
      <c r="AY140" s="71" t="e">
        <f>AY$152*#REF!/10^6</f>
        <v>#REF!</v>
      </c>
      <c r="AZ140" s="71" t="e">
        <f>AZ$152*#REF!/10^6</f>
        <v>#REF!</v>
      </c>
      <c r="BA140" s="71" t="e">
        <f>BA$152*#REF!/10^6</f>
        <v>#REF!</v>
      </c>
      <c r="BB140" s="71" t="e">
        <f>BB$152*#REF!/10^6</f>
        <v>#REF!</v>
      </c>
      <c r="BC140" s="71" t="e">
        <f>BC$152*#REF!/10^6</f>
        <v>#REF!</v>
      </c>
    </row>
    <row r="141" spans="1:55" outlineLevel="1">
      <c r="A141" s="342"/>
      <c r="B141" s="28" t="s">
        <v>142</v>
      </c>
      <c r="C141" s="28"/>
      <c r="D141" s="28"/>
      <c r="E141" t="s">
        <v>63</v>
      </c>
      <c r="F141" s="23" t="e">
        <f>F153*#REF!</f>
        <v>#REF!</v>
      </c>
      <c r="G141" s="23" t="e">
        <f>G153*#REF!</f>
        <v>#REF!</v>
      </c>
      <c r="H141" s="23" t="e">
        <f>H153*#REF!</f>
        <v>#REF!</v>
      </c>
      <c r="I141" s="23" t="e">
        <f>I153*#REF!</f>
        <v>#REF!</v>
      </c>
      <c r="J141" s="23" t="e">
        <f>J153*#REF!</f>
        <v>#REF!</v>
      </c>
      <c r="K141" s="23" t="e">
        <f>K153*#REF!</f>
        <v>#REF!</v>
      </c>
      <c r="L141" s="23" t="e">
        <f>L153*#REF!</f>
        <v>#REF!</v>
      </c>
      <c r="M141" s="23" t="e">
        <f>M153*#REF!</f>
        <v>#REF!</v>
      </c>
      <c r="N141" s="23" t="e">
        <f>N153*#REF!</f>
        <v>#REF!</v>
      </c>
      <c r="O141" s="23" t="e">
        <f>O153*#REF!</f>
        <v>#REF!</v>
      </c>
      <c r="P141" s="23" t="e">
        <f>P153*#REF!</f>
        <v>#REF!</v>
      </c>
      <c r="Q141" s="23" t="e">
        <f>Q153*#REF!</f>
        <v>#REF!</v>
      </c>
      <c r="R141" s="23" t="e">
        <f>R153*#REF!</f>
        <v>#REF!</v>
      </c>
      <c r="S141" s="23" t="e">
        <f>S153*#REF!</f>
        <v>#REF!</v>
      </c>
      <c r="T141" s="23" t="e">
        <f>T153*#REF!</f>
        <v>#REF!</v>
      </c>
      <c r="U141" s="23" t="e">
        <f>U153*#REF!</f>
        <v>#REF!</v>
      </c>
      <c r="V141" s="23" t="e">
        <f>V153*#REF!</f>
        <v>#REF!</v>
      </c>
      <c r="W141" s="23" t="e">
        <f>W153*#REF!</f>
        <v>#REF!</v>
      </c>
      <c r="X141" s="23" t="e">
        <f>X153*#REF!</f>
        <v>#REF!</v>
      </c>
      <c r="Y141" s="23" t="e">
        <f>Y153*#REF!</f>
        <v>#REF!</v>
      </c>
      <c r="Z141" s="23" t="e">
        <f>Z153*#REF!</f>
        <v>#REF!</v>
      </c>
      <c r="AA141" s="23" t="e">
        <f>AA153*#REF!</f>
        <v>#REF!</v>
      </c>
      <c r="AB141" s="23" t="e">
        <f>AB153*#REF!</f>
        <v>#REF!</v>
      </c>
      <c r="AC141" s="23" t="e">
        <f>AC153*#REF!</f>
        <v>#REF!</v>
      </c>
      <c r="AD141" s="23" t="e">
        <f>AD153*#REF!</f>
        <v>#REF!</v>
      </c>
      <c r="AE141" s="23" t="e">
        <f>AE153*#REF!</f>
        <v>#REF!</v>
      </c>
      <c r="AF141" s="23" t="e">
        <f>AF153*#REF!</f>
        <v>#REF!</v>
      </c>
      <c r="AG141" s="23" t="e">
        <f>AG153*#REF!</f>
        <v>#REF!</v>
      </c>
      <c r="AH141" s="23" t="e">
        <f>AH153*#REF!</f>
        <v>#REF!</v>
      </c>
      <c r="AI141" s="23" t="e">
        <f>AI153*#REF!</f>
        <v>#REF!</v>
      </c>
      <c r="AJ141" s="23" t="e">
        <f>AJ153*#REF!</f>
        <v>#REF!</v>
      </c>
      <c r="AK141" s="23" t="e">
        <f>AK153*#REF!</f>
        <v>#REF!</v>
      </c>
      <c r="AL141" s="23" t="e">
        <f>AL153*#REF!</f>
        <v>#REF!</v>
      </c>
      <c r="AM141" s="23" t="e">
        <f>AM153*#REF!</f>
        <v>#REF!</v>
      </c>
      <c r="AN141" s="23" t="e">
        <f>AN153*#REF!</f>
        <v>#REF!</v>
      </c>
      <c r="AO141" s="23" t="e">
        <f>AO153*#REF!</f>
        <v>#REF!</v>
      </c>
      <c r="AP141" s="23" t="e">
        <f>AP153*#REF!</f>
        <v>#REF!</v>
      </c>
      <c r="AQ141" s="23" t="e">
        <f>AQ153*#REF!</f>
        <v>#REF!</v>
      </c>
      <c r="AR141" s="23" t="e">
        <f>AR153*#REF!</f>
        <v>#REF!</v>
      </c>
      <c r="AS141" s="23" t="e">
        <f>AS153*#REF!</f>
        <v>#REF!</v>
      </c>
      <c r="AT141" s="23" t="e">
        <f>AT153*#REF!</f>
        <v>#REF!</v>
      </c>
      <c r="AU141" s="23" t="e">
        <f>AU153*#REF!</f>
        <v>#REF!</v>
      </c>
      <c r="AV141" s="23" t="e">
        <f>AV153*#REF!</f>
        <v>#REF!</v>
      </c>
      <c r="AW141" s="23" t="e">
        <f>AW153*#REF!</f>
        <v>#REF!</v>
      </c>
      <c r="AX141" s="23" t="e">
        <f>AX153*#REF!</f>
        <v>#REF!</v>
      </c>
      <c r="AY141" s="23" t="e">
        <f>AY153*#REF!</f>
        <v>#REF!</v>
      </c>
      <c r="AZ141" s="23" t="e">
        <f>AZ153*#REF!</f>
        <v>#REF!</v>
      </c>
      <c r="BA141" s="23" t="e">
        <f>BA153*#REF!</f>
        <v>#REF!</v>
      </c>
      <c r="BB141" s="23" t="e">
        <f>BB153*#REF!</f>
        <v>#REF!</v>
      </c>
      <c r="BC141" s="23" t="e">
        <f>BC153*#REF!</f>
        <v>#REF!</v>
      </c>
    </row>
    <row r="142" spans="1:55" outlineLevel="1">
      <c r="A142" s="342"/>
      <c r="B142" s="28" t="s">
        <v>143</v>
      </c>
      <c r="C142" s="28"/>
      <c r="D142" s="28"/>
      <c r="E142" t="s">
        <v>63</v>
      </c>
      <c r="F142" s="23" t="e">
        <f>F154*#REF!</f>
        <v>#REF!</v>
      </c>
      <c r="G142" s="23" t="e">
        <f>G154*#REF!</f>
        <v>#REF!</v>
      </c>
      <c r="H142" s="23" t="e">
        <f>H154*#REF!</f>
        <v>#REF!</v>
      </c>
      <c r="I142" s="23" t="e">
        <f>I154*#REF!</f>
        <v>#REF!</v>
      </c>
      <c r="J142" s="23" t="e">
        <f>J154*#REF!</f>
        <v>#REF!</v>
      </c>
      <c r="K142" s="23" t="e">
        <f>K154*#REF!</f>
        <v>#REF!</v>
      </c>
      <c r="L142" s="23" t="e">
        <f>L154*#REF!</f>
        <v>#REF!</v>
      </c>
      <c r="M142" s="23" t="e">
        <f>M154*#REF!</f>
        <v>#REF!</v>
      </c>
      <c r="N142" s="23" t="e">
        <f>N154*#REF!</f>
        <v>#REF!</v>
      </c>
      <c r="O142" s="23" t="e">
        <f>O154*#REF!</f>
        <v>#REF!</v>
      </c>
      <c r="P142" s="23" t="e">
        <f>P154*#REF!</f>
        <v>#REF!</v>
      </c>
      <c r="Q142" s="23" t="e">
        <f>Q154*#REF!</f>
        <v>#REF!</v>
      </c>
      <c r="R142" s="23" t="e">
        <f>R154*#REF!</f>
        <v>#REF!</v>
      </c>
      <c r="S142" s="23" t="e">
        <f>S154*#REF!</f>
        <v>#REF!</v>
      </c>
      <c r="T142" s="23" t="e">
        <f>T154*#REF!</f>
        <v>#REF!</v>
      </c>
      <c r="U142" s="23" t="e">
        <f>U154*#REF!</f>
        <v>#REF!</v>
      </c>
      <c r="V142" s="23" t="e">
        <f>V154*#REF!</f>
        <v>#REF!</v>
      </c>
      <c r="W142" s="23" t="e">
        <f>W154*#REF!</f>
        <v>#REF!</v>
      </c>
      <c r="X142" s="23" t="e">
        <f>X154*#REF!</f>
        <v>#REF!</v>
      </c>
      <c r="Y142" s="23" t="e">
        <f>Y154*#REF!</f>
        <v>#REF!</v>
      </c>
      <c r="Z142" s="23" t="e">
        <f>Z154*#REF!</f>
        <v>#REF!</v>
      </c>
      <c r="AA142" s="23" t="e">
        <f>AA154*#REF!</f>
        <v>#REF!</v>
      </c>
      <c r="AB142" s="23" t="e">
        <f>AB154*#REF!</f>
        <v>#REF!</v>
      </c>
      <c r="AC142" s="23" t="e">
        <f>AC154*#REF!</f>
        <v>#REF!</v>
      </c>
      <c r="AD142" s="23" t="e">
        <f>AD154*#REF!</f>
        <v>#REF!</v>
      </c>
      <c r="AE142" s="23" t="e">
        <f>AE154*#REF!</f>
        <v>#REF!</v>
      </c>
      <c r="AF142" s="23" t="e">
        <f>AF154*#REF!</f>
        <v>#REF!</v>
      </c>
      <c r="AG142" s="23" t="e">
        <f>AG154*#REF!</f>
        <v>#REF!</v>
      </c>
      <c r="AH142" s="23" t="e">
        <f>AH154*#REF!</f>
        <v>#REF!</v>
      </c>
      <c r="AI142" s="23" t="e">
        <f>AI154*#REF!</f>
        <v>#REF!</v>
      </c>
      <c r="AJ142" s="23" t="e">
        <f>AJ154*#REF!</f>
        <v>#REF!</v>
      </c>
      <c r="AK142" s="23" t="e">
        <f>AK154*#REF!</f>
        <v>#REF!</v>
      </c>
      <c r="AL142" s="23" t="e">
        <f>AL154*#REF!</f>
        <v>#REF!</v>
      </c>
      <c r="AM142" s="23" t="e">
        <f>AM154*#REF!</f>
        <v>#REF!</v>
      </c>
      <c r="AN142" s="23" t="e">
        <f>AN154*#REF!</f>
        <v>#REF!</v>
      </c>
      <c r="AO142" s="23" t="e">
        <f>AO154*#REF!</f>
        <v>#REF!</v>
      </c>
      <c r="AP142" s="23" t="e">
        <f>AP154*#REF!</f>
        <v>#REF!</v>
      </c>
      <c r="AQ142" s="23" t="e">
        <f>AQ154*#REF!</f>
        <v>#REF!</v>
      </c>
      <c r="AR142" s="23" t="e">
        <f>AR154*#REF!</f>
        <v>#REF!</v>
      </c>
      <c r="AS142" s="23" t="e">
        <f>AS154*#REF!</f>
        <v>#REF!</v>
      </c>
      <c r="AT142" s="23" t="e">
        <f>AT154*#REF!</f>
        <v>#REF!</v>
      </c>
      <c r="AU142" s="23" t="e">
        <f>AU154*#REF!</f>
        <v>#REF!</v>
      </c>
      <c r="AV142" s="23" t="e">
        <f>AV154*#REF!</f>
        <v>#REF!</v>
      </c>
      <c r="AW142" s="23" t="e">
        <f>AW154*#REF!</f>
        <v>#REF!</v>
      </c>
      <c r="AX142" s="23" t="e">
        <f>AX154*#REF!</f>
        <v>#REF!</v>
      </c>
      <c r="AY142" s="23" t="e">
        <f>AY154*#REF!</f>
        <v>#REF!</v>
      </c>
      <c r="AZ142" s="23" t="e">
        <f>AZ154*#REF!</f>
        <v>#REF!</v>
      </c>
      <c r="BA142" s="23" t="e">
        <f>BA154*#REF!</f>
        <v>#REF!</v>
      </c>
      <c r="BB142" s="23" t="e">
        <f>BB154*#REF!</f>
        <v>#REF!</v>
      </c>
      <c r="BC142" s="23" t="e">
        <f>BC154*#REF!</f>
        <v>#REF!</v>
      </c>
    </row>
    <row r="143" spans="1:55" outlineLevel="1">
      <c r="A143" s="342"/>
      <c r="B143" s="28" t="s">
        <v>144</v>
      </c>
      <c r="C143" s="28" t="str">
        <f>Baseline!C143</f>
        <v>Compliance Risk</v>
      </c>
      <c r="D143" s="28"/>
      <c r="E143" t="s">
        <v>63</v>
      </c>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row>
    <row r="144" spans="1:55" outlineLevel="1">
      <c r="A144" s="342"/>
      <c r="B144" s="28" t="s">
        <v>146</v>
      </c>
      <c r="C144" s="28" t="str">
        <f>Baseline!C144</f>
        <v>Customer Risk</v>
      </c>
      <c r="D144" s="28"/>
      <c r="E144" t="s">
        <v>63</v>
      </c>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row>
    <row r="145" spans="1:56" outlineLevel="1">
      <c r="A145" s="342"/>
      <c r="B145" s="28" t="s">
        <v>148</v>
      </c>
      <c r="C145" s="28"/>
      <c r="D145" s="28"/>
      <c r="E145" t="s">
        <v>63</v>
      </c>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row>
    <row r="146" spans="1:56" ht="14" thickBot="1">
      <c r="A146" s="343"/>
      <c r="B146" s="2" t="str">
        <f>Baseline!B137</f>
        <v>Total Risk</v>
      </c>
      <c r="C146" s="2"/>
      <c r="D146" s="2"/>
      <c r="E146" s="2" t="s">
        <v>63</v>
      </c>
      <c r="F146" s="26" t="e">
        <f>SUM(F138:F145)</f>
        <v>#REF!</v>
      </c>
      <c r="G146" s="26" t="e">
        <f t="shared" ref="G146:BC146" si="10">SUM(G138:G145)</f>
        <v>#REF!</v>
      </c>
      <c r="H146" s="26" t="e">
        <f t="shared" si="10"/>
        <v>#REF!</v>
      </c>
      <c r="I146" s="26" t="e">
        <f t="shared" si="10"/>
        <v>#REF!</v>
      </c>
      <c r="J146" s="26" t="e">
        <f t="shared" si="10"/>
        <v>#REF!</v>
      </c>
      <c r="K146" s="26" t="e">
        <f t="shared" si="10"/>
        <v>#REF!</v>
      </c>
      <c r="L146" s="26" t="e">
        <f t="shared" si="10"/>
        <v>#REF!</v>
      </c>
      <c r="M146" s="26" t="e">
        <f t="shared" si="10"/>
        <v>#REF!</v>
      </c>
      <c r="N146" s="26" t="e">
        <f t="shared" si="10"/>
        <v>#REF!</v>
      </c>
      <c r="O146" s="26" t="e">
        <f t="shared" si="10"/>
        <v>#REF!</v>
      </c>
      <c r="P146" s="26" t="e">
        <f t="shared" si="10"/>
        <v>#REF!</v>
      </c>
      <c r="Q146" s="26" t="e">
        <f t="shared" si="10"/>
        <v>#REF!</v>
      </c>
      <c r="R146" s="26" t="e">
        <f t="shared" si="10"/>
        <v>#REF!</v>
      </c>
      <c r="S146" s="26" t="e">
        <f t="shared" si="10"/>
        <v>#REF!</v>
      </c>
      <c r="T146" s="26" t="e">
        <f t="shared" si="10"/>
        <v>#REF!</v>
      </c>
      <c r="U146" s="26" t="e">
        <f t="shared" si="10"/>
        <v>#REF!</v>
      </c>
      <c r="V146" s="26" t="e">
        <f t="shared" si="10"/>
        <v>#REF!</v>
      </c>
      <c r="W146" s="26" t="e">
        <f t="shared" si="10"/>
        <v>#REF!</v>
      </c>
      <c r="X146" s="26" t="e">
        <f t="shared" si="10"/>
        <v>#REF!</v>
      </c>
      <c r="Y146" s="26" t="e">
        <f t="shared" si="10"/>
        <v>#REF!</v>
      </c>
      <c r="Z146" s="26" t="e">
        <f t="shared" si="10"/>
        <v>#REF!</v>
      </c>
      <c r="AA146" s="26" t="e">
        <f t="shared" si="10"/>
        <v>#REF!</v>
      </c>
      <c r="AB146" s="26" t="e">
        <f t="shared" si="10"/>
        <v>#REF!</v>
      </c>
      <c r="AC146" s="26" t="e">
        <f t="shared" si="10"/>
        <v>#REF!</v>
      </c>
      <c r="AD146" s="26" t="e">
        <f t="shared" si="10"/>
        <v>#REF!</v>
      </c>
      <c r="AE146" s="26" t="e">
        <f t="shared" si="10"/>
        <v>#REF!</v>
      </c>
      <c r="AF146" s="26" t="e">
        <f t="shared" si="10"/>
        <v>#REF!</v>
      </c>
      <c r="AG146" s="26" t="e">
        <f t="shared" si="10"/>
        <v>#REF!</v>
      </c>
      <c r="AH146" s="26" t="e">
        <f t="shared" si="10"/>
        <v>#REF!</v>
      </c>
      <c r="AI146" s="26" t="e">
        <f t="shared" si="10"/>
        <v>#REF!</v>
      </c>
      <c r="AJ146" s="26" t="e">
        <f t="shared" si="10"/>
        <v>#REF!</v>
      </c>
      <c r="AK146" s="26" t="e">
        <f t="shared" si="10"/>
        <v>#REF!</v>
      </c>
      <c r="AL146" s="26" t="e">
        <f t="shared" si="10"/>
        <v>#REF!</v>
      </c>
      <c r="AM146" s="26" t="e">
        <f t="shared" si="10"/>
        <v>#REF!</v>
      </c>
      <c r="AN146" s="26" t="e">
        <f t="shared" si="10"/>
        <v>#REF!</v>
      </c>
      <c r="AO146" s="26" t="e">
        <f t="shared" si="10"/>
        <v>#REF!</v>
      </c>
      <c r="AP146" s="26" t="e">
        <f t="shared" si="10"/>
        <v>#REF!</v>
      </c>
      <c r="AQ146" s="26" t="e">
        <f t="shared" si="10"/>
        <v>#REF!</v>
      </c>
      <c r="AR146" s="26" t="e">
        <f t="shared" si="10"/>
        <v>#REF!</v>
      </c>
      <c r="AS146" s="26" t="e">
        <f t="shared" si="10"/>
        <v>#REF!</v>
      </c>
      <c r="AT146" s="26" t="e">
        <f t="shared" si="10"/>
        <v>#REF!</v>
      </c>
      <c r="AU146" s="26" t="e">
        <f t="shared" si="10"/>
        <v>#REF!</v>
      </c>
      <c r="AV146" s="26" t="e">
        <f t="shared" si="10"/>
        <v>#REF!</v>
      </c>
      <c r="AW146" s="26" t="e">
        <f t="shared" si="10"/>
        <v>#REF!</v>
      </c>
      <c r="AX146" s="26" t="e">
        <f t="shared" si="10"/>
        <v>#REF!</v>
      </c>
      <c r="AY146" s="26" t="e">
        <f t="shared" si="10"/>
        <v>#REF!</v>
      </c>
      <c r="AZ146" s="26" t="e">
        <f t="shared" si="10"/>
        <v>#REF!</v>
      </c>
      <c r="BA146" s="26" t="e">
        <f t="shared" si="10"/>
        <v>#REF!</v>
      </c>
      <c r="BB146" s="26" t="e">
        <f t="shared" si="10"/>
        <v>#REF!</v>
      </c>
      <c r="BC146" s="26" t="e">
        <f t="shared" si="10"/>
        <v>#REF!</v>
      </c>
    </row>
    <row r="147" spans="1:56" ht="15" customHeight="1">
      <c r="A147" s="344" t="str">
        <f>Baseline!A147</f>
        <v>Total Risk exc. Direct Financial (#)</v>
      </c>
      <c r="B147" s="51" t="s">
        <v>150</v>
      </c>
      <c r="C147" s="50"/>
      <c r="D147" s="50"/>
      <c r="E147" s="34" t="s">
        <v>151</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row>
    <row r="148" spans="1:56">
      <c r="A148" s="345"/>
      <c r="B148" s="51" t="s">
        <v>150</v>
      </c>
      <c r="C148" s="28"/>
      <c r="D148" s="28"/>
      <c r="E148" t="s">
        <v>152</v>
      </c>
      <c r="F148" s="27" t="e">
        <f>F147*(#REF!*#REF!)</f>
        <v>#REF!</v>
      </c>
      <c r="G148" s="27" t="e">
        <f>G147*(#REF!*#REF!)</f>
        <v>#REF!</v>
      </c>
      <c r="H148" s="27" t="e">
        <f>H147*(#REF!*#REF!)</f>
        <v>#REF!</v>
      </c>
      <c r="I148" s="27" t="e">
        <f>I147*(#REF!*#REF!)</f>
        <v>#REF!</v>
      </c>
      <c r="J148" s="27" t="e">
        <f>J147*(#REF!*#REF!)</f>
        <v>#REF!</v>
      </c>
      <c r="K148" s="27" t="e">
        <f>K147*(#REF!*#REF!)</f>
        <v>#REF!</v>
      </c>
      <c r="L148" s="27" t="e">
        <f>L147*(#REF!*#REF!)</f>
        <v>#REF!</v>
      </c>
      <c r="M148" s="27" t="e">
        <f>M147*(#REF!*#REF!)</f>
        <v>#REF!</v>
      </c>
      <c r="N148" s="27" t="e">
        <f>N147*(#REF!*#REF!)</f>
        <v>#REF!</v>
      </c>
      <c r="O148" s="27" t="e">
        <f>O147*(#REF!*#REF!)</f>
        <v>#REF!</v>
      </c>
      <c r="P148" s="27" t="e">
        <f>P147*(#REF!*#REF!)</f>
        <v>#REF!</v>
      </c>
      <c r="Q148" s="27" t="e">
        <f>Q147*(#REF!*#REF!)</f>
        <v>#REF!</v>
      </c>
      <c r="R148" s="27" t="e">
        <f>R147*(#REF!*#REF!)</f>
        <v>#REF!</v>
      </c>
      <c r="S148" s="27" t="e">
        <f>S147*(#REF!*#REF!)</f>
        <v>#REF!</v>
      </c>
      <c r="T148" s="27" t="e">
        <f>T147*(#REF!*#REF!)</f>
        <v>#REF!</v>
      </c>
      <c r="U148" s="27" t="e">
        <f>U147*(#REF!*#REF!)</f>
        <v>#REF!</v>
      </c>
      <c r="V148" s="27" t="e">
        <f>V147*(#REF!*#REF!)</f>
        <v>#REF!</v>
      </c>
      <c r="W148" s="27" t="e">
        <f>W147*(#REF!*#REF!)</f>
        <v>#REF!</v>
      </c>
      <c r="X148" s="27" t="e">
        <f>X147*(#REF!*#REF!)</f>
        <v>#REF!</v>
      </c>
      <c r="Y148" s="27" t="e">
        <f>Y147*(#REF!*#REF!)</f>
        <v>#REF!</v>
      </c>
      <c r="Z148" s="27" t="e">
        <f>Z147*(#REF!*#REF!)</f>
        <v>#REF!</v>
      </c>
      <c r="AA148" s="27" t="e">
        <f>AA147*(#REF!*#REF!)</f>
        <v>#REF!</v>
      </c>
      <c r="AB148" s="27" t="e">
        <f>AB147*(#REF!*#REF!)</f>
        <v>#REF!</v>
      </c>
      <c r="AC148" s="27" t="e">
        <f>AC147*(#REF!*#REF!)</f>
        <v>#REF!</v>
      </c>
      <c r="AD148" s="27" t="e">
        <f>AD147*(#REF!*#REF!)</f>
        <v>#REF!</v>
      </c>
      <c r="AE148" s="27" t="e">
        <f>AE147*(#REF!*#REF!)</f>
        <v>#REF!</v>
      </c>
      <c r="AF148" s="27" t="e">
        <f>AF147*(#REF!*#REF!)</f>
        <v>#REF!</v>
      </c>
      <c r="AG148" s="27" t="e">
        <f>AG147*(#REF!*#REF!)</f>
        <v>#REF!</v>
      </c>
      <c r="AH148" s="27" t="e">
        <f>AH147*(#REF!*#REF!)</f>
        <v>#REF!</v>
      </c>
      <c r="AI148" s="27" t="e">
        <f>AI147*(#REF!*#REF!)</f>
        <v>#REF!</v>
      </c>
      <c r="AJ148" s="27" t="e">
        <f>AJ147*(#REF!*#REF!)</f>
        <v>#REF!</v>
      </c>
      <c r="AK148" s="27" t="e">
        <f>AK147*(#REF!*#REF!)</f>
        <v>#REF!</v>
      </c>
      <c r="AL148" s="27" t="e">
        <f>AL147*(#REF!*#REF!)</f>
        <v>#REF!</v>
      </c>
      <c r="AM148" s="27" t="e">
        <f>AM147*(#REF!*#REF!)</f>
        <v>#REF!</v>
      </c>
      <c r="AN148" s="27" t="e">
        <f>AN147*(#REF!*#REF!)</f>
        <v>#REF!</v>
      </c>
      <c r="AO148" s="27" t="e">
        <f>AO147*(#REF!*#REF!)</f>
        <v>#REF!</v>
      </c>
      <c r="AP148" s="27" t="e">
        <f>AP147*(#REF!*#REF!)</f>
        <v>#REF!</v>
      </c>
      <c r="AQ148" s="27" t="e">
        <f>AQ147*(#REF!*#REF!)</f>
        <v>#REF!</v>
      </c>
      <c r="AR148" s="27" t="e">
        <f>AR147*(#REF!*#REF!)</f>
        <v>#REF!</v>
      </c>
      <c r="AS148" s="27" t="e">
        <f>AS147*(#REF!*#REF!)</f>
        <v>#REF!</v>
      </c>
      <c r="AT148" s="27" t="e">
        <f>AT147*(#REF!*#REF!)</f>
        <v>#REF!</v>
      </c>
      <c r="AU148" s="27" t="e">
        <f>AU147*(#REF!*#REF!)</f>
        <v>#REF!</v>
      </c>
      <c r="AV148" s="27" t="e">
        <f>AV147*(#REF!*#REF!)</f>
        <v>#REF!</v>
      </c>
      <c r="AW148" s="27" t="e">
        <f>AW147*(#REF!*#REF!)</f>
        <v>#REF!</v>
      </c>
      <c r="AX148" s="27" t="e">
        <f>AX147*(#REF!*#REF!)</f>
        <v>#REF!</v>
      </c>
      <c r="AY148" s="27" t="e">
        <f>AY147*(#REF!*#REF!)</f>
        <v>#REF!</v>
      </c>
      <c r="AZ148" s="27" t="e">
        <f>AZ147*(#REF!*#REF!)</f>
        <v>#REF!</v>
      </c>
      <c r="BA148" s="27" t="e">
        <f>BA147*(#REF!*#REF!)</f>
        <v>#REF!</v>
      </c>
      <c r="BB148" s="27" t="e">
        <f>BB147*(#REF!*#REF!)</f>
        <v>#REF!</v>
      </c>
      <c r="BC148" s="27" t="e">
        <f>BC147*(#REF!*#REF!)</f>
        <v>#REF!</v>
      </c>
    </row>
    <row r="149" spans="1:56">
      <c r="A149" s="345"/>
      <c r="B149" s="51" t="s">
        <v>153</v>
      </c>
      <c r="C149" s="28"/>
      <c r="D149" s="28"/>
      <c r="E149" t="s">
        <v>154</v>
      </c>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row>
    <row r="150" spans="1:56">
      <c r="A150" s="345"/>
      <c r="B150" s="51" t="s">
        <v>153</v>
      </c>
      <c r="C150" s="28"/>
      <c r="D150" s="28"/>
      <c r="E150" t="s">
        <v>152</v>
      </c>
      <c r="F150" s="27" t="e">
        <f>F149*#REF!</f>
        <v>#REF!</v>
      </c>
      <c r="G150" s="27" t="e">
        <f>G149*#REF!</f>
        <v>#REF!</v>
      </c>
      <c r="H150" s="27" t="e">
        <f>H149*#REF!</f>
        <v>#REF!</v>
      </c>
      <c r="I150" s="27" t="e">
        <f>I149*#REF!</f>
        <v>#REF!</v>
      </c>
      <c r="J150" s="27" t="e">
        <f>J149*#REF!</f>
        <v>#REF!</v>
      </c>
      <c r="K150" s="27" t="e">
        <f>K149*#REF!</f>
        <v>#REF!</v>
      </c>
      <c r="L150" s="27" t="e">
        <f>L149*#REF!</f>
        <v>#REF!</v>
      </c>
      <c r="M150" s="27" t="e">
        <f>M149*#REF!</f>
        <v>#REF!</v>
      </c>
      <c r="N150" s="27" t="e">
        <f>N149*#REF!</f>
        <v>#REF!</v>
      </c>
      <c r="O150" s="27" t="e">
        <f>O149*#REF!</f>
        <v>#REF!</v>
      </c>
      <c r="P150" s="27" t="e">
        <f>P149*#REF!</f>
        <v>#REF!</v>
      </c>
      <c r="Q150" s="27" t="e">
        <f>Q149*#REF!</f>
        <v>#REF!</v>
      </c>
      <c r="R150" s="27" t="e">
        <f>R149*#REF!</f>
        <v>#REF!</v>
      </c>
      <c r="S150" s="27" t="e">
        <f>S149*#REF!</f>
        <v>#REF!</v>
      </c>
      <c r="T150" s="27" t="e">
        <f>T149*#REF!</f>
        <v>#REF!</v>
      </c>
      <c r="U150" s="27" t="e">
        <f>U149*#REF!</f>
        <v>#REF!</v>
      </c>
      <c r="V150" s="27" t="e">
        <f>V149*#REF!</f>
        <v>#REF!</v>
      </c>
      <c r="W150" s="27" t="e">
        <f>W149*#REF!</f>
        <v>#REF!</v>
      </c>
      <c r="X150" s="27" t="e">
        <f>X149*#REF!</f>
        <v>#REF!</v>
      </c>
      <c r="Y150" s="27" t="e">
        <f>Y149*#REF!</f>
        <v>#REF!</v>
      </c>
      <c r="Z150" s="27" t="e">
        <f>Z149*#REF!</f>
        <v>#REF!</v>
      </c>
      <c r="AA150" s="27" t="e">
        <f>AA149*#REF!</f>
        <v>#REF!</v>
      </c>
      <c r="AB150" s="27" t="e">
        <f>AB149*#REF!</f>
        <v>#REF!</v>
      </c>
      <c r="AC150" s="27" t="e">
        <f>AC149*#REF!</f>
        <v>#REF!</v>
      </c>
      <c r="AD150" s="27" t="e">
        <f>AD149*#REF!</f>
        <v>#REF!</v>
      </c>
      <c r="AE150" s="27" t="e">
        <f>AE149*#REF!</f>
        <v>#REF!</v>
      </c>
      <c r="AF150" s="27" t="e">
        <f>AF149*#REF!</f>
        <v>#REF!</v>
      </c>
      <c r="AG150" s="27" t="e">
        <f>AG149*#REF!</f>
        <v>#REF!</v>
      </c>
      <c r="AH150" s="27" t="e">
        <f>AH149*#REF!</f>
        <v>#REF!</v>
      </c>
      <c r="AI150" s="27" t="e">
        <f>AI149*#REF!</f>
        <v>#REF!</v>
      </c>
      <c r="AJ150" s="27" t="e">
        <f>AJ149*#REF!</f>
        <v>#REF!</v>
      </c>
      <c r="AK150" s="27" t="e">
        <f>AK149*#REF!</f>
        <v>#REF!</v>
      </c>
      <c r="AL150" s="27" t="e">
        <f>AL149*#REF!</f>
        <v>#REF!</v>
      </c>
      <c r="AM150" s="27" t="e">
        <f>AM149*#REF!</f>
        <v>#REF!</v>
      </c>
      <c r="AN150" s="27" t="e">
        <f>AN149*#REF!</f>
        <v>#REF!</v>
      </c>
      <c r="AO150" s="27" t="e">
        <f>AO149*#REF!</f>
        <v>#REF!</v>
      </c>
      <c r="AP150" s="27" t="e">
        <f>AP149*#REF!</f>
        <v>#REF!</v>
      </c>
      <c r="AQ150" s="27" t="e">
        <f>AQ149*#REF!</f>
        <v>#REF!</v>
      </c>
      <c r="AR150" s="27" t="e">
        <f>AR149*#REF!</f>
        <v>#REF!</v>
      </c>
      <c r="AS150" s="27" t="e">
        <f>AS149*#REF!</f>
        <v>#REF!</v>
      </c>
      <c r="AT150" s="27" t="e">
        <f>AT149*#REF!</f>
        <v>#REF!</v>
      </c>
      <c r="AU150" s="27" t="e">
        <f>AU149*#REF!</f>
        <v>#REF!</v>
      </c>
      <c r="AV150" s="27" t="e">
        <f>AV149*#REF!</f>
        <v>#REF!</v>
      </c>
      <c r="AW150" s="27" t="e">
        <f>AW149*#REF!</f>
        <v>#REF!</v>
      </c>
      <c r="AX150" s="27" t="e">
        <f>AX149*#REF!</f>
        <v>#REF!</v>
      </c>
      <c r="AY150" s="27" t="e">
        <f>AY149*#REF!</f>
        <v>#REF!</v>
      </c>
      <c r="AZ150" s="27" t="e">
        <f>AZ149*#REF!</f>
        <v>#REF!</v>
      </c>
      <c r="BA150" s="27" t="e">
        <f>BA149*#REF!</f>
        <v>#REF!</v>
      </c>
      <c r="BB150" s="27" t="e">
        <f>BB149*#REF!</f>
        <v>#REF!</v>
      </c>
      <c r="BC150" s="27" t="e">
        <f>BC149*#REF!</f>
        <v>#REF!</v>
      </c>
    </row>
    <row r="151" spans="1:56">
      <c r="A151" s="345"/>
      <c r="B151" s="51" t="s">
        <v>155</v>
      </c>
      <c r="C151" s="28"/>
      <c r="D151" s="28"/>
      <c r="E151" t="s">
        <v>154</v>
      </c>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row>
    <row r="152" spans="1:56">
      <c r="A152" s="345"/>
      <c r="B152" s="51" t="s">
        <v>155</v>
      </c>
      <c r="C152" s="28"/>
      <c r="D152" s="28"/>
      <c r="E152" t="s">
        <v>152</v>
      </c>
      <c r="F152" s="27" t="e">
        <f>F151*#REF!</f>
        <v>#REF!</v>
      </c>
      <c r="G152" s="27" t="e">
        <f>G151*#REF!</f>
        <v>#REF!</v>
      </c>
      <c r="H152" s="27" t="e">
        <f>H151*#REF!</f>
        <v>#REF!</v>
      </c>
      <c r="I152" s="27" t="e">
        <f>I151*#REF!</f>
        <v>#REF!</v>
      </c>
      <c r="J152" s="27" t="e">
        <f>J151*#REF!</f>
        <v>#REF!</v>
      </c>
      <c r="K152" s="27" t="e">
        <f>K151*#REF!</f>
        <v>#REF!</v>
      </c>
      <c r="L152" s="27" t="e">
        <f>L151*#REF!</f>
        <v>#REF!</v>
      </c>
      <c r="M152" s="27" t="e">
        <f>M151*#REF!</f>
        <v>#REF!</v>
      </c>
      <c r="N152" s="27" t="e">
        <f>N151*#REF!</f>
        <v>#REF!</v>
      </c>
      <c r="O152" s="27" t="e">
        <f>O151*#REF!</f>
        <v>#REF!</v>
      </c>
      <c r="P152" s="27" t="e">
        <f>P151*#REF!</f>
        <v>#REF!</v>
      </c>
      <c r="Q152" s="27" t="e">
        <f>Q151*#REF!</f>
        <v>#REF!</v>
      </c>
      <c r="R152" s="27" t="e">
        <f>R151*#REF!</f>
        <v>#REF!</v>
      </c>
      <c r="S152" s="27" t="e">
        <f>S151*#REF!</f>
        <v>#REF!</v>
      </c>
      <c r="T152" s="27" t="e">
        <f>T151*#REF!</f>
        <v>#REF!</v>
      </c>
      <c r="U152" s="27" t="e">
        <f>U151*#REF!</f>
        <v>#REF!</v>
      </c>
      <c r="V152" s="27" t="e">
        <f>V151*#REF!</f>
        <v>#REF!</v>
      </c>
      <c r="W152" s="27" t="e">
        <f>W151*#REF!</f>
        <v>#REF!</v>
      </c>
      <c r="X152" s="27" t="e">
        <f>X151*#REF!</f>
        <v>#REF!</v>
      </c>
      <c r="Y152" s="27" t="e">
        <f>Y151*#REF!</f>
        <v>#REF!</v>
      </c>
      <c r="Z152" s="27" t="e">
        <f>Z151*#REF!</f>
        <v>#REF!</v>
      </c>
      <c r="AA152" s="27" t="e">
        <f>AA151*#REF!</f>
        <v>#REF!</v>
      </c>
      <c r="AB152" s="27" t="e">
        <f>AB151*#REF!</f>
        <v>#REF!</v>
      </c>
      <c r="AC152" s="27" t="e">
        <f>AC151*#REF!</f>
        <v>#REF!</v>
      </c>
      <c r="AD152" s="27" t="e">
        <f>AD151*#REF!</f>
        <v>#REF!</v>
      </c>
      <c r="AE152" s="27" t="e">
        <f>AE151*#REF!</f>
        <v>#REF!</v>
      </c>
      <c r="AF152" s="27" t="e">
        <f>AF151*#REF!</f>
        <v>#REF!</v>
      </c>
      <c r="AG152" s="27" t="e">
        <f>AG151*#REF!</f>
        <v>#REF!</v>
      </c>
      <c r="AH152" s="27" t="e">
        <f>AH151*#REF!</f>
        <v>#REF!</v>
      </c>
      <c r="AI152" s="27" t="e">
        <f>AI151*#REF!</f>
        <v>#REF!</v>
      </c>
      <c r="AJ152" s="27" t="e">
        <f>AJ151*#REF!</f>
        <v>#REF!</v>
      </c>
      <c r="AK152" s="27" t="e">
        <f>AK151*#REF!</f>
        <v>#REF!</v>
      </c>
      <c r="AL152" s="27" t="e">
        <f>AL151*#REF!</f>
        <v>#REF!</v>
      </c>
      <c r="AM152" s="27" t="e">
        <f>AM151*#REF!</f>
        <v>#REF!</v>
      </c>
      <c r="AN152" s="27" t="e">
        <f>AN151*#REF!</f>
        <v>#REF!</v>
      </c>
      <c r="AO152" s="27" t="e">
        <f>AO151*#REF!</f>
        <v>#REF!</v>
      </c>
      <c r="AP152" s="27" t="e">
        <f>AP151*#REF!</f>
        <v>#REF!</v>
      </c>
      <c r="AQ152" s="27" t="e">
        <f>AQ151*#REF!</f>
        <v>#REF!</v>
      </c>
      <c r="AR152" s="27" t="e">
        <f>AR151*#REF!</f>
        <v>#REF!</v>
      </c>
      <c r="AS152" s="27" t="e">
        <f>AS151*#REF!</f>
        <v>#REF!</v>
      </c>
      <c r="AT152" s="27" t="e">
        <f>AT151*#REF!</f>
        <v>#REF!</v>
      </c>
      <c r="AU152" s="27" t="e">
        <f>AU151*#REF!</f>
        <v>#REF!</v>
      </c>
      <c r="AV152" s="27" t="e">
        <f>AV151*#REF!</f>
        <v>#REF!</v>
      </c>
      <c r="AW152" s="27" t="e">
        <f>AW151*#REF!</f>
        <v>#REF!</v>
      </c>
      <c r="AX152" s="27" t="e">
        <f>AX151*#REF!</f>
        <v>#REF!</v>
      </c>
      <c r="AY152" s="27" t="e">
        <f>AY151*#REF!</f>
        <v>#REF!</v>
      </c>
      <c r="AZ152" s="27" t="e">
        <f>AZ151*#REF!</f>
        <v>#REF!</v>
      </c>
      <c r="BA152" s="27" t="e">
        <f>BA151*#REF!</f>
        <v>#REF!</v>
      </c>
      <c r="BB152" s="27" t="e">
        <f>BB151*#REF!</f>
        <v>#REF!</v>
      </c>
      <c r="BC152" s="27" t="e">
        <f>BC151*#REF!</f>
        <v>#REF!</v>
      </c>
    </row>
    <row r="153" spans="1:56">
      <c r="A153" s="345"/>
      <c r="B153" s="51" t="s">
        <v>156</v>
      </c>
      <c r="C153" s="28"/>
      <c r="D153" s="28"/>
      <c r="E153" t="s">
        <v>157</v>
      </c>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row>
    <row r="154" spans="1:56" ht="14" thickBot="1">
      <c r="A154" s="345"/>
      <c r="B154" s="51" t="s">
        <v>158</v>
      </c>
      <c r="C154" s="28"/>
      <c r="D154" s="28"/>
      <c r="E154" t="s">
        <v>159</v>
      </c>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row>
    <row r="155" spans="1:56" ht="14" thickBot="1">
      <c r="A155" s="39"/>
      <c r="B155" s="39"/>
      <c r="C155" s="39"/>
      <c r="D155" s="40"/>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1"/>
    </row>
    <row r="156" spans="1:56">
      <c r="B156" s="3" t="str">
        <f>Baseline!B156</f>
        <v>Total Risk (exc. safety)</v>
      </c>
      <c r="C156" s="3"/>
      <c r="D156" s="3"/>
      <c r="E156" s="3" t="s">
        <v>63</v>
      </c>
      <c r="F156" s="27" t="e">
        <f>F77+(SUM(F138:F140)+SUM(F143:F145))</f>
        <v>#REF!</v>
      </c>
      <c r="G156" s="27" t="e">
        <f t="shared" ref="G156:BC156" si="11">G77+(SUM(G138:G140)+SUM(G143:G145))</f>
        <v>#REF!</v>
      </c>
      <c r="H156" s="27" t="e">
        <f t="shared" si="11"/>
        <v>#REF!</v>
      </c>
      <c r="I156" s="27" t="e">
        <f t="shared" si="11"/>
        <v>#REF!</v>
      </c>
      <c r="J156" s="27" t="e">
        <f t="shared" si="11"/>
        <v>#REF!</v>
      </c>
      <c r="K156" s="27" t="e">
        <f t="shared" si="11"/>
        <v>#REF!</v>
      </c>
      <c r="L156" s="27" t="e">
        <f t="shared" si="11"/>
        <v>#REF!</v>
      </c>
      <c r="M156" s="27" t="e">
        <f t="shared" si="11"/>
        <v>#REF!</v>
      </c>
      <c r="N156" s="27" t="e">
        <f t="shared" si="11"/>
        <v>#REF!</v>
      </c>
      <c r="O156" s="27" t="e">
        <f t="shared" si="11"/>
        <v>#REF!</v>
      </c>
      <c r="P156" s="27" t="e">
        <f t="shared" si="11"/>
        <v>#REF!</v>
      </c>
      <c r="Q156" s="27" t="e">
        <f t="shared" si="11"/>
        <v>#REF!</v>
      </c>
      <c r="R156" s="27" t="e">
        <f t="shared" si="11"/>
        <v>#REF!</v>
      </c>
      <c r="S156" s="27" t="e">
        <f t="shared" si="11"/>
        <v>#REF!</v>
      </c>
      <c r="T156" s="27" t="e">
        <f t="shared" si="11"/>
        <v>#REF!</v>
      </c>
      <c r="U156" s="27" t="e">
        <f t="shared" si="11"/>
        <v>#REF!</v>
      </c>
      <c r="V156" s="27" t="e">
        <f t="shared" si="11"/>
        <v>#REF!</v>
      </c>
      <c r="W156" s="27" t="e">
        <f t="shared" si="11"/>
        <v>#REF!</v>
      </c>
      <c r="X156" s="27" t="e">
        <f t="shared" si="11"/>
        <v>#REF!</v>
      </c>
      <c r="Y156" s="27" t="e">
        <f t="shared" si="11"/>
        <v>#REF!</v>
      </c>
      <c r="Z156" s="27" t="e">
        <f t="shared" si="11"/>
        <v>#REF!</v>
      </c>
      <c r="AA156" s="27" t="e">
        <f t="shared" si="11"/>
        <v>#REF!</v>
      </c>
      <c r="AB156" s="27" t="e">
        <f t="shared" si="11"/>
        <v>#REF!</v>
      </c>
      <c r="AC156" s="27" t="e">
        <f t="shared" si="11"/>
        <v>#REF!</v>
      </c>
      <c r="AD156" s="27" t="e">
        <f t="shared" si="11"/>
        <v>#REF!</v>
      </c>
      <c r="AE156" s="27" t="e">
        <f t="shared" si="11"/>
        <v>#REF!</v>
      </c>
      <c r="AF156" s="27" t="e">
        <f t="shared" si="11"/>
        <v>#REF!</v>
      </c>
      <c r="AG156" s="27" t="e">
        <f t="shared" si="11"/>
        <v>#REF!</v>
      </c>
      <c r="AH156" s="27" t="e">
        <f t="shared" si="11"/>
        <v>#REF!</v>
      </c>
      <c r="AI156" s="27" t="e">
        <f t="shared" si="11"/>
        <v>#REF!</v>
      </c>
      <c r="AJ156" s="27" t="e">
        <f t="shared" si="11"/>
        <v>#REF!</v>
      </c>
      <c r="AK156" s="27" t="e">
        <f t="shared" si="11"/>
        <v>#REF!</v>
      </c>
      <c r="AL156" s="27" t="e">
        <f t="shared" si="11"/>
        <v>#REF!</v>
      </c>
      <c r="AM156" s="27" t="e">
        <f t="shared" si="11"/>
        <v>#REF!</v>
      </c>
      <c r="AN156" s="27" t="e">
        <f t="shared" si="11"/>
        <v>#REF!</v>
      </c>
      <c r="AO156" s="27" t="e">
        <f t="shared" si="11"/>
        <v>#REF!</v>
      </c>
      <c r="AP156" s="27" t="e">
        <f t="shared" si="11"/>
        <v>#REF!</v>
      </c>
      <c r="AQ156" s="27" t="e">
        <f t="shared" si="11"/>
        <v>#REF!</v>
      </c>
      <c r="AR156" s="27" t="e">
        <f t="shared" si="11"/>
        <v>#REF!</v>
      </c>
      <c r="AS156" s="27" t="e">
        <f t="shared" si="11"/>
        <v>#REF!</v>
      </c>
      <c r="AT156" s="27" t="e">
        <f t="shared" si="11"/>
        <v>#REF!</v>
      </c>
      <c r="AU156" s="27" t="e">
        <f t="shared" si="11"/>
        <v>#REF!</v>
      </c>
      <c r="AV156" s="27" t="e">
        <f t="shared" si="11"/>
        <v>#REF!</v>
      </c>
      <c r="AW156" s="27" t="e">
        <f t="shared" si="11"/>
        <v>#REF!</v>
      </c>
      <c r="AX156" s="27" t="e">
        <f t="shared" si="11"/>
        <v>#REF!</v>
      </c>
      <c r="AY156" s="27" t="e">
        <f t="shared" si="11"/>
        <v>#REF!</v>
      </c>
      <c r="AZ156" s="27" t="e">
        <f t="shared" si="11"/>
        <v>#REF!</v>
      </c>
      <c r="BA156" s="27" t="e">
        <f t="shared" si="11"/>
        <v>#REF!</v>
      </c>
      <c r="BB156" s="27" t="e">
        <f t="shared" si="11"/>
        <v>#REF!</v>
      </c>
      <c r="BC156" s="27" t="e">
        <f t="shared" si="11"/>
        <v>#REF!</v>
      </c>
    </row>
    <row r="157" spans="1:56">
      <c r="B157" t="str">
        <f>Baseline!B157</f>
        <v>Total Safety Risk</v>
      </c>
      <c r="C157" s="3"/>
      <c r="D157" s="3"/>
      <c r="E157" s="3"/>
      <c r="F157" s="27" t="e">
        <f>F141+F142</f>
        <v>#REF!</v>
      </c>
      <c r="G157" s="27" t="e">
        <f t="shared" ref="G157:BC157" si="12">G141+G142</f>
        <v>#REF!</v>
      </c>
      <c r="H157" s="27" t="e">
        <f t="shared" si="12"/>
        <v>#REF!</v>
      </c>
      <c r="I157" s="27" t="e">
        <f t="shared" si="12"/>
        <v>#REF!</v>
      </c>
      <c r="J157" s="27" t="e">
        <f t="shared" si="12"/>
        <v>#REF!</v>
      </c>
      <c r="K157" s="27" t="e">
        <f t="shared" si="12"/>
        <v>#REF!</v>
      </c>
      <c r="L157" s="27" t="e">
        <f t="shared" si="12"/>
        <v>#REF!</v>
      </c>
      <c r="M157" s="27" t="e">
        <f t="shared" si="12"/>
        <v>#REF!</v>
      </c>
      <c r="N157" s="27" t="e">
        <f t="shared" si="12"/>
        <v>#REF!</v>
      </c>
      <c r="O157" s="27" t="e">
        <f t="shared" si="12"/>
        <v>#REF!</v>
      </c>
      <c r="P157" s="27" t="e">
        <f t="shared" si="12"/>
        <v>#REF!</v>
      </c>
      <c r="Q157" s="27" t="e">
        <f t="shared" si="12"/>
        <v>#REF!</v>
      </c>
      <c r="R157" s="27" t="e">
        <f t="shared" si="12"/>
        <v>#REF!</v>
      </c>
      <c r="S157" s="27" t="e">
        <f t="shared" si="12"/>
        <v>#REF!</v>
      </c>
      <c r="T157" s="27" t="e">
        <f t="shared" si="12"/>
        <v>#REF!</v>
      </c>
      <c r="U157" s="27" t="e">
        <f t="shared" si="12"/>
        <v>#REF!</v>
      </c>
      <c r="V157" s="27" t="e">
        <f t="shared" si="12"/>
        <v>#REF!</v>
      </c>
      <c r="W157" s="27" t="e">
        <f t="shared" si="12"/>
        <v>#REF!</v>
      </c>
      <c r="X157" s="27" t="e">
        <f t="shared" si="12"/>
        <v>#REF!</v>
      </c>
      <c r="Y157" s="27" t="e">
        <f t="shared" si="12"/>
        <v>#REF!</v>
      </c>
      <c r="Z157" s="27" t="e">
        <f t="shared" si="12"/>
        <v>#REF!</v>
      </c>
      <c r="AA157" s="27" t="e">
        <f t="shared" si="12"/>
        <v>#REF!</v>
      </c>
      <c r="AB157" s="27" t="e">
        <f t="shared" si="12"/>
        <v>#REF!</v>
      </c>
      <c r="AC157" s="27" t="e">
        <f t="shared" si="12"/>
        <v>#REF!</v>
      </c>
      <c r="AD157" s="27" t="e">
        <f t="shared" si="12"/>
        <v>#REF!</v>
      </c>
      <c r="AE157" s="27" t="e">
        <f t="shared" si="12"/>
        <v>#REF!</v>
      </c>
      <c r="AF157" s="27" t="e">
        <f t="shared" si="12"/>
        <v>#REF!</v>
      </c>
      <c r="AG157" s="27" t="e">
        <f t="shared" si="12"/>
        <v>#REF!</v>
      </c>
      <c r="AH157" s="27" t="e">
        <f t="shared" si="12"/>
        <v>#REF!</v>
      </c>
      <c r="AI157" s="27" t="e">
        <f t="shared" si="12"/>
        <v>#REF!</v>
      </c>
      <c r="AJ157" s="27" t="e">
        <f t="shared" si="12"/>
        <v>#REF!</v>
      </c>
      <c r="AK157" s="27" t="e">
        <f t="shared" si="12"/>
        <v>#REF!</v>
      </c>
      <c r="AL157" s="27" t="e">
        <f t="shared" si="12"/>
        <v>#REF!</v>
      </c>
      <c r="AM157" s="27" t="e">
        <f t="shared" si="12"/>
        <v>#REF!</v>
      </c>
      <c r="AN157" s="27" t="e">
        <f t="shared" si="12"/>
        <v>#REF!</v>
      </c>
      <c r="AO157" s="27" t="e">
        <f t="shared" si="12"/>
        <v>#REF!</v>
      </c>
      <c r="AP157" s="27" t="e">
        <f t="shared" si="12"/>
        <v>#REF!</v>
      </c>
      <c r="AQ157" s="27" t="e">
        <f t="shared" si="12"/>
        <v>#REF!</v>
      </c>
      <c r="AR157" s="27" t="e">
        <f t="shared" si="12"/>
        <v>#REF!</v>
      </c>
      <c r="AS157" s="27" t="e">
        <f t="shared" si="12"/>
        <v>#REF!</v>
      </c>
      <c r="AT157" s="27" t="e">
        <f t="shared" si="12"/>
        <v>#REF!</v>
      </c>
      <c r="AU157" s="27" t="e">
        <f t="shared" si="12"/>
        <v>#REF!</v>
      </c>
      <c r="AV157" s="27" t="e">
        <f t="shared" si="12"/>
        <v>#REF!</v>
      </c>
      <c r="AW157" s="27" t="e">
        <f t="shared" si="12"/>
        <v>#REF!</v>
      </c>
      <c r="AX157" s="27" t="e">
        <f t="shared" si="12"/>
        <v>#REF!</v>
      </c>
      <c r="AY157" s="27" t="e">
        <f t="shared" si="12"/>
        <v>#REF!</v>
      </c>
      <c r="AZ157" s="27" t="e">
        <f t="shared" si="12"/>
        <v>#REF!</v>
      </c>
      <c r="BA157" s="27" t="e">
        <f t="shared" si="12"/>
        <v>#REF!</v>
      </c>
      <c r="BB157" s="27" t="e">
        <f t="shared" si="12"/>
        <v>#REF!</v>
      </c>
      <c r="BC157" s="27" t="e">
        <f t="shared" si="12"/>
        <v>#REF!</v>
      </c>
    </row>
    <row r="158" spans="1:56" ht="12.65" customHeight="1" outlineLevel="1">
      <c r="B158" t="str">
        <f>Baseline!B158</f>
        <v>Discount factor</v>
      </c>
      <c r="D158" s="4" t="s">
        <v>163</v>
      </c>
      <c r="E158" s="10" t="s">
        <v>73</v>
      </c>
      <c r="F158" s="47" t="e">
        <f>IF(F50&lt;($B$12-2021),1,IF((F50-($B$12-2021))&gt;30,(1/(1+#REF!)^(F50-($B$12-2021))),(1/(1+#REF!)^(F50-($B$12-2021)))))</f>
        <v>#REF!</v>
      </c>
      <c r="G158" s="47" t="e">
        <f>IF(G50&lt;($B$12-2021),1,IF((G50-($B$12-2021))&gt;30,(1/(1+#REF!)^(G50-($B$12-2021))),(1/(1+#REF!)^(G50-($B$12-2021)))))</f>
        <v>#REF!</v>
      </c>
      <c r="H158" s="47" t="e">
        <f>IF(H50&lt;($B$12-2021),1,IF((H50-($B$12-2021))&gt;30,(1/(1+#REF!)^(H50-($B$12-2021))),(1/(1+#REF!)^(H50-($B$12-2021)))))</f>
        <v>#REF!</v>
      </c>
      <c r="I158" s="47" t="e">
        <f>IF(I50&lt;($B$12-2021),1,IF((I50-($B$12-2021))&gt;30,(1/(1+#REF!)^(I50-($B$12-2021))),(1/(1+#REF!)^(I50-($B$12-2021)))))</f>
        <v>#REF!</v>
      </c>
      <c r="J158" s="47" t="e">
        <f>IF(J50&lt;($B$12-2021),1,IF((J50-($B$12-2021))&gt;30,(1/(1+#REF!)^(J50-($B$12-2021))),(1/(1+#REF!)^(J50-($B$12-2021)))))</f>
        <v>#REF!</v>
      </c>
      <c r="K158" s="47" t="e">
        <f>IF(K50&lt;($B$12-2021),1,IF((K50-($B$12-2021))&gt;30,(1/(1+#REF!)^(K50-($B$12-2021))),(1/(1+#REF!)^(K50-($B$12-2021)))))</f>
        <v>#REF!</v>
      </c>
      <c r="L158" s="47" t="e">
        <f>IF(L50&lt;($B$12-2021),1,IF((L50-($B$12-2021))&gt;30,(1/(1+#REF!)^(L50-($B$12-2021))),(1/(1+#REF!)^(L50-($B$12-2021)))))</f>
        <v>#REF!</v>
      </c>
      <c r="M158" s="47" t="e">
        <f>IF(M50&lt;($B$12-2021),1,IF((M50-($B$12-2021))&gt;30,(1/(1+#REF!)^(M50-($B$12-2021))),(1/(1+#REF!)^(M50-($B$12-2021)))))</f>
        <v>#REF!</v>
      </c>
      <c r="N158" s="47" t="e">
        <f>IF(N50&lt;($B$12-2021),1,IF((N50-($B$12-2021))&gt;30,(1/(1+#REF!)^(N50-($B$12-2021))),(1/(1+#REF!)^(N50-($B$12-2021)))))</f>
        <v>#REF!</v>
      </c>
      <c r="O158" s="47" t="e">
        <f>IF(O50&lt;($B$12-2021),1,IF((O50-($B$12-2021))&gt;30,(1/(1+#REF!)^(O50-($B$12-2021))),(1/(1+#REF!)^(O50-($B$12-2021)))))</f>
        <v>#REF!</v>
      </c>
      <c r="P158" s="47" t="e">
        <f>IF(P50&lt;($B$12-2021),1,IF((P50-($B$12-2021))&gt;30,(1/(1+#REF!)^(P50-($B$12-2021))),(1/(1+#REF!)^(P50-($B$12-2021)))))</f>
        <v>#REF!</v>
      </c>
      <c r="Q158" s="47" t="e">
        <f>IF(Q50&lt;($B$12-2021),1,IF((Q50-($B$12-2021))&gt;30,(1/(1+#REF!)^(Q50-($B$12-2021))),(1/(1+#REF!)^(Q50-($B$12-2021)))))</f>
        <v>#REF!</v>
      </c>
      <c r="R158" s="47" t="e">
        <f>IF(R50&lt;($B$12-2021),1,IF((R50-($B$12-2021))&gt;30,(1/(1+#REF!)^(R50-($B$12-2021))),(1/(1+#REF!)^(R50-($B$12-2021)))))</f>
        <v>#REF!</v>
      </c>
      <c r="S158" s="47" t="e">
        <f>IF(S50&lt;($B$12-2021),1,IF((S50-($B$12-2021))&gt;30,(1/(1+#REF!)^(S50-($B$12-2021))),(1/(1+#REF!)^(S50-($B$12-2021)))))</f>
        <v>#REF!</v>
      </c>
      <c r="T158" s="47" t="e">
        <f>IF(T50&lt;($B$12-2021),1,IF((T50-($B$12-2021))&gt;30,(1/(1+#REF!)^(T50-($B$12-2021))),(1/(1+#REF!)^(T50-($B$12-2021)))))</f>
        <v>#REF!</v>
      </c>
      <c r="U158" s="47" t="e">
        <f>IF(U50&lt;($B$12-2021),1,IF((U50-($B$12-2021))&gt;30,(1/(1+#REF!)^(U50-($B$12-2021))),(1/(1+#REF!)^(U50-($B$12-2021)))))</f>
        <v>#REF!</v>
      </c>
      <c r="V158" s="47" t="e">
        <f>IF(V50&lt;($B$12-2021),1,IF((V50-($B$12-2021))&gt;30,(1/(1+#REF!)^(V50-($B$12-2021))),(1/(1+#REF!)^(V50-($B$12-2021)))))</f>
        <v>#REF!</v>
      </c>
      <c r="W158" s="47" t="e">
        <f>IF(W50&lt;($B$12-2021),1,IF((W50-($B$12-2021))&gt;30,(1/(1+#REF!)^(W50-($B$12-2021))),(1/(1+#REF!)^(W50-($B$12-2021)))))</f>
        <v>#REF!</v>
      </c>
      <c r="X158" s="47" t="e">
        <f>IF(X50&lt;($B$12-2021),1,IF((X50-($B$12-2021))&gt;30,(1/(1+#REF!)^(X50-($B$12-2021))),(1/(1+#REF!)^(X50-($B$12-2021)))))</f>
        <v>#REF!</v>
      </c>
      <c r="Y158" s="47" t="e">
        <f>IF(Y50&lt;($B$12-2021),1,IF((Y50-($B$12-2021))&gt;30,(1/(1+#REF!)^(Y50-($B$12-2021))),(1/(1+#REF!)^(Y50-($B$12-2021)))))</f>
        <v>#REF!</v>
      </c>
      <c r="Z158" s="47" t="e">
        <f>IF(Z50&lt;($B$12-2021),1,IF((Z50-($B$12-2021))&gt;30,(1/(1+#REF!)^(Z50-($B$12-2021))),(1/(1+#REF!)^(Z50-($B$12-2021)))))</f>
        <v>#REF!</v>
      </c>
      <c r="AA158" s="47" t="e">
        <f>IF(AA50&lt;($B$12-2021),1,IF((AA50-($B$12-2021))&gt;30,(1/(1+#REF!)^(AA50-($B$12-2021))),(1/(1+#REF!)^(AA50-($B$12-2021)))))</f>
        <v>#REF!</v>
      </c>
      <c r="AB158" s="47" t="e">
        <f>IF(AB50&lt;($B$12-2021),1,IF((AB50-($B$12-2021))&gt;30,(1/(1+#REF!)^(AB50-($B$12-2021))),(1/(1+#REF!)^(AB50-($B$12-2021)))))</f>
        <v>#REF!</v>
      </c>
      <c r="AC158" s="47" t="e">
        <f>IF(AC50&lt;($B$12-2021),1,IF((AC50-($B$12-2021))&gt;30,(1/(1+#REF!)^(AC50-($B$12-2021))),(1/(1+#REF!)^(AC50-($B$12-2021)))))</f>
        <v>#REF!</v>
      </c>
      <c r="AD158" s="47" t="e">
        <f>IF(AD50&lt;($B$12-2021),1,IF((AD50-($B$12-2021))&gt;30,(1/(1+#REF!)^(AD50-($B$12-2021))),(1/(1+#REF!)^(AD50-($B$12-2021)))))</f>
        <v>#REF!</v>
      </c>
      <c r="AE158" s="47" t="e">
        <f>IF(AE50&lt;($B$12-2021),1,IF((AE50-($B$12-2021))&gt;30,(1/(1+#REF!)^(AE50-($B$12-2021))),(1/(1+#REF!)^(AE50-($B$12-2021)))))</f>
        <v>#REF!</v>
      </c>
      <c r="AF158" s="47" t="e">
        <f>IF(AF50&lt;($B$12-2021),1,IF((AF50-($B$12-2021))&gt;30,(1/(1+#REF!)^(AF50-($B$12-2021))),(1/(1+#REF!)^(AF50-($B$12-2021)))))</f>
        <v>#REF!</v>
      </c>
      <c r="AG158" s="47" t="e">
        <f>IF(AG50&lt;($B$12-2021),1,IF((AG50-($B$12-2021))&gt;30,(1/(1+#REF!)^(AG50-($B$12-2021))),(1/(1+#REF!)^(AG50-($B$12-2021)))))</f>
        <v>#REF!</v>
      </c>
      <c r="AH158" s="47" t="e">
        <f>IF(AH50&lt;($B$12-2021),1,IF((AH50-($B$12-2021))&gt;30,(1/(1+#REF!)^(AH50-($B$12-2021))),(1/(1+#REF!)^(AH50-($B$12-2021)))))</f>
        <v>#REF!</v>
      </c>
      <c r="AI158" s="47" t="e">
        <f>IF(AI50&lt;($B$12-2021),1,IF((AI50-($B$12-2021))&gt;30,(1/(1+#REF!)^(AI50-($B$12-2021))),(1/(1+#REF!)^(AI50-($B$12-2021)))))</f>
        <v>#REF!</v>
      </c>
      <c r="AJ158" s="47" t="e">
        <f>IF(AJ50&lt;($B$12-2021),1,IF((AJ50-($B$12-2021))&gt;30,(1/(1+#REF!)^(AJ50-($B$12-2021))),(1/(1+#REF!)^(AJ50-($B$12-2021)))))</f>
        <v>#REF!</v>
      </c>
      <c r="AK158" s="47" t="e">
        <f>IF(AK50&lt;($B$12-2021),1,IF((AK50-($B$12-2021))&gt;30,(1/(1+#REF!)^(AK50-($B$12-2021))),(1/(1+#REF!)^(AK50-($B$12-2021)))))</f>
        <v>#REF!</v>
      </c>
      <c r="AL158" s="47" t="e">
        <f>IF(AL50&lt;($B$12-2021),1,IF((AL50-($B$12-2021))&gt;30,(1/(1+#REF!)^(AL50-($B$12-2021))),(1/(1+#REF!)^(AL50-($B$12-2021)))))</f>
        <v>#REF!</v>
      </c>
      <c r="AM158" s="47" t="e">
        <f>IF(AM50&lt;($B$12-2021),1,IF((AM50-($B$12-2021))&gt;30,(1/(1+#REF!)^(AM50-($B$12-2021))),(1/(1+#REF!)^(AM50-($B$12-2021)))))</f>
        <v>#REF!</v>
      </c>
      <c r="AN158" s="47" t="e">
        <f>IF(AN50&lt;($B$12-2021),1,IF((AN50-($B$12-2021))&gt;30,(1/(1+#REF!)^(AN50-($B$12-2021))),(1/(1+#REF!)^(AN50-($B$12-2021)))))</f>
        <v>#REF!</v>
      </c>
      <c r="AO158" s="47" t="e">
        <f>IF(AO50&lt;($B$12-2021),1,IF((AO50-($B$12-2021))&gt;30,(1/(1+#REF!)^(AO50-($B$12-2021))),(1/(1+#REF!)^(AO50-($B$12-2021)))))</f>
        <v>#REF!</v>
      </c>
      <c r="AP158" s="47" t="e">
        <f>IF(AP50&lt;($B$12-2021),1,IF((AP50-($B$12-2021))&gt;30,(1/(1+#REF!)^(AP50-($B$12-2021))),(1/(1+#REF!)^(AP50-($B$12-2021)))))</f>
        <v>#REF!</v>
      </c>
      <c r="AQ158" s="47" t="e">
        <f>IF(AQ50&lt;($B$12-2021),1,IF((AQ50-($B$12-2021))&gt;30,(1/(1+#REF!)^(AQ50-($B$12-2021))),(1/(1+#REF!)^(AQ50-($B$12-2021)))))</f>
        <v>#REF!</v>
      </c>
      <c r="AR158" s="47" t="e">
        <f>IF(AR50&lt;($B$12-2021),1,IF((AR50-($B$12-2021))&gt;30,(1/(1+#REF!)^(AR50-($B$12-2021))),(1/(1+#REF!)^(AR50-($B$12-2021)))))</f>
        <v>#REF!</v>
      </c>
      <c r="AS158" s="47" t="e">
        <f>IF(AS50&lt;($B$12-2021),1,IF((AS50-($B$12-2021))&gt;30,(1/(1+#REF!)^(AS50-($B$12-2021))),(1/(1+#REF!)^(AS50-($B$12-2021)))))</f>
        <v>#REF!</v>
      </c>
      <c r="AT158" s="47" t="e">
        <f>IF(AT50&lt;($B$12-2021),1,IF((AT50-($B$12-2021))&gt;30,(1/(1+#REF!)^(AT50-($B$12-2021))),(1/(1+#REF!)^(AT50-($B$12-2021)))))</f>
        <v>#REF!</v>
      </c>
      <c r="AU158" s="47" t="e">
        <f>IF(AU50&lt;($B$12-2021),1,IF((AU50-($B$12-2021))&gt;30,(1/(1+#REF!)^(AU50-($B$12-2021))),(1/(1+#REF!)^(AU50-($B$12-2021)))))</f>
        <v>#REF!</v>
      </c>
      <c r="AV158" s="47" t="e">
        <f>IF(AV50&lt;($B$12-2021),1,IF((AV50-($B$12-2021))&gt;30,(1/(1+#REF!)^(AV50-($B$12-2021))),(1/(1+#REF!)^(AV50-($B$12-2021)))))</f>
        <v>#REF!</v>
      </c>
      <c r="AW158" s="47" t="e">
        <f>IF(AW50&lt;($B$12-2021),1,IF((AW50-($B$12-2021))&gt;30,(1/(1+#REF!)^(AW50-($B$12-2021))),(1/(1+#REF!)^(AW50-($B$12-2021)))))</f>
        <v>#REF!</v>
      </c>
      <c r="AX158" s="47" t="e">
        <f>IF(AX50&lt;($B$12-2021),1,IF((AX50-($B$12-2021))&gt;30,(1/(1+#REF!)^(AX50-($B$12-2021))),(1/(1+#REF!)^(AX50-($B$12-2021)))))</f>
        <v>#REF!</v>
      </c>
      <c r="AY158" s="47" t="e">
        <f>IF(AY50&lt;($B$12-2021),1,IF((AY50-($B$12-2021))&gt;30,(1/(1+#REF!)^(AY50-($B$12-2021))),(1/(1+#REF!)^(AY50-($B$12-2021)))))</f>
        <v>#REF!</v>
      </c>
      <c r="AZ158" s="47" t="e">
        <f>IF(AZ50&lt;($B$12-2021),1,IF((AZ50-($B$12-2021))&gt;30,(1/(1+#REF!)^(AZ50-($B$12-2021))),(1/(1+#REF!)^(AZ50-($B$12-2021)))))</f>
        <v>#REF!</v>
      </c>
      <c r="BA158" s="47" t="e">
        <f>IF(BA50&lt;($B$12-2021),1,IF((BA50-($B$12-2021))&gt;30,(1/(1+#REF!)^(BA50-($B$12-2021))),(1/(1+#REF!)^(BA50-($B$12-2021)))))</f>
        <v>#REF!</v>
      </c>
      <c r="BB158" s="47" t="e">
        <f>IF(BB50&lt;($B$12-2021),1,IF((BB50-($B$12-2021))&gt;30,(1/(1+#REF!)^(BB50-($B$12-2021))),(1/(1+#REF!)^(BB50-($B$12-2021)))))</f>
        <v>#REF!</v>
      </c>
      <c r="BC158" s="47" t="e">
        <f>IF(BC50&lt;($B$12-2021),1,IF((BC50-($B$12-2021))&gt;30,(1/(1+#REF!)^(BC50-($B$12-2021))),(1/(1+#REF!)^(BC50-($B$12-2021)))))</f>
        <v>#REF!</v>
      </c>
    </row>
    <row r="159" spans="1:56" ht="14.15" customHeight="1" outlineLevel="1">
      <c r="B159" t="str">
        <f>Baseline!B159</f>
        <v>Discount factor (safety)</v>
      </c>
      <c r="C159" s="10"/>
      <c r="D159" s="4" t="s">
        <v>165</v>
      </c>
      <c r="E159" s="10" t="s">
        <v>73</v>
      </c>
      <c r="F159" s="47" t="e">
        <f>IF(F50&lt;($B$12-2021),1,IF((F50-($B$12-2021))&gt;30,(1/(1+#REF!)^(F50-($B$12-2021))),(1/(1+#REF!)^(F50-($B$12-2021)))))</f>
        <v>#REF!</v>
      </c>
      <c r="G159" s="47" t="e">
        <f>IF(G50&lt;($B$12-2021),1,IF((G50-($B$12-2021))&gt;30,(1/(1+#REF!)^(G50-($B$12-2021))),(1/(1+#REF!)^(G50-($B$12-2021)))))</f>
        <v>#REF!</v>
      </c>
      <c r="H159" s="47" t="e">
        <f>IF(H50&lt;($B$12-2021),1,IF((H50-($B$12-2021))&gt;30,(1/(1+#REF!)^(H50-($B$12-2021))),(1/(1+#REF!)^(H50-($B$12-2021)))))</f>
        <v>#REF!</v>
      </c>
      <c r="I159" s="47" t="e">
        <f>IF(I50&lt;($B$12-2021),1,IF((I50-($B$12-2021))&gt;30,(1/(1+#REF!)^(I50-($B$12-2021))),(1/(1+#REF!)^(I50-($B$12-2021)))))</f>
        <v>#REF!</v>
      </c>
      <c r="J159" s="47" t="e">
        <f>IF(J50&lt;($B$12-2021),1,IF((J50-($B$12-2021))&gt;30,(1/(1+#REF!)^(J50-($B$12-2021))),(1/(1+#REF!)^(J50-($B$12-2021)))))</f>
        <v>#REF!</v>
      </c>
      <c r="K159" s="47" t="e">
        <f>IF(K50&lt;($B$12-2021),1,IF((K50-($B$12-2021))&gt;30,(1/(1+#REF!)^(K50-($B$12-2021))),(1/(1+#REF!)^(K50-($B$12-2021)))))</f>
        <v>#REF!</v>
      </c>
      <c r="L159" s="47" t="e">
        <f>IF(L50&lt;($B$12-2021),1,IF((L50-($B$12-2021))&gt;30,(1/(1+#REF!)^(L50-($B$12-2021))),(1/(1+#REF!)^(L50-($B$12-2021)))))</f>
        <v>#REF!</v>
      </c>
      <c r="M159" s="47" t="e">
        <f>IF(M50&lt;($B$12-2021),1,IF((M50-($B$12-2021))&gt;30,(1/(1+#REF!)^(M50-($B$12-2021))),(1/(1+#REF!)^(M50-($B$12-2021)))))</f>
        <v>#REF!</v>
      </c>
      <c r="N159" s="47" t="e">
        <f>IF(N50&lt;($B$12-2021),1,IF((N50-($B$12-2021))&gt;30,(1/(1+#REF!)^(N50-($B$12-2021))),(1/(1+#REF!)^(N50-($B$12-2021)))))</f>
        <v>#REF!</v>
      </c>
      <c r="O159" s="47" t="e">
        <f>IF(O50&lt;($B$12-2021),1,IF((O50-($B$12-2021))&gt;30,(1/(1+#REF!)^(O50-($B$12-2021))),(1/(1+#REF!)^(O50-($B$12-2021)))))</f>
        <v>#REF!</v>
      </c>
      <c r="P159" s="47" t="e">
        <f>IF(P50&lt;($B$12-2021),1,IF((P50-($B$12-2021))&gt;30,(1/(1+#REF!)^(P50-($B$12-2021))),(1/(1+#REF!)^(P50-($B$12-2021)))))</f>
        <v>#REF!</v>
      </c>
      <c r="Q159" s="47" t="e">
        <f>IF(Q50&lt;($B$12-2021),1,IF((Q50-($B$12-2021))&gt;30,(1/(1+#REF!)^(Q50-($B$12-2021))),(1/(1+#REF!)^(Q50-($B$12-2021)))))</f>
        <v>#REF!</v>
      </c>
      <c r="R159" s="47" t="e">
        <f>IF(R50&lt;($B$12-2021),1,IF((R50-($B$12-2021))&gt;30,(1/(1+#REF!)^(R50-($B$12-2021))),(1/(1+#REF!)^(R50-($B$12-2021)))))</f>
        <v>#REF!</v>
      </c>
      <c r="S159" s="47" t="e">
        <f>IF(S50&lt;($B$12-2021),1,IF((S50-($B$12-2021))&gt;30,(1/(1+#REF!)^(S50-($B$12-2021))),(1/(1+#REF!)^(S50-($B$12-2021)))))</f>
        <v>#REF!</v>
      </c>
      <c r="T159" s="47" t="e">
        <f>IF(T50&lt;($B$12-2021),1,IF((T50-($B$12-2021))&gt;30,(1/(1+#REF!)^(T50-($B$12-2021))),(1/(1+#REF!)^(T50-($B$12-2021)))))</f>
        <v>#REF!</v>
      </c>
      <c r="U159" s="47" t="e">
        <f>IF(U50&lt;($B$12-2021),1,IF((U50-($B$12-2021))&gt;30,(1/(1+#REF!)^(U50-($B$12-2021))),(1/(1+#REF!)^(U50-($B$12-2021)))))</f>
        <v>#REF!</v>
      </c>
      <c r="V159" s="47" t="e">
        <f>IF(V50&lt;($B$12-2021),1,IF((V50-($B$12-2021))&gt;30,(1/(1+#REF!)^(V50-($B$12-2021))),(1/(1+#REF!)^(V50-($B$12-2021)))))</f>
        <v>#REF!</v>
      </c>
      <c r="W159" s="47" t="e">
        <f>IF(W50&lt;($B$12-2021),1,IF((W50-($B$12-2021))&gt;30,(1/(1+#REF!)^(W50-($B$12-2021))),(1/(1+#REF!)^(W50-($B$12-2021)))))</f>
        <v>#REF!</v>
      </c>
      <c r="X159" s="47" t="e">
        <f>IF(X50&lt;($B$12-2021),1,IF((X50-($B$12-2021))&gt;30,(1/(1+#REF!)^(X50-($B$12-2021))),(1/(1+#REF!)^(X50-($B$12-2021)))))</f>
        <v>#REF!</v>
      </c>
      <c r="Y159" s="47" t="e">
        <f>IF(Y50&lt;($B$12-2021),1,IF((Y50-($B$12-2021))&gt;30,(1/(1+#REF!)^(Y50-($B$12-2021))),(1/(1+#REF!)^(Y50-($B$12-2021)))))</f>
        <v>#REF!</v>
      </c>
      <c r="Z159" s="47" t="e">
        <f>IF(Z50&lt;($B$12-2021),1,IF((Z50-($B$12-2021))&gt;30,(1/(1+#REF!)^(Z50-($B$12-2021))),(1/(1+#REF!)^(Z50-($B$12-2021)))))</f>
        <v>#REF!</v>
      </c>
      <c r="AA159" s="47" t="e">
        <f>IF(AA50&lt;($B$12-2021),1,IF((AA50-($B$12-2021))&gt;30,(1/(1+#REF!)^(AA50-($B$12-2021))),(1/(1+#REF!)^(AA50-($B$12-2021)))))</f>
        <v>#REF!</v>
      </c>
      <c r="AB159" s="47" t="e">
        <f>IF(AB50&lt;($B$12-2021),1,IF((AB50-($B$12-2021))&gt;30,(1/(1+#REF!)^(AB50-($B$12-2021))),(1/(1+#REF!)^(AB50-($B$12-2021)))))</f>
        <v>#REF!</v>
      </c>
      <c r="AC159" s="47" t="e">
        <f>IF(AC50&lt;($B$12-2021),1,IF((AC50-($B$12-2021))&gt;30,(1/(1+#REF!)^(AC50-($B$12-2021))),(1/(1+#REF!)^(AC50-($B$12-2021)))))</f>
        <v>#REF!</v>
      </c>
      <c r="AD159" s="47" t="e">
        <f>IF(AD50&lt;($B$12-2021),1,IF((AD50-($B$12-2021))&gt;30,(1/(1+#REF!)^(AD50-($B$12-2021))),(1/(1+#REF!)^(AD50-($B$12-2021)))))</f>
        <v>#REF!</v>
      </c>
      <c r="AE159" s="47" t="e">
        <f>IF(AE50&lt;($B$12-2021),1,IF((AE50-($B$12-2021))&gt;30,(1/(1+#REF!)^(AE50-($B$12-2021))),(1/(1+#REF!)^(AE50-($B$12-2021)))))</f>
        <v>#REF!</v>
      </c>
      <c r="AF159" s="47" t="e">
        <f>IF(AF50&lt;($B$12-2021),1,IF((AF50-($B$12-2021))&gt;30,(1/(1+#REF!)^(AF50-($B$12-2021))),(1/(1+#REF!)^(AF50-($B$12-2021)))))</f>
        <v>#REF!</v>
      </c>
      <c r="AG159" s="47" t="e">
        <f>IF(AG50&lt;($B$12-2021),1,IF((AG50-($B$12-2021))&gt;30,(1/(1+#REF!)^(AG50-($B$12-2021))),(1/(1+#REF!)^(AG50-($B$12-2021)))))</f>
        <v>#REF!</v>
      </c>
      <c r="AH159" s="47" t="e">
        <f>IF(AH50&lt;($B$12-2021),1,IF((AH50-($B$12-2021))&gt;30,(1/(1+#REF!)^(AH50-($B$12-2021))),(1/(1+#REF!)^(AH50-($B$12-2021)))))</f>
        <v>#REF!</v>
      </c>
      <c r="AI159" s="47" t="e">
        <f>IF(AI50&lt;($B$12-2021),1,IF((AI50-($B$12-2021))&gt;30,(1/(1+#REF!)^(AI50-($B$12-2021))),(1/(1+#REF!)^(AI50-($B$12-2021)))))</f>
        <v>#REF!</v>
      </c>
      <c r="AJ159" s="47" t="e">
        <f>IF(AJ50&lt;($B$12-2021),1,IF((AJ50-($B$12-2021))&gt;30,(1/(1+#REF!)^(AJ50-($B$12-2021))),(1/(1+#REF!)^(AJ50-($B$12-2021)))))</f>
        <v>#REF!</v>
      </c>
      <c r="AK159" s="47" t="e">
        <f>IF(AK50&lt;($B$12-2021),1,IF((AK50-($B$12-2021))&gt;30,(1/(1+#REF!)^(AK50-($B$12-2021))),(1/(1+#REF!)^(AK50-($B$12-2021)))))</f>
        <v>#REF!</v>
      </c>
      <c r="AL159" s="47" t="e">
        <f>IF(AL50&lt;($B$12-2021),1,IF((AL50-($B$12-2021))&gt;30,(1/(1+#REF!)^(AL50-($B$12-2021))),(1/(1+#REF!)^(AL50-($B$12-2021)))))</f>
        <v>#REF!</v>
      </c>
      <c r="AM159" s="47" t="e">
        <f>IF(AM50&lt;($B$12-2021),1,IF((AM50-($B$12-2021))&gt;30,(1/(1+#REF!)^(AM50-($B$12-2021))),(1/(1+#REF!)^(AM50-($B$12-2021)))))</f>
        <v>#REF!</v>
      </c>
      <c r="AN159" s="47" t="e">
        <f>IF(AN50&lt;($B$12-2021),1,IF((AN50-($B$12-2021))&gt;30,(1/(1+#REF!)^(AN50-($B$12-2021))),(1/(1+#REF!)^(AN50-($B$12-2021)))))</f>
        <v>#REF!</v>
      </c>
      <c r="AO159" s="47" t="e">
        <f>IF(AO50&lt;($B$12-2021),1,IF((AO50-($B$12-2021))&gt;30,(1/(1+#REF!)^(AO50-($B$12-2021))),(1/(1+#REF!)^(AO50-($B$12-2021)))))</f>
        <v>#REF!</v>
      </c>
      <c r="AP159" s="47" t="e">
        <f>IF(AP50&lt;($B$12-2021),1,IF((AP50-($B$12-2021))&gt;30,(1/(1+#REF!)^(AP50-($B$12-2021))),(1/(1+#REF!)^(AP50-($B$12-2021)))))</f>
        <v>#REF!</v>
      </c>
      <c r="AQ159" s="47" t="e">
        <f>IF(AQ50&lt;($B$12-2021),1,IF((AQ50-($B$12-2021))&gt;30,(1/(1+#REF!)^(AQ50-($B$12-2021))),(1/(1+#REF!)^(AQ50-($B$12-2021)))))</f>
        <v>#REF!</v>
      </c>
      <c r="AR159" s="47" t="e">
        <f>IF(AR50&lt;($B$12-2021),1,IF((AR50-($B$12-2021))&gt;30,(1/(1+#REF!)^(AR50-($B$12-2021))),(1/(1+#REF!)^(AR50-($B$12-2021)))))</f>
        <v>#REF!</v>
      </c>
      <c r="AS159" s="47" t="e">
        <f>IF(AS50&lt;($B$12-2021),1,IF((AS50-($B$12-2021))&gt;30,(1/(1+#REF!)^(AS50-($B$12-2021))),(1/(1+#REF!)^(AS50-($B$12-2021)))))</f>
        <v>#REF!</v>
      </c>
      <c r="AT159" s="47" t="e">
        <f>IF(AT50&lt;($B$12-2021),1,IF((AT50-($B$12-2021))&gt;30,(1/(1+#REF!)^(AT50-($B$12-2021))),(1/(1+#REF!)^(AT50-($B$12-2021)))))</f>
        <v>#REF!</v>
      </c>
      <c r="AU159" s="47" t="e">
        <f>IF(AU50&lt;($B$12-2021),1,IF((AU50-($B$12-2021))&gt;30,(1/(1+#REF!)^(AU50-($B$12-2021))),(1/(1+#REF!)^(AU50-($B$12-2021)))))</f>
        <v>#REF!</v>
      </c>
      <c r="AV159" s="47" t="e">
        <f>IF(AV50&lt;($B$12-2021),1,IF((AV50-($B$12-2021))&gt;30,(1/(1+#REF!)^(AV50-($B$12-2021))),(1/(1+#REF!)^(AV50-($B$12-2021)))))</f>
        <v>#REF!</v>
      </c>
      <c r="AW159" s="47" t="e">
        <f>IF(AW50&lt;($B$12-2021),1,IF((AW50-($B$12-2021))&gt;30,(1/(1+#REF!)^(AW50-($B$12-2021))),(1/(1+#REF!)^(AW50-($B$12-2021)))))</f>
        <v>#REF!</v>
      </c>
      <c r="AX159" s="47" t="e">
        <f>IF(AX50&lt;($B$12-2021),1,IF((AX50-($B$12-2021))&gt;30,(1/(1+#REF!)^(AX50-($B$12-2021))),(1/(1+#REF!)^(AX50-($B$12-2021)))))</f>
        <v>#REF!</v>
      </c>
      <c r="AY159" s="47" t="e">
        <f>IF(AY50&lt;($B$12-2021),1,IF((AY50-($B$12-2021))&gt;30,(1/(1+#REF!)^(AY50-($B$12-2021))),(1/(1+#REF!)^(AY50-($B$12-2021)))))</f>
        <v>#REF!</v>
      </c>
      <c r="AZ159" s="47" t="e">
        <f>IF(AZ50&lt;($B$12-2021),1,IF((AZ50-($B$12-2021))&gt;30,(1/(1+#REF!)^(AZ50-($B$12-2021))),(1/(1+#REF!)^(AZ50-($B$12-2021)))))</f>
        <v>#REF!</v>
      </c>
      <c r="BA159" s="47" t="e">
        <f>IF(BA50&lt;($B$12-2021),1,IF((BA50-($B$12-2021))&gt;30,(1/(1+#REF!)^(BA50-($B$12-2021))),(1/(1+#REF!)^(BA50-($B$12-2021)))))</f>
        <v>#REF!</v>
      </c>
      <c r="BB159" s="47" t="e">
        <f>IF(BB50&lt;($B$12-2021),1,IF((BB50-($B$12-2021))&gt;30,(1/(1+#REF!)^(BB50-($B$12-2021))),(1/(1+#REF!)^(BB50-($B$12-2021)))))</f>
        <v>#REF!</v>
      </c>
      <c r="BC159" s="47" t="e">
        <f>IF(BC50&lt;($B$12-2021),1,IF((BC50-($B$12-2021))&gt;30,(1/(1+#REF!)^(BC50-($B$12-2021))),(1/(1+#REF!)^(BC50-($B$12-2021)))))</f>
        <v>#REF!</v>
      </c>
    </row>
    <row r="160" spans="1:56">
      <c r="B160" t="str">
        <f>Baseline!B160</f>
        <v>Discounted Total Risk (exc. safety)</v>
      </c>
      <c r="D160" s="3"/>
      <c r="E160" t="s">
        <v>63</v>
      </c>
      <c r="F160" s="27" t="e">
        <f t="shared" ref="F160:AK160" si="13">F156*F158</f>
        <v>#REF!</v>
      </c>
      <c r="G160" s="27" t="e">
        <f t="shared" si="13"/>
        <v>#REF!</v>
      </c>
      <c r="H160" s="27" t="e">
        <f t="shared" si="13"/>
        <v>#REF!</v>
      </c>
      <c r="I160" s="27" t="e">
        <f t="shared" si="13"/>
        <v>#REF!</v>
      </c>
      <c r="J160" s="27" t="e">
        <f t="shared" si="13"/>
        <v>#REF!</v>
      </c>
      <c r="K160" s="27" t="e">
        <f t="shared" si="13"/>
        <v>#REF!</v>
      </c>
      <c r="L160" s="27" t="e">
        <f t="shared" si="13"/>
        <v>#REF!</v>
      </c>
      <c r="M160" s="27" t="e">
        <f t="shared" si="13"/>
        <v>#REF!</v>
      </c>
      <c r="N160" s="27" t="e">
        <f t="shared" si="13"/>
        <v>#REF!</v>
      </c>
      <c r="O160" s="27" t="e">
        <f t="shared" si="13"/>
        <v>#REF!</v>
      </c>
      <c r="P160" s="27" t="e">
        <f t="shared" si="13"/>
        <v>#REF!</v>
      </c>
      <c r="Q160" s="27" t="e">
        <f t="shared" si="13"/>
        <v>#REF!</v>
      </c>
      <c r="R160" s="27" t="e">
        <f t="shared" si="13"/>
        <v>#REF!</v>
      </c>
      <c r="S160" s="27" t="e">
        <f t="shared" si="13"/>
        <v>#REF!</v>
      </c>
      <c r="T160" s="27" t="e">
        <f t="shared" si="13"/>
        <v>#REF!</v>
      </c>
      <c r="U160" s="27" t="e">
        <f t="shared" si="13"/>
        <v>#REF!</v>
      </c>
      <c r="V160" s="27" t="e">
        <f t="shared" si="13"/>
        <v>#REF!</v>
      </c>
      <c r="W160" s="27" t="e">
        <f t="shared" si="13"/>
        <v>#REF!</v>
      </c>
      <c r="X160" s="27" t="e">
        <f t="shared" si="13"/>
        <v>#REF!</v>
      </c>
      <c r="Y160" s="27" t="e">
        <f t="shared" si="13"/>
        <v>#REF!</v>
      </c>
      <c r="Z160" s="27" t="e">
        <f t="shared" si="13"/>
        <v>#REF!</v>
      </c>
      <c r="AA160" s="27" t="e">
        <f t="shared" si="13"/>
        <v>#REF!</v>
      </c>
      <c r="AB160" s="27" t="e">
        <f t="shared" si="13"/>
        <v>#REF!</v>
      </c>
      <c r="AC160" s="27" t="e">
        <f t="shared" si="13"/>
        <v>#REF!</v>
      </c>
      <c r="AD160" s="27" t="e">
        <f t="shared" si="13"/>
        <v>#REF!</v>
      </c>
      <c r="AE160" s="27" t="e">
        <f t="shared" si="13"/>
        <v>#REF!</v>
      </c>
      <c r="AF160" s="27" t="e">
        <f t="shared" si="13"/>
        <v>#REF!</v>
      </c>
      <c r="AG160" s="27" t="e">
        <f t="shared" si="13"/>
        <v>#REF!</v>
      </c>
      <c r="AH160" s="27" t="e">
        <f t="shared" si="13"/>
        <v>#REF!</v>
      </c>
      <c r="AI160" s="27" t="e">
        <f t="shared" si="13"/>
        <v>#REF!</v>
      </c>
      <c r="AJ160" s="27" t="e">
        <f t="shared" si="13"/>
        <v>#REF!</v>
      </c>
      <c r="AK160" s="27" t="e">
        <f t="shared" si="13"/>
        <v>#REF!</v>
      </c>
      <c r="AL160" s="27" t="e">
        <f t="shared" ref="AL160:BC160" si="14">AL156*AL158</f>
        <v>#REF!</v>
      </c>
      <c r="AM160" s="27" t="e">
        <f t="shared" si="14"/>
        <v>#REF!</v>
      </c>
      <c r="AN160" s="27" t="e">
        <f t="shared" si="14"/>
        <v>#REF!</v>
      </c>
      <c r="AO160" s="27" t="e">
        <f t="shared" si="14"/>
        <v>#REF!</v>
      </c>
      <c r="AP160" s="27" t="e">
        <f t="shared" si="14"/>
        <v>#REF!</v>
      </c>
      <c r="AQ160" s="27" t="e">
        <f t="shared" si="14"/>
        <v>#REF!</v>
      </c>
      <c r="AR160" s="27" t="e">
        <f t="shared" si="14"/>
        <v>#REF!</v>
      </c>
      <c r="AS160" s="27" t="e">
        <f t="shared" si="14"/>
        <v>#REF!</v>
      </c>
      <c r="AT160" s="27" t="e">
        <f t="shared" si="14"/>
        <v>#REF!</v>
      </c>
      <c r="AU160" s="27" t="e">
        <f t="shared" si="14"/>
        <v>#REF!</v>
      </c>
      <c r="AV160" s="27" t="e">
        <f t="shared" si="14"/>
        <v>#REF!</v>
      </c>
      <c r="AW160" s="27" t="e">
        <f t="shared" si="14"/>
        <v>#REF!</v>
      </c>
      <c r="AX160" s="27" t="e">
        <f t="shared" si="14"/>
        <v>#REF!</v>
      </c>
      <c r="AY160" s="27" t="e">
        <f t="shared" si="14"/>
        <v>#REF!</v>
      </c>
      <c r="AZ160" s="27" t="e">
        <f t="shared" si="14"/>
        <v>#REF!</v>
      </c>
      <c r="BA160" s="27" t="e">
        <f t="shared" si="14"/>
        <v>#REF!</v>
      </c>
      <c r="BB160" s="27" t="e">
        <f t="shared" si="14"/>
        <v>#REF!</v>
      </c>
      <c r="BC160" s="27" t="e">
        <f t="shared" si="14"/>
        <v>#REF!</v>
      </c>
    </row>
    <row r="161" spans="1:58">
      <c r="B161" t="str">
        <f>Baseline!B161</f>
        <v>Discounted Total Risk (safety)</v>
      </c>
      <c r="D161" s="3"/>
      <c r="F161" s="27" t="e">
        <f>F157*F159</f>
        <v>#REF!</v>
      </c>
      <c r="G161" s="27" t="e">
        <f t="shared" ref="G161:BC161" si="15">G157*G159</f>
        <v>#REF!</v>
      </c>
      <c r="H161" s="27" t="e">
        <f t="shared" si="15"/>
        <v>#REF!</v>
      </c>
      <c r="I161" s="27" t="e">
        <f t="shared" si="15"/>
        <v>#REF!</v>
      </c>
      <c r="J161" s="27" t="e">
        <f t="shared" si="15"/>
        <v>#REF!</v>
      </c>
      <c r="K161" s="27" t="e">
        <f t="shared" si="15"/>
        <v>#REF!</v>
      </c>
      <c r="L161" s="27" t="e">
        <f t="shared" si="15"/>
        <v>#REF!</v>
      </c>
      <c r="M161" s="27" t="e">
        <f t="shared" si="15"/>
        <v>#REF!</v>
      </c>
      <c r="N161" s="27" t="e">
        <f t="shared" si="15"/>
        <v>#REF!</v>
      </c>
      <c r="O161" s="27" t="e">
        <f t="shared" si="15"/>
        <v>#REF!</v>
      </c>
      <c r="P161" s="27" t="e">
        <f t="shared" si="15"/>
        <v>#REF!</v>
      </c>
      <c r="Q161" s="27" t="e">
        <f t="shared" si="15"/>
        <v>#REF!</v>
      </c>
      <c r="R161" s="27" t="e">
        <f t="shared" si="15"/>
        <v>#REF!</v>
      </c>
      <c r="S161" s="27" t="e">
        <f t="shared" si="15"/>
        <v>#REF!</v>
      </c>
      <c r="T161" s="27" t="e">
        <f t="shared" si="15"/>
        <v>#REF!</v>
      </c>
      <c r="U161" s="27" t="e">
        <f t="shared" si="15"/>
        <v>#REF!</v>
      </c>
      <c r="V161" s="27" t="e">
        <f t="shared" si="15"/>
        <v>#REF!</v>
      </c>
      <c r="W161" s="27" t="e">
        <f t="shared" si="15"/>
        <v>#REF!</v>
      </c>
      <c r="X161" s="27" t="e">
        <f t="shared" si="15"/>
        <v>#REF!</v>
      </c>
      <c r="Y161" s="27" t="e">
        <f t="shared" si="15"/>
        <v>#REF!</v>
      </c>
      <c r="Z161" s="27" t="e">
        <f t="shared" si="15"/>
        <v>#REF!</v>
      </c>
      <c r="AA161" s="27" t="e">
        <f t="shared" si="15"/>
        <v>#REF!</v>
      </c>
      <c r="AB161" s="27" t="e">
        <f t="shared" si="15"/>
        <v>#REF!</v>
      </c>
      <c r="AC161" s="27" t="e">
        <f t="shared" si="15"/>
        <v>#REF!</v>
      </c>
      <c r="AD161" s="27" t="e">
        <f t="shared" si="15"/>
        <v>#REF!</v>
      </c>
      <c r="AE161" s="27" t="e">
        <f t="shared" si="15"/>
        <v>#REF!</v>
      </c>
      <c r="AF161" s="27" t="e">
        <f t="shared" si="15"/>
        <v>#REF!</v>
      </c>
      <c r="AG161" s="27" t="e">
        <f t="shared" si="15"/>
        <v>#REF!</v>
      </c>
      <c r="AH161" s="27" t="e">
        <f t="shared" si="15"/>
        <v>#REF!</v>
      </c>
      <c r="AI161" s="27" t="e">
        <f t="shared" si="15"/>
        <v>#REF!</v>
      </c>
      <c r="AJ161" s="27" t="e">
        <f t="shared" si="15"/>
        <v>#REF!</v>
      </c>
      <c r="AK161" s="27" t="e">
        <f t="shared" si="15"/>
        <v>#REF!</v>
      </c>
      <c r="AL161" s="27" t="e">
        <f t="shared" si="15"/>
        <v>#REF!</v>
      </c>
      <c r="AM161" s="27" t="e">
        <f t="shared" si="15"/>
        <v>#REF!</v>
      </c>
      <c r="AN161" s="27" t="e">
        <f t="shared" si="15"/>
        <v>#REF!</v>
      </c>
      <c r="AO161" s="27" t="e">
        <f t="shared" si="15"/>
        <v>#REF!</v>
      </c>
      <c r="AP161" s="27" t="e">
        <f t="shared" si="15"/>
        <v>#REF!</v>
      </c>
      <c r="AQ161" s="27" t="e">
        <f t="shared" si="15"/>
        <v>#REF!</v>
      </c>
      <c r="AR161" s="27" t="e">
        <f t="shared" si="15"/>
        <v>#REF!</v>
      </c>
      <c r="AS161" s="27" t="e">
        <f t="shared" si="15"/>
        <v>#REF!</v>
      </c>
      <c r="AT161" s="27" t="e">
        <f t="shared" si="15"/>
        <v>#REF!</v>
      </c>
      <c r="AU161" s="27" t="e">
        <f t="shared" si="15"/>
        <v>#REF!</v>
      </c>
      <c r="AV161" s="27" t="e">
        <f t="shared" si="15"/>
        <v>#REF!</v>
      </c>
      <c r="AW161" s="27" t="e">
        <f t="shared" si="15"/>
        <v>#REF!</v>
      </c>
      <c r="AX161" s="27" t="e">
        <f t="shared" si="15"/>
        <v>#REF!</v>
      </c>
      <c r="AY161" s="27" t="e">
        <f t="shared" si="15"/>
        <v>#REF!</v>
      </c>
      <c r="AZ161" s="27" t="e">
        <f t="shared" si="15"/>
        <v>#REF!</v>
      </c>
      <c r="BA161" s="27" t="e">
        <f t="shared" si="15"/>
        <v>#REF!</v>
      </c>
      <c r="BB161" s="27" t="e">
        <f t="shared" si="15"/>
        <v>#REF!</v>
      </c>
      <c r="BC161" s="27" t="e">
        <f t="shared" si="15"/>
        <v>#REF!</v>
      </c>
    </row>
    <row r="162" spans="1:58" ht="14" thickBot="1">
      <c r="A162" s="7"/>
      <c r="B162" s="2" t="str">
        <f>Baseline!B162</f>
        <v>Cumulative Total Risk</v>
      </c>
      <c r="C162" s="2"/>
      <c r="D162" s="2"/>
      <c r="E162" s="2" t="s">
        <v>63</v>
      </c>
      <c r="F162" s="38" t="e">
        <f>+F160+F161</f>
        <v>#REF!</v>
      </c>
      <c r="G162" s="38" t="e">
        <f>F162+G160+G161</f>
        <v>#REF!</v>
      </c>
      <c r="H162" s="38" t="e">
        <f t="shared" ref="H162:BC162" si="16">G162+H160+H161</f>
        <v>#REF!</v>
      </c>
      <c r="I162" s="38" t="e">
        <f t="shared" si="16"/>
        <v>#REF!</v>
      </c>
      <c r="J162" s="38" t="e">
        <f t="shared" si="16"/>
        <v>#REF!</v>
      </c>
      <c r="K162" s="38" t="e">
        <f t="shared" si="16"/>
        <v>#REF!</v>
      </c>
      <c r="L162" s="38" t="e">
        <f t="shared" si="16"/>
        <v>#REF!</v>
      </c>
      <c r="M162" s="38" t="e">
        <f t="shared" si="16"/>
        <v>#REF!</v>
      </c>
      <c r="N162" s="38" t="e">
        <f t="shared" si="16"/>
        <v>#REF!</v>
      </c>
      <c r="O162" s="38" t="e">
        <f t="shared" si="16"/>
        <v>#REF!</v>
      </c>
      <c r="P162" s="38" t="e">
        <f t="shared" si="16"/>
        <v>#REF!</v>
      </c>
      <c r="Q162" s="38" t="e">
        <f t="shared" si="16"/>
        <v>#REF!</v>
      </c>
      <c r="R162" s="38" t="e">
        <f t="shared" si="16"/>
        <v>#REF!</v>
      </c>
      <c r="S162" s="38" t="e">
        <f t="shared" si="16"/>
        <v>#REF!</v>
      </c>
      <c r="T162" s="38" t="e">
        <f t="shared" si="16"/>
        <v>#REF!</v>
      </c>
      <c r="U162" s="38" t="e">
        <f t="shared" si="16"/>
        <v>#REF!</v>
      </c>
      <c r="V162" s="38" t="e">
        <f t="shared" si="16"/>
        <v>#REF!</v>
      </c>
      <c r="W162" s="38" t="e">
        <f t="shared" si="16"/>
        <v>#REF!</v>
      </c>
      <c r="X162" s="38" t="e">
        <f t="shared" si="16"/>
        <v>#REF!</v>
      </c>
      <c r="Y162" s="38" t="e">
        <f t="shared" si="16"/>
        <v>#REF!</v>
      </c>
      <c r="Z162" s="38" t="e">
        <f t="shared" si="16"/>
        <v>#REF!</v>
      </c>
      <c r="AA162" s="38" t="e">
        <f t="shared" si="16"/>
        <v>#REF!</v>
      </c>
      <c r="AB162" s="38" t="e">
        <f t="shared" si="16"/>
        <v>#REF!</v>
      </c>
      <c r="AC162" s="38" t="e">
        <f t="shared" si="16"/>
        <v>#REF!</v>
      </c>
      <c r="AD162" s="38" t="e">
        <f t="shared" si="16"/>
        <v>#REF!</v>
      </c>
      <c r="AE162" s="38" t="e">
        <f t="shared" si="16"/>
        <v>#REF!</v>
      </c>
      <c r="AF162" s="38" t="e">
        <f t="shared" si="16"/>
        <v>#REF!</v>
      </c>
      <c r="AG162" s="38" t="e">
        <f t="shared" si="16"/>
        <v>#REF!</v>
      </c>
      <c r="AH162" s="38" t="e">
        <f t="shared" si="16"/>
        <v>#REF!</v>
      </c>
      <c r="AI162" s="38" t="e">
        <f t="shared" si="16"/>
        <v>#REF!</v>
      </c>
      <c r="AJ162" s="38" t="e">
        <f t="shared" si="16"/>
        <v>#REF!</v>
      </c>
      <c r="AK162" s="38" t="e">
        <f t="shared" si="16"/>
        <v>#REF!</v>
      </c>
      <c r="AL162" s="38" t="e">
        <f t="shared" si="16"/>
        <v>#REF!</v>
      </c>
      <c r="AM162" s="38" t="e">
        <f t="shared" si="16"/>
        <v>#REF!</v>
      </c>
      <c r="AN162" s="38" t="e">
        <f t="shared" si="16"/>
        <v>#REF!</v>
      </c>
      <c r="AO162" s="38" t="e">
        <f t="shared" si="16"/>
        <v>#REF!</v>
      </c>
      <c r="AP162" s="38" t="e">
        <f t="shared" si="16"/>
        <v>#REF!</v>
      </c>
      <c r="AQ162" s="38" t="e">
        <f t="shared" si="16"/>
        <v>#REF!</v>
      </c>
      <c r="AR162" s="38" t="e">
        <f t="shared" si="16"/>
        <v>#REF!</v>
      </c>
      <c r="AS162" s="38" t="e">
        <f t="shared" si="16"/>
        <v>#REF!</v>
      </c>
      <c r="AT162" s="38" t="e">
        <f t="shared" si="16"/>
        <v>#REF!</v>
      </c>
      <c r="AU162" s="38" t="e">
        <f t="shared" si="16"/>
        <v>#REF!</v>
      </c>
      <c r="AV162" s="38" t="e">
        <f t="shared" si="16"/>
        <v>#REF!</v>
      </c>
      <c r="AW162" s="38" t="e">
        <f t="shared" si="16"/>
        <v>#REF!</v>
      </c>
      <c r="AX162" s="38" t="e">
        <f t="shared" si="16"/>
        <v>#REF!</v>
      </c>
      <c r="AY162" s="38" t="e">
        <f t="shared" si="16"/>
        <v>#REF!</v>
      </c>
      <c r="AZ162" s="38" t="e">
        <f t="shared" si="16"/>
        <v>#REF!</v>
      </c>
      <c r="BA162" s="38" t="e">
        <f t="shared" si="16"/>
        <v>#REF!</v>
      </c>
      <c r="BB162" s="38" t="e">
        <f t="shared" si="16"/>
        <v>#REF!</v>
      </c>
      <c r="BC162" s="38" t="e">
        <f t="shared" si="16"/>
        <v>#REF!</v>
      </c>
    </row>
    <row r="163" spans="1:58" ht="14" thickBot="1">
      <c r="B163" s="3"/>
    </row>
    <row r="164" spans="1:58" ht="14.5" thickTop="1" thickBot="1">
      <c r="A164" s="85"/>
      <c r="B164" s="84" t="s">
        <v>169</v>
      </c>
      <c r="C164" s="85"/>
      <c r="D164" s="85"/>
      <c r="E164" s="84" t="s">
        <v>63</v>
      </c>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7"/>
    </row>
    <row r="165" spans="1:58" ht="14" thickTop="1"/>
    <row r="167" spans="1:58">
      <c r="B167" s="1"/>
      <c r="C167" s="4"/>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c r="G168" s="4"/>
    </row>
    <row r="169" spans="1:58">
      <c r="A169" s="3" t="s">
        <v>170</v>
      </c>
      <c r="G169" s="4"/>
    </row>
    <row r="170" spans="1:58">
      <c r="A170" s="330"/>
      <c r="B170" s="331"/>
      <c r="C170" s="331"/>
      <c r="D170" s="331"/>
      <c r="E170" s="332"/>
      <c r="G170" s="4"/>
    </row>
    <row r="171" spans="1:58">
      <c r="A171" s="333"/>
      <c r="B171" s="334"/>
      <c r="C171" s="334"/>
      <c r="D171" s="334"/>
      <c r="E171" s="335"/>
    </row>
    <row r="172" spans="1:58">
      <c r="A172" s="333"/>
      <c r="B172" s="334"/>
      <c r="C172" s="334"/>
      <c r="D172" s="334"/>
      <c r="E172" s="335"/>
    </row>
    <row r="173" spans="1:58">
      <c r="A173" s="333"/>
      <c r="B173" s="334"/>
      <c r="C173" s="334"/>
      <c r="D173" s="334"/>
      <c r="E173" s="335"/>
    </row>
    <row r="174" spans="1:58">
      <c r="A174" s="333"/>
      <c r="B174" s="334"/>
      <c r="C174" s="334"/>
      <c r="D174" s="334"/>
      <c r="E174" s="335"/>
    </row>
    <row r="175" spans="1:58">
      <c r="A175" s="333"/>
      <c r="B175" s="334"/>
      <c r="C175" s="334"/>
      <c r="D175" s="334"/>
      <c r="E175" s="335"/>
    </row>
    <row r="176" spans="1:58">
      <c r="A176" s="333"/>
      <c r="B176" s="334"/>
      <c r="C176" s="334"/>
      <c r="D176" s="334"/>
      <c r="E176" s="335"/>
    </row>
    <row r="177" spans="1:5">
      <c r="A177" s="333"/>
      <c r="B177" s="334"/>
      <c r="C177" s="334"/>
      <c r="D177" s="334"/>
      <c r="E177" s="335"/>
    </row>
    <row r="178" spans="1:5">
      <c r="A178" s="333"/>
      <c r="B178" s="334"/>
      <c r="C178" s="334"/>
      <c r="D178" s="334"/>
      <c r="E178" s="335"/>
    </row>
    <row r="179" spans="1:5">
      <c r="A179" s="333"/>
      <c r="B179" s="334"/>
      <c r="C179" s="334"/>
      <c r="D179" s="334"/>
      <c r="E179" s="335"/>
    </row>
    <row r="180" spans="1:5">
      <c r="A180" s="333"/>
      <c r="B180" s="334"/>
      <c r="C180" s="334"/>
      <c r="D180" s="334"/>
      <c r="E180" s="335"/>
    </row>
    <row r="181" spans="1:5">
      <c r="A181" s="333"/>
      <c r="B181" s="334"/>
      <c r="C181" s="334"/>
      <c r="D181" s="334"/>
      <c r="E181" s="335"/>
    </row>
    <row r="182" spans="1:5">
      <c r="A182" s="333"/>
      <c r="B182" s="334"/>
      <c r="C182" s="334"/>
      <c r="D182" s="334"/>
      <c r="E182" s="335"/>
    </row>
    <row r="183" spans="1:5">
      <c r="A183" s="333"/>
      <c r="B183" s="334"/>
      <c r="C183" s="334"/>
      <c r="D183" s="334"/>
      <c r="E183" s="335"/>
    </row>
    <row r="184" spans="1:5">
      <c r="A184" s="333"/>
      <c r="B184" s="334"/>
      <c r="C184" s="334"/>
      <c r="D184" s="334"/>
      <c r="E184" s="335"/>
    </row>
    <row r="185" spans="1:5">
      <c r="A185" s="333"/>
      <c r="B185" s="334"/>
      <c r="C185" s="334"/>
      <c r="D185" s="334"/>
      <c r="E185" s="335"/>
    </row>
    <row r="186" spans="1:5">
      <c r="A186" s="333"/>
      <c r="B186" s="334"/>
      <c r="C186" s="334"/>
      <c r="D186" s="334"/>
      <c r="E186" s="335"/>
    </row>
    <row r="187" spans="1:5">
      <c r="A187" s="333"/>
      <c r="B187" s="334"/>
      <c r="C187" s="334"/>
      <c r="D187" s="334"/>
      <c r="E187" s="335"/>
    </row>
    <row r="188" spans="1:5">
      <c r="A188" s="333"/>
      <c r="B188" s="334"/>
      <c r="C188" s="334"/>
      <c r="D188" s="334"/>
      <c r="E188" s="335"/>
    </row>
    <row r="189" spans="1:5">
      <c r="A189" s="336"/>
      <c r="B189" s="337"/>
      <c r="C189" s="337"/>
      <c r="D189" s="337"/>
      <c r="E189" s="338"/>
    </row>
    <row r="194" spans="1:5">
      <c r="A194" s="3" t="s">
        <v>171</v>
      </c>
    </row>
    <row r="195" spans="1:5">
      <c r="A195" s="330"/>
      <c r="B195" s="331"/>
      <c r="C195" s="331"/>
      <c r="D195" s="331"/>
      <c r="E195" s="332"/>
    </row>
    <row r="196" spans="1:5">
      <c r="A196" s="333"/>
      <c r="B196" s="334"/>
      <c r="C196" s="334"/>
      <c r="D196" s="334"/>
      <c r="E196" s="335"/>
    </row>
    <row r="197" spans="1:5">
      <c r="A197" s="333"/>
      <c r="B197" s="334"/>
      <c r="C197" s="334"/>
      <c r="D197" s="334"/>
      <c r="E197" s="335"/>
    </row>
    <row r="198" spans="1:5">
      <c r="A198" s="333"/>
      <c r="B198" s="334"/>
      <c r="C198" s="334"/>
      <c r="D198" s="334"/>
      <c r="E198" s="335"/>
    </row>
    <row r="199" spans="1:5">
      <c r="A199" s="333"/>
      <c r="B199" s="334"/>
      <c r="C199" s="334"/>
      <c r="D199" s="334"/>
      <c r="E199" s="335"/>
    </row>
    <row r="200" spans="1:5">
      <c r="A200" s="333"/>
      <c r="B200" s="334"/>
      <c r="C200" s="334"/>
      <c r="D200" s="334"/>
      <c r="E200" s="335"/>
    </row>
    <row r="201" spans="1:5">
      <c r="A201" s="333"/>
      <c r="B201" s="334"/>
      <c r="C201" s="334"/>
      <c r="D201" s="334"/>
      <c r="E201" s="335"/>
    </row>
    <row r="202" spans="1:5">
      <c r="A202" s="333"/>
      <c r="B202" s="334"/>
      <c r="C202" s="334"/>
      <c r="D202" s="334"/>
      <c r="E202" s="335"/>
    </row>
    <row r="203" spans="1:5">
      <c r="A203" s="333"/>
      <c r="B203" s="334"/>
      <c r="C203" s="334"/>
      <c r="D203" s="334"/>
      <c r="E203" s="335"/>
    </row>
    <row r="204" spans="1:5">
      <c r="A204" s="333"/>
      <c r="B204" s="334"/>
      <c r="C204" s="334"/>
      <c r="D204" s="334"/>
      <c r="E204" s="335"/>
    </row>
    <row r="205" spans="1:5">
      <c r="A205" s="333"/>
      <c r="B205" s="334"/>
      <c r="C205" s="334"/>
      <c r="D205" s="334"/>
      <c r="E205" s="335"/>
    </row>
    <row r="206" spans="1:5">
      <c r="A206" s="333"/>
      <c r="B206" s="334"/>
      <c r="C206" s="334"/>
      <c r="D206" s="334"/>
      <c r="E206" s="335"/>
    </row>
    <row r="207" spans="1:5">
      <c r="A207" s="333"/>
      <c r="B207" s="334"/>
      <c r="C207" s="334"/>
      <c r="D207" s="334"/>
      <c r="E207" s="335"/>
    </row>
    <row r="208" spans="1:5">
      <c r="A208" s="333"/>
      <c r="B208" s="334"/>
      <c r="C208" s="334"/>
      <c r="D208" s="334"/>
      <c r="E208" s="335"/>
    </row>
    <row r="209" spans="1:5">
      <c r="A209" s="333"/>
      <c r="B209" s="334"/>
      <c r="C209" s="334"/>
      <c r="D209" s="334"/>
      <c r="E209" s="335"/>
    </row>
    <row r="210" spans="1:5">
      <c r="A210" s="333"/>
      <c r="B210" s="334"/>
      <c r="C210" s="334"/>
      <c r="D210" s="334"/>
      <c r="E210" s="335"/>
    </row>
    <row r="211" spans="1:5">
      <c r="A211" s="333"/>
      <c r="B211" s="334"/>
      <c r="C211" s="334"/>
      <c r="D211" s="334"/>
      <c r="E211" s="335"/>
    </row>
    <row r="212" spans="1:5">
      <c r="A212" s="333"/>
      <c r="B212" s="334"/>
      <c r="C212" s="334"/>
      <c r="D212" s="334"/>
      <c r="E212" s="335"/>
    </row>
    <row r="213" spans="1:5">
      <c r="A213" s="333"/>
      <c r="B213" s="334"/>
      <c r="C213" s="334"/>
      <c r="D213" s="334"/>
      <c r="E213" s="335"/>
    </row>
    <row r="214" spans="1:5">
      <c r="A214" s="336"/>
      <c r="B214" s="337"/>
      <c r="C214" s="337"/>
      <c r="D214" s="337"/>
      <c r="E214" s="338"/>
    </row>
    <row r="219" spans="1:5">
      <c r="A219" s="3" t="s">
        <v>172</v>
      </c>
    </row>
    <row r="220" spans="1:5">
      <c r="A220" s="330"/>
      <c r="B220" s="331"/>
      <c r="C220" s="331"/>
      <c r="D220" s="331"/>
      <c r="E220" s="332"/>
    </row>
    <row r="221" spans="1:5">
      <c r="A221" s="333"/>
      <c r="B221" s="334"/>
      <c r="C221" s="334"/>
      <c r="D221" s="334"/>
      <c r="E221" s="335"/>
    </row>
    <row r="222" spans="1:5">
      <c r="A222" s="333"/>
      <c r="B222" s="334"/>
      <c r="C222" s="334"/>
      <c r="D222" s="334"/>
      <c r="E222" s="335"/>
    </row>
    <row r="223" spans="1:5">
      <c r="A223" s="333"/>
      <c r="B223" s="334"/>
      <c r="C223" s="334"/>
      <c r="D223" s="334"/>
      <c r="E223" s="335"/>
    </row>
    <row r="224" spans="1:5">
      <c r="A224" s="333"/>
      <c r="B224" s="334"/>
      <c r="C224" s="334"/>
      <c r="D224" s="334"/>
      <c r="E224" s="335"/>
    </row>
    <row r="225" spans="1:5">
      <c r="A225" s="333"/>
      <c r="B225" s="334"/>
      <c r="C225" s="334"/>
      <c r="D225" s="334"/>
      <c r="E225" s="335"/>
    </row>
    <row r="226" spans="1:5">
      <c r="A226" s="333"/>
      <c r="B226" s="334"/>
      <c r="C226" s="334"/>
      <c r="D226" s="334"/>
      <c r="E226" s="335"/>
    </row>
    <row r="227" spans="1:5">
      <c r="A227" s="333"/>
      <c r="B227" s="334"/>
      <c r="C227" s="334"/>
      <c r="D227" s="334"/>
      <c r="E227" s="335"/>
    </row>
    <row r="228" spans="1:5">
      <c r="A228" s="333"/>
      <c r="B228" s="334"/>
      <c r="C228" s="334"/>
      <c r="D228" s="334"/>
      <c r="E228" s="335"/>
    </row>
    <row r="229" spans="1:5">
      <c r="A229" s="333"/>
      <c r="B229" s="334"/>
      <c r="C229" s="334"/>
      <c r="D229" s="334"/>
      <c r="E229" s="335"/>
    </row>
    <row r="230" spans="1:5">
      <c r="A230" s="333"/>
      <c r="B230" s="334"/>
      <c r="C230" s="334"/>
      <c r="D230" s="334"/>
      <c r="E230" s="335"/>
    </row>
    <row r="231" spans="1:5">
      <c r="A231" s="333"/>
      <c r="B231" s="334"/>
      <c r="C231" s="334"/>
      <c r="D231" s="334"/>
      <c r="E231" s="335"/>
    </row>
    <row r="232" spans="1:5">
      <c r="A232" s="333"/>
      <c r="B232" s="334"/>
      <c r="C232" s="334"/>
      <c r="D232" s="334"/>
      <c r="E232" s="335"/>
    </row>
    <row r="233" spans="1:5">
      <c r="A233" s="333"/>
      <c r="B233" s="334"/>
      <c r="C233" s="334"/>
      <c r="D233" s="334"/>
      <c r="E233" s="335"/>
    </row>
    <row r="234" spans="1:5">
      <c r="A234" s="333"/>
      <c r="B234" s="334"/>
      <c r="C234" s="334"/>
      <c r="D234" s="334"/>
      <c r="E234" s="335"/>
    </row>
    <row r="235" spans="1:5">
      <c r="A235" s="333"/>
      <c r="B235" s="334"/>
      <c r="C235" s="334"/>
      <c r="D235" s="334"/>
      <c r="E235" s="335"/>
    </row>
    <row r="236" spans="1:5">
      <c r="A236" s="333"/>
      <c r="B236" s="334"/>
      <c r="C236" s="334"/>
      <c r="D236" s="334"/>
      <c r="E236" s="335"/>
    </row>
    <row r="237" spans="1:5">
      <c r="A237" s="333"/>
      <c r="B237" s="334"/>
      <c r="C237" s="334"/>
      <c r="D237" s="334"/>
      <c r="E237" s="335"/>
    </row>
    <row r="238" spans="1:5">
      <c r="A238" s="333"/>
      <c r="B238" s="334"/>
      <c r="C238" s="334"/>
      <c r="D238" s="334"/>
      <c r="E238" s="335"/>
    </row>
    <row r="239" spans="1:5">
      <c r="A239" s="336"/>
      <c r="B239" s="337"/>
      <c r="C239" s="337"/>
      <c r="D239" s="337"/>
      <c r="E239" s="338"/>
    </row>
  </sheetData>
  <mergeCells count="22">
    <mergeCell ref="C14:D18"/>
    <mergeCell ref="A220:E239"/>
    <mergeCell ref="A66:A76"/>
    <mergeCell ref="A1:XFD1"/>
    <mergeCell ref="A19:B19"/>
    <mergeCell ref="A37:A46"/>
    <mergeCell ref="F49:J49"/>
    <mergeCell ref="K49:O49"/>
    <mergeCell ref="P49:T49"/>
    <mergeCell ref="U49:Y49"/>
    <mergeCell ref="Z49:AD49"/>
    <mergeCell ref="AE49:AI49"/>
    <mergeCell ref="AJ49:AN49"/>
    <mergeCell ref="AO49:AS49"/>
    <mergeCell ref="AT49:AX49"/>
    <mergeCell ref="AY49:BC49"/>
    <mergeCell ref="A195:E214"/>
    <mergeCell ref="A52:A62"/>
    <mergeCell ref="A25:F25"/>
    <mergeCell ref="A138:A146"/>
    <mergeCell ref="A147:A154"/>
    <mergeCell ref="A170:E189"/>
  </mergeCells>
  <dataValidations count="1">
    <dataValidation type="list" allowBlank="1" showInputMessage="1" showErrorMessage="1" sqref="B66:B75 B9 B52:C61 B37:B46" xr:uid="{00000000-0002-0000-1500-000000000000}">
      <formula1>#REF!</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3E24-97C8-4663-B374-34BBEA22C267}">
  <dimension ref="A1:S17"/>
  <sheetViews>
    <sheetView tabSelected="1" topLeftCell="B1" workbookViewId="0">
      <selection activeCell="G36" sqref="C36:G36"/>
    </sheetView>
  </sheetViews>
  <sheetFormatPr defaultRowHeight="13.5"/>
  <cols>
    <col min="2" max="2" width="10.15234375" customWidth="1"/>
    <col min="6" max="6" width="16.15234375" customWidth="1"/>
    <col min="7" max="8" width="13.23046875" customWidth="1"/>
    <col min="9" max="9" width="19.765625" style="65" customWidth="1"/>
    <col min="10" max="12" width="29.61328125" customWidth="1"/>
    <col min="13" max="15" width="12.4609375" customWidth="1"/>
    <col min="16" max="16" width="14.23046875" bestFit="1" customWidth="1"/>
    <col min="17" max="17" width="14.765625" customWidth="1"/>
    <col min="18" max="18" width="14.23046875" customWidth="1"/>
    <col min="19" max="19" width="13.23046875" customWidth="1"/>
  </cols>
  <sheetData>
    <row r="1" spans="1:19">
      <c r="A1" s="272"/>
      <c r="C1" s="272" t="s">
        <v>173</v>
      </c>
      <c r="D1" s="272"/>
      <c r="E1" s="272"/>
      <c r="F1" s="272"/>
      <c r="G1" s="272" t="s">
        <v>174</v>
      </c>
      <c r="H1" s="272"/>
      <c r="I1" s="273"/>
      <c r="J1" s="291"/>
      <c r="K1" s="291"/>
      <c r="L1" s="291"/>
    </row>
    <row r="2" spans="1:19" ht="54">
      <c r="A2" s="274"/>
      <c r="B2" s="274" t="s">
        <v>175</v>
      </c>
      <c r="C2" s="274">
        <v>2022</v>
      </c>
      <c r="D2" s="274">
        <v>2023</v>
      </c>
      <c r="E2" s="274">
        <v>2024</v>
      </c>
      <c r="F2" s="274">
        <v>2022</v>
      </c>
      <c r="G2" s="274">
        <v>2023</v>
      </c>
      <c r="H2" s="274">
        <v>2024</v>
      </c>
      <c r="I2" s="273"/>
      <c r="J2" s="293" t="s">
        <v>176</v>
      </c>
      <c r="K2" s="293" t="s">
        <v>177</v>
      </c>
      <c r="L2" s="293" t="s">
        <v>178</v>
      </c>
      <c r="M2" s="3"/>
      <c r="N2" s="3"/>
      <c r="O2" s="3"/>
      <c r="P2" s="3"/>
      <c r="Q2" s="3"/>
      <c r="R2" s="3"/>
      <c r="S2" s="292"/>
    </row>
    <row r="3" spans="1:19">
      <c r="A3" s="272" t="s">
        <v>179</v>
      </c>
      <c r="B3" s="276">
        <f>'CVP 7 gas escapes NGN'!$E$6</f>
        <v>0.90749513577531515</v>
      </c>
      <c r="C3" s="276">
        <f>'11.11 Other_PREReports&amp;Rep NGN'!M50/SUM('11.11 Other_PREReports&amp;Rep NGN'!M50:M56)</f>
        <v>0.90577058861287629</v>
      </c>
      <c r="D3" s="276">
        <f>'11.11 Other_PREReports&amp;Rep NGN'!N50/SUM('11.11 Other_PREReports&amp;Rep NGN'!N50:N56)</f>
        <v>0.90205361534677819</v>
      </c>
      <c r="E3" s="276">
        <f>'11.11 Other_PREReports&amp;Rep NGN'!O50/SUM('11.11 Other_PREReports&amp;Rep NGN'!O50:O56)</f>
        <v>0.91496664723787324</v>
      </c>
      <c r="F3" s="277">
        <f t="shared" ref="F3:H10" si="0">C3-0.89</f>
        <v>1.577058861287628E-2</v>
      </c>
      <c r="G3" s="277">
        <f t="shared" si="0"/>
        <v>1.2053615346778179E-2</v>
      </c>
      <c r="H3" s="277">
        <f t="shared" si="0"/>
        <v>2.496664723787323E-2</v>
      </c>
      <c r="I3" s="273" t="s">
        <v>179</v>
      </c>
      <c r="J3" s="275">
        <f>'CVP 7 gas escapes NGN'!$P$55</f>
        <v>1121234.6681615021</v>
      </c>
      <c r="K3" s="275">
        <f>'CVP 7 gas escapes NGN'!$P$56</f>
        <v>6847153.1242100634</v>
      </c>
      <c r="L3" s="275">
        <f>SUM('CVP 7 gas escapes NGN'!$P$55:$P$56)</f>
        <v>7968387.7923715655</v>
      </c>
      <c r="M3" s="292"/>
      <c r="N3" s="292"/>
      <c r="O3" s="65"/>
      <c r="P3" s="292"/>
      <c r="Q3" s="292"/>
      <c r="R3" s="292"/>
      <c r="S3" s="292"/>
    </row>
    <row r="4" spans="1:19">
      <c r="A4" s="272" t="s">
        <v>180</v>
      </c>
      <c r="B4" s="276">
        <f>'CVP 7 gas escapes SC'!$E$6</f>
        <v>0.83847097128842663</v>
      </c>
      <c r="C4" s="276">
        <f>'11.11 Other_PREReports&amp;Rep SC'!M50/SUM('11.11 Other_PREReports&amp;Rep SC'!M50:M56)</f>
        <v>0.88072737686139746</v>
      </c>
      <c r="D4" s="276">
        <f>'11.11 Other_PREReports&amp;Rep SC'!N50/SUM('11.11 Other_PREReports&amp;Rep SC'!N50:N56)</f>
        <v>0.85474719455301984</v>
      </c>
      <c r="E4" s="276">
        <f>'11.11 Other_PREReports&amp;Rep SC'!O50/SUM('11.11 Other_PREReports&amp;Rep SC'!O50:O56)</f>
        <v>0.78990153423402798</v>
      </c>
      <c r="F4" s="277">
        <f t="shared" si="0"/>
        <v>-9.2726231386025537E-3</v>
      </c>
      <c r="G4" s="277">
        <f t="shared" si="0"/>
        <v>-3.5252805446980173E-2</v>
      </c>
      <c r="H4" s="277">
        <f t="shared" si="0"/>
        <v>-0.10009846576597203</v>
      </c>
      <c r="I4" s="273" t="s">
        <v>180</v>
      </c>
      <c r="J4" s="275">
        <f>-'CVP 7 gas escapes SC'!P56</f>
        <v>-15983878.50214608</v>
      </c>
      <c r="K4" s="275">
        <f>-'CVP 7 gas escapes SC'!P55</f>
        <v>-2617391.25490276</v>
      </c>
      <c r="L4" s="275">
        <f>-SUM('CVP 7 gas escapes SC'!P55:P56)</f>
        <v>-18601269.757048842</v>
      </c>
      <c r="M4" s="292"/>
      <c r="N4" s="292"/>
      <c r="O4" s="65"/>
      <c r="P4" s="292"/>
      <c r="Q4" s="292"/>
      <c r="R4" s="292"/>
      <c r="S4" s="292"/>
    </row>
    <row r="5" spans="1:19">
      <c r="A5" s="272" t="s">
        <v>181</v>
      </c>
      <c r="B5" s="276">
        <f>'CVP 7 gas escapes WWU'!$E$6</f>
        <v>0.82551710014335444</v>
      </c>
      <c r="C5" s="276">
        <f>'11.11 Other_PREReports&amp;Rep WWU'!M50/SUM('11.11 Other_PREReports&amp;Rep WWU'!M50:M56)</f>
        <v>0.84648975478669797</v>
      </c>
      <c r="D5" s="276">
        <f>'11.11 Other_PREReports&amp;Rep WWU'!N50/SUM('11.11 Other_PREReports&amp;Rep WWU'!N50:N56)</f>
        <v>0.78848394075553341</v>
      </c>
      <c r="E5" s="276">
        <f>'11.11 Other_PREReports&amp;Rep WWU'!O50/SUM('11.11 Other_PREReports&amp;Rep WWU'!O50:O56)</f>
        <v>0.84784520668425678</v>
      </c>
      <c r="F5" s="277">
        <f t="shared" si="0"/>
        <v>-4.3510245213302046E-2</v>
      </c>
      <c r="G5" s="277">
        <f t="shared" si="0"/>
        <v>-0.10151605924446661</v>
      </c>
      <c r="H5" s="277">
        <f t="shared" si="0"/>
        <v>-4.2154793315743233E-2</v>
      </c>
      <c r="I5" s="273" t="s">
        <v>181</v>
      </c>
      <c r="J5" s="275">
        <f>-'CVP 7 gas escapes WWU'!P56</f>
        <v>-17958173.667719301</v>
      </c>
      <c r="K5" s="275">
        <f>-'CVP 7 gas escapes WWU'!P55</f>
        <v>-2940685.9358698558</v>
      </c>
      <c r="L5" s="275">
        <f>-SUM('CVP 7 gas escapes WWU'!P55:P56)</f>
        <v>-20898859.603589155</v>
      </c>
      <c r="M5" s="292"/>
      <c r="N5" s="292"/>
      <c r="O5" s="65"/>
      <c r="P5" s="292"/>
      <c r="Q5" s="292"/>
      <c r="R5" s="292"/>
      <c r="S5" s="292"/>
    </row>
    <row r="6" spans="1:19">
      <c r="A6" s="272" t="s">
        <v>182</v>
      </c>
      <c r="B6" s="276">
        <f>'CVP 7 gas escapes SO'!$E$6</f>
        <v>0.757473656823208</v>
      </c>
      <c r="C6" s="276">
        <f>'11.11 Other_PREReports&amp;Rep SO'!M50/SUM('11.11 Other_PREReports&amp;Rep SO'!M50:M56)</f>
        <v>0.79251919529876036</v>
      </c>
      <c r="D6" s="276">
        <f>'11.11 Other_PREReports&amp;Rep SO'!N50/SUM('11.11 Other_PREReports&amp;Rep SO'!N50:N56)</f>
        <v>0.75578620854211409</v>
      </c>
      <c r="E6" s="276">
        <f>'11.11 Other_PREReports&amp;Rep SO'!O50/SUM('11.11 Other_PREReports&amp;Rep SO'!O50:O56)</f>
        <v>0.73021012987927214</v>
      </c>
      <c r="F6" s="277">
        <f t="shared" si="0"/>
        <v>-9.7480804701239654E-2</v>
      </c>
      <c r="G6" s="277">
        <f t="shared" si="0"/>
        <v>-0.13421379145788592</v>
      </c>
      <c r="H6" s="277">
        <f t="shared" si="0"/>
        <v>-0.15978987012072787</v>
      </c>
      <c r="I6" s="273" t="s">
        <v>182</v>
      </c>
      <c r="J6" s="275">
        <f>-'CVP 7 gas escapes SO'!P56</f>
        <v>-87842981.529442459</v>
      </c>
      <c r="K6" s="275">
        <f>-'CVP 7 gas escapes SO'!P55</f>
        <v>-14384459.41821174</v>
      </c>
      <c r="L6" s="275">
        <f>-SUM('CVP 7 gas escapes SO'!P55:P56)</f>
        <v>-102227440.9476542</v>
      </c>
      <c r="M6" s="292"/>
      <c r="N6" s="292"/>
      <c r="O6" s="65"/>
      <c r="P6" s="292"/>
      <c r="Q6" s="292"/>
      <c r="R6" s="292"/>
      <c r="S6" s="292"/>
    </row>
    <row r="7" spans="1:19">
      <c r="A7" s="272" t="s">
        <v>183</v>
      </c>
      <c r="B7" s="276">
        <f>'CVP 7 gas escapes NW'!$E$6</f>
        <v>0.6989263346257083</v>
      </c>
      <c r="C7" s="276">
        <f>'11.11 Other_PREReports&amp;Rep NW'!M50/SUM('11.11 Other_PREReports&amp;Rep NW'!M50:M56)</f>
        <v>0.79427207637231501</v>
      </c>
      <c r="D7" s="276">
        <f>'11.11 Other_PREReports&amp;Rep NW'!N50/SUM('11.11 Other_PREReports&amp;Rep NW'!N50:N56)</f>
        <v>0.58881777563096249</v>
      </c>
      <c r="E7" s="276">
        <f>'11.11 Other_PREReports&amp;Rep NW'!O50/SUM('11.11 Other_PREReports&amp;Rep NW'!O50:O56)</f>
        <v>0.71002656695857524</v>
      </c>
      <c r="F7" s="277">
        <f t="shared" si="0"/>
        <v>-9.5727923627685008E-2</v>
      </c>
      <c r="G7" s="277">
        <f t="shared" si="0"/>
        <v>-0.30118222436903752</v>
      </c>
      <c r="H7" s="277">
        <f t="shared" si="0"/>
        <v>-0.17997343304142477</v>
      </c>
      <c r="I7" s="273" t="s">
        <v>183</v>
      </c>
      <c r="J7" s="275">
        <f>-'CVP 7 gas escapes NW'!P56</f>
        <v>-35492436.356152147</v>
      </c>
      <c r="K7" s="275">
        <f>-'CVP 7 gas escapes NW'!P55</f>
        <v>-5811955.6227427833</v>
      </c>
      <c r="L7" s="275">
        <f>-SUM('CVP 7 gas escapes NW'!P55:P56)</f>
        <v>-41304391.978894934</v>
      </c>
      <c r="M7" s="292"/>
      <c r="N7" s="292"/>
      <c r="O7" s="65"/>
      <c r="P7" s="292"/>
      <c r="Q7" s="292"/>
      <c r="R7" s="292"/>
      <c r="S7" s="292"/>
    </row>
    <row r="8" spans="1:19">
      <c r="A8" s="272" t="s">
        <v>184</v>
      </c>
      <c r="B8" s="276">
        <f>'CVP 7 gas escapes WM'!$E$6</f>
        <v>0.68208125608847625</v>
      </c>
      <c r="C8" s="276">
        <f>'11.11 Other_PREReports&amp;Rep WM'!M50/SUM('11.11 Other_PREReports&amp;Rep WM'!M50:M56)</f>
        <v>0.77593440122044244</v>
      </c>
      <c r="D8" s="276">
        <f>'11.11 Other_PREReports&amp;Rep WM'!N50/SUM('11.11 Other_PREReports&amp;Rep WM'!N50:N56)</f>
        <v>0.58559214116790981</v>
      </c>
      <c r="E8" s="276">
        <f>'11.11 Other_PREReports&amp;Rep WM'!O50/SUM('11.11 Other_PREReports&amp;Rep WM'!O50:O56)</f>
        <v>0.68777943368107297</v>
      </c>
      <c r="F8" s="277">
        <f t="shared" si="0"/>
        <v>-0.11406559877955758</v>
      </c>
      <c r="G8" s="277">
        <f t="shared" si="0"/>
        <v>-0.30440785883209021</v>
      </c>
      <c r="H8" s="277">
        <f t="shared" si="0"/>
        <v>-0.20222056631892704</v>
      </c>
      <c r="I8" s="273" t="s">
        <v>184</v>
      </c>
      <c r="J8" s="275">
        <f>-'CVP 7 gas escapes WM'!P56</f>
        <v>-15011204.397828355</v>
      </c>
      <c r="K8" s="275">
        <f>-'CVP 7 gas escapes WM'!P55</f>
        <v>-2458113.9747251254</v>
      </c>
      <c r="L8" s="275">
        <f>-SUM('CVP 7 gas escapes WM'!P55:P56)</f>
        <v>-17469318.372553483</v>
      </c>
      <c r="M8" s="292"/>
      <c r="N8" s="292"/>
      <c r="O8" s="65"/>
      <c r="P8" s="292"/>
      <c r="Q8" s="292"/>
      <c r="R8" s="292"/>
      <c r="S8" s="292"/>
    </row>
    <row r="9" spans="1:19">
      <c r="A9" s="272" t="s">
        <v>185</v>
      </c>
      <c r="B9" s="276">
        <f>'CVP 7 gas escapes EoE'!$E$6</f>
        <v>0.68862292971264705</v>
      </c>
      <c r="C9" s="276">
        <f>'11.11 Other_PREReports&amp;Rep EoE'!M50/SUM('11.11 Other_PREReports&amp;Rep EoE'!M50:M56)</f>
        <v>0.77463260676595325</v>
      </c>
      <c r="D9" s="276">
        <f>'11.11 Other_PREReports&amp;Rep EoE'!N50/SUM('11.11 Other_PREReports&amp;Rep EoE'!N50:N56)</f>
        <v>0.54116973571224125</v>
      </c>
      <c r="E9" s="276">
        <f>'11.11 Other_PREReports&amp;Rep EoE'!O50/SUM('11.11 Other_PREReports&amp;Rep EoE'!O50:O56)</f>
        <v>0.72060200187225465</v>
      </c>
      <c r="F9" s="277">
        <f t="shared" si="0"/>
        <v>-0.11536739323404677</v>
      </c>
      <c r="G9" s="277">
        <f t="shared" si="0"/>
        <v>-0.34883026428775876</v>
      </c>
      <c r="H9" s="277">
        <f t="shared" si="0"/>
        <v>-0.16939799812774536</v>
      </c>
      <c r="I9" s="273" t="s">
        <v>185</v>
      </c>
      <c r="J9" s="275">
        <f>-'CVP 7 gas escapes EoE'!P56</f>
        <v>-9224296.1476542801</v>
      </c>
      <c r="K9" s="275">
        <f>-'CVP 7 gas escapes EoE'!P55</f>
        <v>-1510496.4709448884</v>
      </c>
      <c r="L9" s="275">
        <f>-SUM('CVP 7 gas escapes EoE'!P55:P56)</f>
        <v>-10734792.618599169</v>
      </c>
      <c r="M9" s="292"/>
      <c r="N9" s="292"/>
      <c r="O9" s="65"/>
      <c r="P9" s="292"/>
      <c r="Q9" s="292"/>
      <c r="R9" s="292"/>
      <c r="S9" s="292"/>
    </row>
    <row r="10" spans="1:19">
      <c r="A10" s="272" t="s">
        <v>186</v>
      </c>
      <c r="B10" s="276">
        <f>'CVP 7 gas escapes Lon'!$E$6</f>
        <v>0.63405269964435818</v>
      </c>
      <c r="C10" s="276">
        <f>'11.11 Other_PREReports&amp;Rep Lon'!M50/SUM('11.11 Other_PREReports&amp;Rep Lon'!M50:M56)</f>
        <v>0.66909385113268605</v>
      </c>
      <c r="D10" s="276">
        <f>'11.11 Other_PREReports&amp;Rep Lon'!N50/SUM('11.11 Other_PREReports&amp;Rep Lon'!N50:N56)</f>
        <v>0.55885509838998215</v>
      </c>
      <c r="E10" s="276">
        <f>'11.11 Other_PREReports&amp;Rep Lon'!O50/SUM('11.11 Other_PREReports&amp;Rep Lon'!O50:O56)</f>
        <v>0.67550039136755002</v>
      </c>
      <c r="F10" s="277">
        <f t="shared" si="0"/>
        <v>-0.22090614886731397</v>
      </c>
      <c r="G10" s="277">
        <f t="shared" si="0"/>
        <v>-0.33114490161001786</v>
      </c>
      <c r="H10" s="277">
        <f t="shared" si="0"/>
        <v>-0.21449960863244999</v>
      </c>
      <c r="I10" s="273" t="s">
        <v>186</v>
      </c>
      <c r="J10" s="275">
        <f>-'CVP 7 gas escapes Lon'!P56</f>
        <v>-36570416.858184062</v>
      </c>
      <c r="K10" s="275">
        <f>-'CVP 7 gas escapes Lon'!P55</f>
        <v>-5988477.030772455</v>
      </c>
      <c r="L10" s="275">
        <f>-SUM('CVP 7 gas escapes Lon'!P55:P56)</f>
        <v>-42558893.888956517</v>
      </c>
      <c r="M10" s="292"/>
      <c r="N10" s="292"/>
      <c r="O10" s="65"/>
      <c r="P10" s="292"/>
      <c r="Q10" s="292"/>
      <c r="R10" s="292"/>
      <c r="S10" s="292"/>
    </row>
    <row r="12" spans="1:19">
      <c r="S12" s="271"/>
    </row>
    <row r="16" spans="1:19">
      <c r="H16" s="270"/>
    </row>
    <row r="17" spans="8:8">
      <c r="H17" s="270"/>
    </row>
  </sheetData>
  <sortState xmlns:xlrd2="http://schemas.microsoft.com/office/spreadsheetml/2017/richdata2" ref="A3:E10">
    <sortCondition descending="1" ref="B3:B10"/>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6A811-2CBD-414F-9485-CDF603B6A098}">
  <dimension ref="A1:AC56"/>
  <sheetViews>
    <sheetView zoomScale="90" zoomScaleNormal="90" workbookViewId="0"/>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1" style="108" customWidth="1" outlineLevel="1"/>
    <col min="8" max="8" width="11.61328125" style="108" customWidth="1" outlineLevel="1"/>
    <col min="9" max="9" width="9.84375" style="108" customWidth="1" outlineLevel="1"/>
    <col min="10" max="11" width="11.15234375" style="108" customWidth="1" outlineLevel="1"/>
    <col min="12"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7.613281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29"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29" ht="21.5" thickBot="1">
      <c r="A2" s="107" t="s">
        <v>188</v>
      </c>
      <c r="B2" s="107"/>
      <c r="C2" s="107"/>
      <c r="E2" s="112"/>
      <c r="F2" s="112"/>
      <c r="G2" s="294"/>
      <c r="H2" s="372" t="s">
        <v>189</v>
      </c>
      <c r="I2" s="373"/>
      <c r="J2" s="373"/>
      <c r="K2" s="373"/>
      <c r="L2" s="373"/>
      <c r="M2" s="373"/>
      <c r="N2" s="373"/>
      <c r="O2" s="373"/>
      <c r="P2" s="373"/>
      <c r="Q2" s="374"/>
    </row>
    <row r="3" spans="1:29"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29"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29"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29" s="111" customFormat="1" ht="17.149999999999999" customHeight="1">
      <c r="A6" s="91" t="s">
        <v>216</v>
      </c>
      <c r="B6" s="116"/>
      <c r="C6" s="118"/>
      <c r="D6" s="99" t="s">
        <v>217</v>
      </c>
      <c r="E6" s="201">
        <f>SUM(H6:J6)/SUM(H$6:J$8)</f>
        <v>0.90749513577531515</v>
      </c>
      <c r="F6" s="201">
        <v>0.89</v>
      </c>
      <c r="G6" s="110"/>
      <c r="H6" s="110">
        <f>'11.11 Other_PREReports&amp;Rep NGN'!M50</f>
        <v>14111</v>
      </c>
      <c r="I6" s="110">
        <f>'11.11 Other_PREReports&amp;Rep NGN'!N50</f>
        <v>14671</v>
      </c>
      <c r="J6" s="110">
        <f>'11.11 Other_PREReports&amp;Rep NGN'!O50</f>
        <v>14128</v>
      </c>
      <c r="K6" s="245">
        <f>J6*0.98</f>
        <v>13845.44</v>
      </c>
      <c r="L6" s="245">
        <f t="shared" ref="L6:Q6" si="0">K6*0.98</f>
        <v>13568.531199999999</v>
      </c>
      <c r="M6" s="245">
        <f t="shared" si="0"/>
        <v>13297.160575999998</v>
      </c>
      <c r="N6" s="245">
        <f t="shared" si="0"/>
        <v>13031.217364479999</v>
      </c>
      <c r="O6" s="245">
        <f t="shared" si="0"/>
        <v>12770.593017190398</v>
      </c>
      <c r="P6" s="245">
        <f t="shared" si="0"/>
        <v>12515.181156846591</v>
      </c>
      <c r="Q6" s="245">
        <f t="shared" si="0"/>
        <v>12264.877533709659</v>
      </c>
      <c r="R6" s="89"/>
      <c r="S6" s="279" t="s">
        <v>218</v>
      </c>
      <c r="T6" s="300" t="s">
        <v>179</v>
      </c>
      <c r="U6" s="301" t="s">
        <v>219</v>
      </c>
      <c r="V6" s="302"/>
      <c r="W6" s="105"/>
      <c r="X6" s="294"/>
      <c r="Y6" s="245">
        <f>SUM(M$6:M$8)*F6</f>
        <v>12934.321648079998</v>
      </c>
      <c r="Z6" s="245">
        <f t="shared" ref="Z6:AC8" si="1">Y6*0.98</f>
        <v>12675.635215118398</v>
      </c>
      <c r="AA6" s="245">
        <f t="shared" si="1"/>
        <v>12422.122510816031</v>
      </c>
      <c r="AB6" s="245">
        <f t="shared" si="1"/>
        <v>12173.68006059971</v>
      </c>
      <c r="AC6" s="245">
        <f t="shared" si="1"/>
        <v>11930.206459387717</v>
      </c>
    </row>
    <row r="7" spans="1:29" s="111" customFormat="1" ht="17.149999999999999" customHeight="1">
      <c r="A7" s="91" t="s">
        <v>216</v>
      </c>
      <c r="B7" s="116"/>
      <c r="C7" s="118"/>
      <c r="D7" s="99" t="s">
        <v>220</v>
      </c>
      <c r="E7" s="201">
        <f>SUM(H7:J7)/SUM(H$6:J$8)</f>
        <v>7.5205143388884191E-2</v>
      </c>
      <c r="F7" s="201">
        <f>(1-F6)*E7/(E7+E8)</f>
        <v>8.942844078646546E-2</v>
      </c>
      <c r="G7" s="110"/>
      <c r="H7" s="110">
        <f>'11.11 Other_PREReports&amp;Rep NGN'!M51</f>
        <v>1222</v>
      </c>
      <c r="I7" s="110">
        <f>'11.11 Other_PREReports&amp;Rep NGN'!N51</f>
        <v>1266</v>
      </c>
      <c r="J7" s="110">
        <f>'11.11 Other_PREReports&amp;Rep NGN'!O51</f>
        <v>1068</v>
      </c>
      <c r="K7" s="245">
        <f t="shared" ref="K7:Q8" si="2">J7*0.98</f>
        <v>1046.6399999999999</v>
      </c>
      <c r="L7" s="245">
        <f t="shared" si="2"/>
        <v>1025.7071999999998</v>
      </c>
      <c r="M7" s="245">
        <f t="shared" si="2"/>
        <v>1005.1930559999998</v>
      </c>
      <c r="N7" s="245">
        <f t="shared" si="2"/>
        <v>985.08919487999981</v>
      </c>
      <c r="O7" s="245">
        <f t="shared" si="2"/>
        <v>965.38741098239984</v>
      </c>
      <c r="P7" s="245">
        <f t="shared" si="2"/>
        <v>946.07966276275181</v>
      </c>
      <c r="Q7" s="245">
        <f t="shared" si="2"/>
        <v>927.15806950749675</v>
      </c>
      <c r="R7" s="89"/>
      <c r="S7" s="279" t="s">
        <v>218</v>
      </c>
      <c r="T7" s="300" t="s">
        <v>179</v>
      </c>
      <c r="U7" s="301" t="s">
        <v>219</v>
      </c>
      <c r="V7" s="302"/>
      <c r="W7" s="105"/>
      <c r="X7" s="294"/>
      <c r="Y7" s="245">
        <f>SUM(M$6:M$8)*F7</f>
        <v>1299.6586714813714</v>
      </c>
      <c r="Z7" s="245">
        <f t="shared" si="1"/>
        <v>1273.665498051744</v>
      </c>
      <c r="AA7" s="245">
        <f t="shared" si="1"/>
        <v>1248.1921880907091</v>
      </c>
      <c r="AB7" s="245">
        <f t="shared" si="1"/>
        <v>1223.228344328895</v>
      </c>
      <c r="AC7" s="245">
        <f t="shared" si="1"/>
        <v>1198.7637774423172</v>
      </c>
    </row>
    <row r="8" spans="1:29" s="111" customFormat="1" ht="17.149999999999999" customHeight="1">
      <c r="A8" s="91" t="s">
        <v>216</v>
      </c>
      <c r="B8" s="116"/>
      <c r="C8" s="118"/>
      <c r="D8" s="99" t="s">
        <v>221</v>
      </c>
      <c r="E8" s="201">
        <f>SUM(H8:J8)/SUM(H$6:J$8)</f>
        <v>1.7299720835800694E-2</v>
      </c>
      <c r="F8" s="201">
        <f>(1-F6)*E8/(E7+E8)</f>
        <v>2.057155921353452E-2</v>
      </c>
      <c r="G8" s="110"/>
      <c r="H8" s="110">
        <f>SUM('11.11 Other_PREReports&amp;Rep NGN'!M52:M56)</f>
        <v>246</v>
      </c>
      <c r="I8" s="110">
        <f>SUM('11.11 Other_PREReports&amp;Rep NGN'!N52:N56)</f>
        <v>327</v>
      </c>
      <c r="J8" s="110">
        <f>SUM('11.11 Other_PREReports&amp;Rep NGN'!O52:O56)</f>
        <v>245</v>
      </c>
      <c r="K8" s="245">
        <f t="shared" si="2"/>
        <v>240.1</v>
      </c>
      <c r="L8" s="245">
        <f t="shared" si="2"/>
        <v>235.298</v>
      </c>
      <c r="M8" s="245">
        <f t="shared" si="2"/>
        <v>230.59204</v>
      </c>
      <c r="N8" s="245">
        <f t="shared" si="2"/>
        <v>225.98019919999999</v>
      </c>
      <c r="O8" s="245">
        <f t="shared" si="2"/>
        <v>221.46059521599997</v>
      </c>
      <c r="P8" s="245">
        <f t="shared" si="2"/>
        <v>217.03138331167997</v>
      </c>
      <c r="Q8" s="245">
        <f t="shared" si="2"/>
        <v>212.69075564544636</v>
      </c>
      <c r="R8" s="89"/>
      <c r="S8" s="279" t="s">
        <v>218</v>
      </c>
      <c r="T8" s="300" t="s">
        <v>179</v>
      </c>
      <c r="U8" s="301" t="s">
        <v>219</v>
      </c>
      <c r="V8" s="302"/>
      <c r="W8" s="105"/>
      <c r="X8" s="294"/>
      <c r="Y8" s="245">
        <f>SUM(M$6:M$8)*F8</f>
        <v>298.9653524386282</v>
      </c>
      <c r="Z8" s="245">
        <f t="shared" si="1"/>
        <v>292.98604538985563</v>
      </c>
      <c r="AA8" s="245">
        <f t="shared" si="1"/>
        <v>287.12632448205852</v>
      </c>
      <c r="AB8" s="245">
        <f t="shared" si="1"/>
        <v>281.38379799241733</v>
      </c>
      <c r="AC8" s="245">
        <f t="shared" si="1"/>
        <v>275.75612203256895</v>
      </c>
    </row>
    <row r="9" spans="1:29" ht="17.149999999999999" customHeight="1">
      <c r="A9" s="295"/>
      <c r="B9" s="296"/>
      <c r="C9" s="297"/>
      <c r="D9" s="100" t="s">
        <v>222</v>
      </c>
      <c r="E9" s="100"/>
      <c r="F9" s="100"/>
      <c r="G9" s="267"/>
      <c r="H9" s="101"/>
      <c r="I9" s="102"/>
      <c r="J9" s="102"/>
      <c r="K9" s="101"/>
      <c r="L9" s="101"/>
      <c r="M9" s="101"/>
      <c r="N9" s="101"/>
      <c r="O9" s="101"/>
      <c r="P9" s="101"/>
      <c r="Q9" s="101"/>
      <c r="R9" s="103"/>
      <c r="S9" s="106"/>
      <c r="T9" s="298" t="s">
        <v>215</v>
      </c>
      <c r="U9" s="298"/>
      <c r="V9" s="299"/>
      <c r="W9" s="179"/>
      <c r="Y9" s="101"/>
      <c r="Z9" s="101"/>
      <c r="AA9" s="101"/>
      <c r="AB9" s="101"/>
      <c r="AC9" s="101"/>
    </row>
    <row r="10" spans="1:29" s="134" customFormat="1" ht="17.149999999999999" customHeight="1">
      <c r="A10" s="127" t="s">
        <v>223</v>
      </c>
      <c r="B10" s="128"/>
      <c r="C10" s="129"/>
      <c r="D10" s="130" t="s">
        <v>224</v>
      </c>
      <c r="E10" s="130"/>
      <c r="F10" s="130"/>
      <c r="G10" s="181"/>
      <c r="H10" s="181">
        <f t="shared" ref="H10:Q10" si="3">H6*$U$10</f>
        <v>1185324</v>
      </c>
      <c r="I10" s="131">
        <f t="shared" si="3"/>
        <v>1232364</v>
      </c>
      <c r="J10" s="131">
        <f t="shared" si="3"/>
        <v>1186752</v>
      </c>
      <c r="K10" s="131">
        <f t="shared" si="3"/>
        <v>1163016.96</v>
      </c>
      <c r="L10" s="131">
        <f t="shared" si="3"/>
        <v>1139756.6207999999</v>
      </c>
      <c r="M10" s="131">
        <f t="shared" si="3"/>
        <v>1116961.4883839998</v>
      </c>
      <c r="N10" s="131">
        <f t="shared" si="3"/>
        <v>1094622.2586163199</v>
      </c>
      <c r="O10" s="131">
        <f t="shared" si="3"/>
        <v>1072729.8134439935</v>
      </c>
      <c r="P10" s="131">
        <f t="shared" si="3"/>
        <v>1051275.2171751137</v>
      </c>
      <c r="Q10" s="131">
        <f t="shared" si="3"/>
        <v>1030249.7128316114</v>
      </c>
      <c r="R10" s="132"/>
      <c r="S10" s="105" t="s">
        <v>225</v>
      </c>
      <c r="T10" s="126" t="s">
        <v>179</v>
      </c>
      <c r="U10" s="126">
        <f>7/2*24</f>
        <v>84</v>
      </c>
      <c r="V10" s="133" t="s">
        <v>226</v>
      </c>
      <c r="W10" s="179" t="s">
        <v>227</v>
      </c>
      <c r="Y10" s="131">
        <f t="shared" ref="Y10:AC11" si="4">Y6*$U$10</f>
        <v>1086483.0184387199</v>
      </c>
      <c r="Z10" s="131">
        <f t="shared" si="4"/>
        <v>1064753.3580699454</v>
      </c>
      <c r="AA10" s="131">
        <f t="shared" si="4"/>
        <v>1043458.2909085465</v>
      </c>
      <c r="AB10" s="131">
        <f t="shared" si="4"/>
        <v>1022589.1250903757</v>
      </c>
      <c r="AC10" s="131">
        <f t="shared" si="4"/>
        <v>1002137.3425885682</v>
      </c>
    </row>
    <row r="11" spans="1:29" s="134" customFormat="1" ht="17.149999999999999" customHeight="1">
      <c r="A11" s="127" t="s">
        <v>223</v>
      </c>
      <c r="B11" s="128"/>
      <c r="C11" s="129"/>
      <c r="D11" s="130" t="s">
        <v>228</v>
      </c>
      <c r="E11" s="130"/>
      <c r="F11" s="130"/>
      <c r="G11" s="131"/>
      <c r="H11" s="181">
        <f t="shared" ref="H11:Q11" si="5">H7*$U$10</f>
        <v>102648</v>
      </c>
      <c r="I11" s="131">
        <f t="shared" si="5"/>
        <v>106344</v>
      </c>
      <c r="J11" s="131">
        <f t="shared" si="5"/>
        <v>89712</v>
      </c>
      <c r="K11" s="131">
        <f t="shared" si="5"/>
        <v>87917.759999999995</v>
      </c>
      <c r="L11" s="131">
        <f t="shared" si="5"/>
        <v>86159.404799999989</v>
      </c>
      <c r="M11" s="131">
        <f t="shared" si="5"/>
        <v>84436.216703999991</v>
      </c>
      <c r="N11" s="131">
        <f t="shared" si="5"/>
        <v>82747.492369919986</v>
      </c>
      <c r="O11" s="131">
        <f t="shared" si="5"/>
        <v>81092.542522521588</v>
      </c>
      <c r="P11" s="131">
        <f t="shared" si="5"/>
        <v>79470.691672071145</v>
      </c>
      <c r="Q11" s="131">
        <f t="shared" si="5"/>
        <v>77881.277838629729</v>
      </c>
      <c r="R11" s="132"/>
      <c r="S11" s="105" t="s">
        <v>229</v>
      </c>
      <c r="T11" s="126" t="s">
        <v>179</v>
      </c>
      <c r="U11" s="171">
        <f>(28-21/2)*24</f>
        <v>420</v>
      </c>
      <c r="V11" s="133" t="s">
        <v>226</v>
      </c>
      <c r="W11" s="179" t="s">
        <v>230</v>
      </c>
      <c r="Y11" s="131">
        <f t="shared" si="4"/>
        <v>109171.32840443519</v>
      </c>
      <c r="Z11" s="131">
        <f t="shared" si="4"/>
        <v>106987.90183634649</v>
      </c>
      <c r="AA11" s="131">
        <f t="shared" si="4"/>
        <v>104848.14379961956</v>
      </c>
      <c r="AB11" s="131">
        <f t="shared" si="4"/>
        <v>102751.18092362718</v>
      </c>
      <c r="AC11" s="131">
        <f t="shared" si="4"/>
        <v>100696.15730515464</v>
      </c>
    </row>
    <row r="12" spans="1:29" s="188" customFormat="1" ht="17.149999999999999" customHeight="1">
      <c r="A12" s="176" t="s">
        <v>223</v>
      </c>
      <c r="B12" s="174"/>
      <c r="C12" s="175"/>
      <c r="D12" s="182" t="s">
        <v>231</v>
      </c>
      <c r="E12" s="182"/>
      <c r="F12" s="182"/>
      <c r="G12" s="183"/>
      <c r="H12" s="181">
        <f t="shared" ref="H12:Q12" si="6">H8*$U$10</f>
        <v>20664</v>
      </c>
      <c r="I12" s="131">
        <f t="shared" si="6"/>
        <v>27468</v>
      </c>
      <c r="J12" s="131">
        <f t="shared" si="6"/>
        <v>20580</v>
      </c>
      <c r="K12" s="131">
        <f t="shared" si="6"/>
        <v>20168.399999999998</v>
      </c>
      <c r="L12" s="131">
        <f t="shared" si="6"/>
        <v>19765.031999999999</v>
      </c>
      <c r="M12" s="131">
        <f t="shared" si="6"/>
        <v>19369.731359999998</v>
      </c>
      <c r="N12" s="131">
        <f t="shared" si="6"/>
        <v>18982.336732799999</v>
      </c>
      <c r="O12" s="131">
        <f t="shared" si="6"/>
        <v>18602.689998143996</v>
      </c>
      <c r="P12" s="131">
        <f t="shared" si="6"/>
        <v>18230.636198181117</v>
      </c>
      <c r="Q12" s="131">
        <f t="shared" si="6"/>
        <v>17866.023474217494</v>
      </c>
      <c r="R12" s="184"/>
      <c r="S12" s="179" t="s">
        <v>232</v>
      </c>
      <c r="T12" s="185" t="s">
        <v>179</v>
      </c>
      <c r="U12" s="186">
        <f>'11.11 Other_PREReports&amp;Rep NGN'!N57*24</f>
        <v>1008</v>
      </c>
      <c r="V12" s="187" t="s">
        <v>226</v>
      </c>
      <c r="W12" s="179" t="s">
        <v>233</v>
      </c>
      <c r="X12" s="134"/>
      <c r="Y12" s="131">
        <f t="shared" ref="Y12:AC12" si="7">Y8*$U$12</f>
        <v>301357.07525813725</v>
      </c>
      <c r="Z12" s="131">
        <f t="shared" si="7"/>
        <v>295329.9337529745</v>
      </c>
      <c r="AA12" s="131">
        <f t="shared" si="7"/>
        <v>289423.33507791499</v>
      </c>
      <c r="AB12" s="131">
        <f t="shared" si="7"/>
        <v>283634.86837635667</v>
      </c>
      <c r="AC12" s="131">
        <f t="shared" si="7"/>
        <v>277962.17100882949</v>
      </c>
    </row>
    <row r="13" spans="1:29" s="188" customFormat="1" ht="17.149999999999999" customHeight="1">
      <c r="A13" s="176" t="s">
        <v>223</v>
      </c>
      <c r="B13" s="174"/>
      <c r="C13" s="175"/>
      <c r="D13" s="182" t="s">
        <v>234</v>
      </c>
      <c r="E13" s="182"/>
      <c r="F13" s="182"/>
      <c r="G13" s="183"/>
      <c r="H13" s="183">
        <f>SUM(H10:H12)</f>
        <v>1308636</v>
      </c>
      <c r="I13" s="183">
        <f>SUM(I10:I12)</f>
        <v>1366176</v>
      </c>
      <c r="J13" s="183">
        <f t="shared" ref="J13:K13" si="8">SUM(J10:J12)</f>
        <v>1297044</v>
      </c>
      <c r="K13" s="183">
        <f t="shared" si="8"/>
        <v>1271103.1199999999</v>
      </c>
      <c r="L13" s="183">
        <f>SUM(L10:L12)</f>
        <v>1245681.0575999997</v>
      </c>
      <c r="M13" s="183">
        <f>SUM(M10:M12)</f>
        <v>1220767.4364479999</v>
      </c>
      <c r="N13" s="183">
        <f t="shared" ref="N13:Q13" si="9">SUM(N10:N12)</f>
        <v>1196352.0877190398</v>
      </c>
      <c r="O13" s="183">
        <f t="shared" si="9"/>
        <v>1172425.0459646592</v>
      </c>
      <c r="P13" s="183">
        <f t="shared" si="9"/>
        <v>1148976.545045366</v>
      </c>
      <c r="Q13" s="183">
        <f t="shared" si="9"/>
        <v>1125997.0141444586</v>
      </c>
      <c r="R13" s="184"/>
      <c r="S13" s="179"/>
      <c r="T13" s="185"/>
      <c r="U13" s="186"/>
      <c r="V13" s="187"/>
      <c r="W13" s="179"/>
      <c r="X13" s="134"/>
      <c r="Y13" s="183">
        <f>SUM(Y10:Y12)</f>
        <v>1497011.4221012923</v>
      </c>
      <c r="Z13" s="183">
        <f t="shared" ref="Z13:AC13" si="10">SUM(Z10:Z12)</f>
        <v>1467071.1936592665</v>
      </c>
      <c r="AA13" s="183">
        <f t="shared" si="10"/>
        <v>1437729.7697860813</v>
      </c>
      <c r="AB13" s="183">
        <f t="shared" si="10"/>
        <v>1408975.1743903593</v>
      </c>
      <c r="AC13" s="183">
        <f t="shared" si="10"/>
        <v>1380795.6709025523</v>
      </c>
    </row>
    <row r="14" spans="1:29" s="188" customFormat="1" ht="17.149999999999999" customHeight="1">
      <c r="A14" s="176" t="s">
        <v>223</v>
      </c>
      <c r="B14" s="174"/>
      <c r="C14" s="175"/>
      <c r="D14" s="182" t="s">
        <v>235</v>
      </c>
      <c r="E14" s="182"/>
      <c r="F14" s="182"/>
      <c r="G14" s="183"/>
      <c r="H14" s="183">
        <f t="shared" ref="H14:Q14" si="11">H13*$U$14</f>
        <v>800700.05381165922</v>
      </c>
      <c r="I14" s="183">
        <f t="shared" si="11"/>
        <v>835906.3916292974</v>
      </c>
      <c r="J14" s="183">
        <f t="shared" si="11"/>
        <v>793607.39013452909</v>
      </c>
      <c r="K14" s="183">
        <f t="shared" si="11"/>
        <v>777735.24233183847</v>
      </c>
      <c r="L14" s="183">
        <f t="shared" si="11"/>
        <v>762180.53748520161</v>
      </c>
      <c r="M14" s="183">
        <f t="shared" si="11"/>
        <v>746936.92673549766</v>
      </c>
      <c r="N14" s="183">
        <f t="shared" si="11"/>
        <v>731998.18820078764</v>
      </c>
      <c r="O14" s="183">
        <f t="shared" si="11"/>
        <v>717358.22443677206</v>
      </c>
      <c r="P14" s="183">
        <f t="shared" si="11"/>
        <v>703011.05994803656</v>
      </c>
      <c r="Q14" s="183">
        <f t="shared" si="11"/>
        <v>688950.83874907577</v>
      </c>
      <c r="R14" s="184"/>
      <c r="S14" s="179" t="s">
        <v>236</v>
      </c>
      <c r="T14" s="185" t="s">
        <v>179</v>
      </c>
      <c r="U14" s="189">
        <f>SUM('11.11 Other_PREReports&amp;Rep NGN'!M46:N46,'11.11 Other_PREReports&amp;Rep NGN'!M48:N48)/SUM('11.11 Other_PREReports&amp;Rep NGN'!M35:N44,'11.11 Other_PREReports&amp;Rep NGN'!M46:N46,'11.11 Other_PREReports&amp;Rep NGN'!M48:N48)</f>
        <v>0.61185849526656699</v>
      </c>
      <c r="V14" s="187" t="s">
        <v>237</v>
      </c>
      <c r="W14" s="179" t="s">
        <v>238</v>
      </c>
      <c r="X14" s="134"/>
      <c r="Y14" s="288"/>
      <c r="Z14" s="288"/>
      <c r="AA14" s="288"/>
      <c r="AB14" s="288"/>
      <c r="AC14" s="288"/>
    </row>
    <row r="15" spans="1:29" s="188" customFormat="1" ht="17.149999999999999" customHeight="1">
      <c r="A15" s="176" t="s">
        <v>223</v>
      </c>
      <c r="B15" s="174"/>
      <c r="C15" s="175"/>
      <c r="D15" s="182" t="s">
        <v>239</v>
      </c>
      <c r="E15" s="182"/>
      <c r="F15" s="182"/>
      <c r="G15" s="183"/>
      <c r="H15" s="183">
        <f t="shared" ref="H15:Q15" si="12">H13*$U$15</f>
        <v>387363.17481016199</v>
      </c>
      <c r="I15" s="183">
        <f t="shared" si="12"/>
        <v>404395.31902641215</v>
      </c>
      <c r="J15" s="183">
        <f t="shared" si="12"/>
        <v>383931.88152280066</v>
      </c>
      <c r="K15" s="183">
        <f t="shared" si="12"/>
        <v>376253.24389234459</v>
      </c>
      <c r="L15" s="183">
        <f t="shared" si="12"/>
        <v>368728.17901449767</v>
      </c>
      <c r="M15" s="183">
        <f t="shared" si="12"/>
        <v>361353.61543420778</v>
      </c>
      <c r="N15" s="183">
        <f t="shared" si="12"/>
        <v>354126.54312552355</v>
      </c>
      <c r="O15" s="183">
        <f t="shared" si="12"/>
        <v>347044.01226301317</v>
      </c>
      <c r="P15" s="183">
        <f t="shared" si="12"/>
        <v>340103.13201775291</v>
      </c>
      <c r="Q15" s="183">
        <f t="shared" si="12"/>
        <v>333301.06937739777</v>
      </c>
      <c r="R15" s="184"/>
      <c r="S15" s="179" t="s">
        <v>240</v>
      </c>
      <c r="T15" s="185" t="s">
        <v>179</v>
      </c>
      <c r="U15" s="189">
        <f>SUM('11.11 Other_PREReports&amp;Rep NGN'!M35:N38)/SUM('11.11 Other_PREReports&amp;Rep NGN'!M35:N43)*(1-U$14)</f>
        <v>0.29600528703945328</v>
      </c>
      <c r="V15" s="187" t="s">
        <v>237</v>
      </c>
      <c r="W15" s="179" t="s">
        <v>241</v>
      </c>
      <c r="X15" s="134"/>
      <c r="Y15" s="288"/>
      <c r="Z15" s="288"/>
      <c r="AA15" s="288"/>
      <c r="AB15" s="288"/>
      <c r="AC15" s="288"/>
    </row>
    <row r="16" spans="1:29" s="188" customFormat="1" ht="17.149999999999999" customHeight="1">
      <c r="A16" s="176" t="s">
        <v>223</v>
      </c>
      <c r="B16" s="174"/>
      <c r="C16" s="175"/>
      <c r="D16" s="182" t="s">
        <v>242</v>
      </c>
      <c r="E16" s="182"/>
      <c r="F16" s="182"/>
      <c r="G16" s="183"/>
      <c r="H16" s="183">
        <f t="shared" ref="H16:Q16" si="13">H13*$U$16</f>
        <v>92482.21554275266</v>
      </c>
      <c r="I16" s="183">
        <f t="shared" si="13"/>
        <v>96548.607329567327</v>
      </c>
      <c r="J16" s="183">
        <f t="shared" si="13"/>
        <v>91663.000847014817</v>
      </c>
      <c r="K16" s="183">
        <f t="shared" si="13"/>
        <v>89829.740830074516</v>
      </c>
      <c r="L16" s="183">
        <f t="shared" si="13"/>
        <v>88033.146013473015</v>
      </c>
      <c r="M16" s="183">
        <f t="shared" si="13"/>
        <v>86272.483093203569</v>
      </c>
      <c r="N16" s="183">
        <f t="shared" si="13"/>
        <v>84547.033431339485</v>
      </c>
      <c r="O16" s="183">
        <f t="shared" si="13"/>
        <v>82856.092762712709</v>
      </c>
      <c r="P16" s="183">
        <f t="shared" si="13"/>
        <v>81198.970907458453</v>
      </c>
      <c r="Q16" s="183">
        <f t="shared" si="13"/>
        <v>79574.991489309279</v>
      </c>
      <c r="R16" s="184"/>
      <c r="S16" s="179" t="s">
        <v>243</v>
      </c>
      <c r="T16" s="185" t="s">
        <v>179</v>
      </c>
      <c r="U16" s="189">
        <f>SUM('11.11 Other_PREReports&amp;Rep NGN'!M39:N41)/SUM('11.11 Other_PREReports&amp;Rep NGN'!M35:N43)*(1-U$14)</f>
        <v>7.0670694939427514E-2</v>
      </c>
      <c r="V16" s="187" t="s">
        <v>237</v>
      </c>
      <c r="W16" s="179" t="s">
        <v>244</v>
      </c>
      <c r="X16" s="134"/>
      <c r="Y16" s="288"/>
      <c r="Z16" s="288"/>
      <c r="AA16" s="288"/>
      <c r="AB16" s="288"/>
      <c r="AC16" s="288"/>
    </row>
    <row r="17" spans="1:29" s="188" customFormat="1" ht="17.149999999999999" customHeight="1">
      <c r="A17" s="176" t="s">
        <v>223</v>
      </c>
      <c r="B17" s="174"/>
      <c r="C17" s="175"/>
      <c r="D17" s="182" t="s">
        <v>245</v>
      </c>
      <c r="E17" s="182"/>
      <c r="F17" s="182"/>
      <c r="G17" s="183"/>
      <c r="H17" s="183">
        <f t="shared" ref="H17:Q17" si="14">H13*$U$17</f>
        <v>28090.555835426199</v>
      </c>
      <c r="I17" s="183">
        <f t="shared" si="14"/>
        <v>29325.682014723134</v>
      </c>
      <c r="J17" s="183">
        <f t="shared" si="14"/>
        <v>27841.727495655428</v>
      </c>
      <c r="K17" s="183">
        <f t="shared" si="14"/>
        <v>27284.892945742318</v>
      </c>
      <c r="L17" s="183">
        <f t="shared" si="14"/>
        <v>26739.195086827469</v>
      </c>
      <c r="M17" s="183">
        <f t="shared" si="14"/>
        <v>26204.411185090925</v>
      </c>
      <c r="N17" s="183">
        <f t="shared" si="14"/>
        <v>25680.322961389102</v>
      </c>
      <c r="O17" s="183">
        <f t="shared" si="14"/>
        <v>25166.716502161325</v>
      </c>
      <c r="P17" s="183">
        <f t="shared" si="14"/>
        <v>24663.382172118098</v>
      </c>
      <c r="Q17" s="183">
        <f t="shared" si="14"/>
        <v>24170.114528675735</v>
      </c>
      <c r="R17" s="184"/>
      <c r="S17" s="179" t="s">
        <v>246</v>
      </c>
      <c r="T17" s="185" t="s">
        <v>179</v>
      </c>
      <c r="U17" s="189">
        <f>SUM('11.11 Other_PREReports&amp;Rep NGN'!M42:N43)/SUM('11.11 Other_PREReports&amp;Rep NGN'!M35:N43)*(1-U$14)</f>
        <v>2.146552275455222E-2</v>
      </c>
      <c r="V17" s="187" t="s">
        <v>237</v>
      </c>
      <c r="W17" s="179" t="s">
        <v>247</v>
      </c>
      <c r="X17" s="134"/>
      <c r="Y17" s="288"/>
      <c r="Z17" s="288"/>
      <c r="AA17" s="288"/>
      <c r="AB17" s="288"/>
      <c r="AC17" s="288"/>
    </row>
    <row r="18" spans="1:29"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298"/>
      <c r="V18" s="299"/>
      <c r="W18" s="106"/>
      <c r="Y18" s="173"/>
      <c r="Z18" s="173"/>
      <c r="AA18" s="173"/>
      <c r="AB18" s="173"/>
      <c r="AC18" s="173"/>
    </row>
    <row r="19" spans="1:29" s="180" customFormat="1" ht="17.149999999999999" customHeight="1">
      <c r="A19" s="176" t="s">
        <v>223</v>
      </c>
      <c r="B19" s="303"/>
      <c r="C19" s="304"/>
      <c r="D19" s="190" t="s">
        <v>249</v>
      </c>
      <c r="E19" s="190"/>
      <c r="F19" s="190"/>
      <c r="G19" s="305"/>
      <c r="H19" s="305">
        <f t="shared" ref="H19:Q19" si="15">H14*$U$19</f>
        <v>141790.634529148</v>
      </c>
      <c r="I19" s="305">
        <f t="shared" si="15"/>
        <v>148025.09018435475</v>
      </c>
      <c r="J19" s="305">
        <f t="shared" si="15"/>
        <v>140534.64200298954</v>
      </c>
      <c r="K19" s="305">
        <f t="shared" si="15"/>
        <v>137723.94916292973</v>
      </c>
      <c r="L19" s="305">
        <f t="shared" si="15"/>
        <v>134969.47017967113</v>
      </c>
      <c r="M19" s="305">
        <f t="shared" si="15"/>
        <v>132270.08077607772</v>
      </c>
      <c r="N19" s="305">
        <f t="shared" si="15"/>
        <v>129624.67916055614</v>
      </c>
      <c r="O19" s="305">
        <f t="shared" si="15"/>
        <v>127032.18557734505</v>
      </c>
      <c r="P19" s="305">
        <f t="shared" si="15"/>
        <v>124491.54186579815</v>
      </c>
      <c r="Q19" s="305">
        <f t="shared" si="15"/>
        <v>122001.71102848217</v>
      </c>
      <c r="R19" s="178"/>
      <c r="S19" s="179" t="s">
        <v>250</v>
      </c>
      <c r="T19" s="306" t="s">
        <v>179</v>
      </c>
      <c r="U19" s="307">
        <v>0.17708333333333334</v>
      </c>
      <c r="V19" s="187" t="s">
        <v>251</v>
      </c>
      <c r="W19" s="179"/>
      <c r="X19" s="108"/>
      <c r="Y19" s="308"/>
      <c r="Z19" s="308"/>
      <c r="AA19" s="308"/>
      <c r="AB19" s="308"/>
      <c r="AC19" s="308"/>
    </row>
    <row r="20" spans="1:29" s="188" customFormat="1" ht="17.149999999999999" customHeight="1">
      <c r="A20" s="176" t="s">
        <v>223</v>
      </c>
      <c r="B20" s="174"/>
      <c r="C20" s="175"/>
      <c r="D20" s="191" t="s">
        <v>252</v>
      </c>
      <c r="E20" s="191"/>
      <c r="F20" s="191"/>
      <c r="G20" s="193"/>
      <c r="H20" s="193">
        <f t="shared" ref="H20:Q20" si="16">H15*$U$20</f>
        <v>334907.74488795258</v>
      </c>
      <c r="I20" s="193">
        <f t="shared" si="16"/>
        <v>349633.45290825219</v>
      </c>
      <c r="J20" s="193">
        <f t="shared" si="16"/>
        <v>331941.10589992144</v>
      </c>
      <c r="K20" s="193">
        <f t="shared" si="16"/>
        <v>325302.28378192295</v>
      </c>
      <c r="L20" s="193">
        <f t="shared" si="16"/>
        <v>318796.23810628447</v>
      </c>
      <c r="M20" s="193">
        <f t="shared" si="16"/>
        <v>312420.31334415881</v>
      </c>
      <c r="N20" s="193">
        <f t="shared" si="16"/>
        <v>306171.90707727557</v>
      </c>
      <c r="O20" s="193">
        <f t="shared" si="16"/>
        <v>300048.46893573017</v>
      </c>
      <c r="P20" s="193">
        <f t="shared" si="16"/>
        <v>294047.49955701554</v>
      </c>
      <c r="Q20" s="193">
        <f t="shared" si="16"/>
        <v>288166.54956587515</v>
      </c>
      <c r="R20" s="191"/>
      <c r="S20" s="179" t="s">
        <v>253</v>
      </c>
      <c r="T20" s="185" t="s">
        <v>179</v>
      </c>
      <c r="U20" s="194">
        <v>0.86458333333333337</v>
      </c>
      <c r="V20" s="187" t="s">
        <v>251</v>
      </c>
      <c r="W20" s="179"/>
      <c r="X20" s="134"/>
      <c r="Y20" s="280"/>
      <c r="Z20" s="280"/>
      <c r="AA20" s="280"/>
      <c r="AB20" s="280"/>
      <c r="AC20" s="280"/>
    </row>
    <row r="21" spans="1:29" s="188" customFormat="1" ht="17.149999999999999" customHeight="1">
      <c r="A21" s="176" t="s">
        <v>223</v>
      </c>
      <c r="B21" s="174"/>
      <c r="C21" s="175"/>
      <c r="D21" s="191" t="s">
        <v>254</v>
      </c>
      <c r="E21" s="191"/>
      <c r="F21" s="191"/>
      <c r="G21" s="193"/>
      <c r="H21" s="193">
        <f t="shared" ref="H21:Q21" si="17">H16*$U$21</f>
        <v>533699.45219463482</v>
      </c>
      <c r="I21" s="193">
        <f t="shared" si="17"/>
        <v>557165.92146437778</v>
      </c>
      <c r="J21" s="193">
        <f t="shared" si="17"/>
        <v>528971.90072131436</v>
      </c>
      <c r="K21" s="193">
        <f t="shared" si="17"/>
        <v>518392.46270688809</v>
      </c>
      <c r="L21" s="193">
        <f t="shared" si="17"/>
        <v>508024.61345275026</v>
      </c>
      <c r="M21" s="193">
        <f t="shared" si="17"/>
        <v>497864.12118369533</v>
      </c>
      <c r="N21" s="193">
        <f t="shared" si="17"/>
        <v>487906.83876002138</v>
      </c>
      <c r="O21" s="193">
        <f t="shared" si="17"/>
        <v>478148.701984821</v>
      </c>
      <c r="P21" s="193">
        <f t="shared" si="17"/>
        <v>468585.72794512456</v>
      </c>
      <c r="Q21" s="193">
        <f t="shared" si="17"/>
        <v>459214.01338622207</v>
      </c>
      <c r="R21" s="191"/>
      <c r="S21" s="179" t="s">
        <v>255</v>
      </c>
      <c r="T21" s="185" t="s">
        <v>179</v>
      </c>
      <c r="U21" s="194">
        <v>5.7708333333333304</v>
      </c>
      <c r="V21" s="187" t="s">
        <v>251</v>
      </c>
      <c r="W21" s="179"/>
      <c r="X21" s="134"/>
      <c r="Y21" s="280"/>
      <c r="Z21" s="280"/>
      <c r="AA21" s="280"/>
      <c r="AB21" s="280"/>
      <c r="AC21" s="280"/>
    </row>
    <row r="22" spans="1:29" s="134" customFormat="1" ht="17.149999999999999" customHeight="1">
      <c r="A22" s="127" t="s">
        <v>223</v>
      </c>
      <c r="B22" s="128"/>
      <c r="C22" s="129"/>
      <c r="D22" s="135" t="s">
        <v>256</v>
      </c>
      <c r="E22" s="135"/>
      <c r="F22" s="135"/>
      <c r="G22" s="138"/>
      <c r="H22" s="138">
        <f t="shared" ref="H22:Q22" si="18">H17*$U$22</f>
        <v>629111.40673089924</v>
      </c>
      <c r="I22" s="138">
        <f t="shared" si="18"/>
        <v>656773.08678807016</v>
      </c>
      <c r="J22" s="138">
        <f t="shared" si="18"/>
        <v>623538.68870478298</v>
      </c>
      <c r="K22" s="138">
        <f t="shared" si="18"/>
        <v>611067.91493068729</v>
      </c>
      <c r="L22" s="138">
        <f t="shared" si="18"/>
        <v>598846.55663207348</v>
      </c>
      <c r="M22" s="138">
        <f t="shared" si="18"/>
        <v>586869.62549943209</v>
      </c>
      <c r="N22" s="138">
        <f t="shared" si="18"/>
        <v>575132.23298944335</v>
      </c>
      <c r="O22" s="138">
        <f t="shared" si="18"/>
        <v>563629.58832965465</v>
      </c>
      <c r="P22" s="138">
        <f t="shared" si="18"/>
        <v>552356.99656306149</v>
      </c>
      <c r="Q22" s="138">
        <f t="shared" si="18"/>
        <v>541309.8566318003</v>
      </c>
      <c r="R22" s="135"/>
      <c r="S22" s="105" t="s">
        <v>257</v>
      </c>
      <c r="T22" s="126" t="s">
        <v>179</v>
      </c>
      <c r="U22" s="137">
        <v>22.395833333333332</v>
      </c>
      <c r="V22" s="133" t="s">
        <v>251</v>
      </c>
      <c r="W22" s="105"/>
      <c r="Y22" s="280"/>
      <c r="Z22" s="280"/>
      <c r="AA22" s="280"/>
      <c r="AB22" s="280"/>
      <c r="AC22" s="280"/>
    </row>
    <row r="23" spans="1:29" ht="17.149999999999999" customHeight="1">
      <c r="A23" s="295"/>
      <c r="B23" s="296"/>
      <c r="C23" s="297"/>
      <c r="D23" s="100" t="s">
        <v>258</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29" s="188" customFormat="1" ht="17.149999999999999" customHeight="1">
      <c r="A24" s="195" t="s">
        <v>216</v>
      </c>
      <c r="B24" s="196"/>
      <c r="C24" s="197"/>
      <c r="D24" s="198" t="s">
        <v>259</v>
      </c>
      <c r="E24" s="198"/>
      <c r="F24" s="198"/>
      <c r="G24" s="200"/>
      <c r="H24" s="200">
        <f>H13</f>
        <v>1308636</v>
      </c>
      <c r="I24" s="200">
        <f t="shared" ref="I24:K24" si="19">I13</f>
        <v>1366176</v>
      </c>
      <c r="J24" s="200">
        <f t="shared" si="19"/>
        <v>1297044</v>
      </c>
      <c r="K24" s="200">
        <f t="shared" si="19"/>
        <v>1271103.1199999999</v>
      </c>
      <c r="L24" s="200">
        <f>L13</f>
        <v>1245681.0575999997</v>
      </c>
      <c r="M24" s="289">
        <f>Y13</f>
        <v>1497011.4221012923</v>
      </c>
      <c r="N24" s="289">
        <f t="shared" ref="N24:Q24" si="20">Z13</f>
        <v>1467071.1936592665</v>
      </c>
      <c r="O24" s="289">
        <f t="shared" si="20"/>
        <v>1437729.7697860813</v>
      </c>
      <c r="P24" s="289">
        <f t="shared" si="20"/>
        <v>1408975.1743903593</v>
      </c>
      <c r="Q24" s="289">
        <f t="shared" si="20"/>
        <v>1380795.6709025523</v>
      </c>
      <c r="R24" s="191"/>
      <c r="S24" s="179" t="s">
        <v>260</v>
      </c>
      <c r="T24" s="185" t="s">
        <v>261</v>
      </c>
      <c r="U24" s="194"/>
      <c r="V24" s="187"/>
      <c r="W24" s="179"/>
      <c r="X24" s="134"/>
      <c r="Y24" s="281"/>
      <c r="Z24" s="281"/>
      <c r="AA24" s="281"/>
      <c r="AB24" s="281"/>
      <c r="AC24" s="282"/>
    </row>
    <row r="25" spans="1:29" s="188" customFormat="1" ht="17.149999999999999" customHeight="1">
      <c r="A25" s="176" t="s">
        <v>223</v>
      </c>
      <c r="B25" s="196"/>
      <c r="C25" s="197"/>
      <c r="D25" s="191" t="s">
        <v>249</v>
      </c>
      <c r="E25" s="198"/>
      <c r="F25" s="198"/>
      <c r="G25" s="193"/>
      <c r="H25" s="193">
        <f t="shared" ref="H25:Q25" si="21">H24*$U$19*$U$14</f>
        <v>141790.63452914797</v>
      </c>
      <c r="I25" s="193">
        <f t="shared" si="21"/>
        <v>148025.09018435475</v>
      </c>
      <c r="J25" s="193">
        <f t="shared" si="21"/>
        <v>140534.64200298954</v>
      </c>
      <c r="K25" s="193">
        <f t="shared" si="21"/>
        <v>137723.94916292973</v>
      </c>
      <c r="L25" s="193">
        <f t="shared" si="21"/>
        <v>134969.47017967113</v>
      </c>
      <c r="M25" s="193">
        <f t="shared" si="21"/>
        <v>162201.10056358256</v>
      </c>
      <c r="N25" s="193">
        <f t="shared" si="21"/>
        <v>158957.07855231091</v>
      </c>
      <c r="O25" s="193">
        <f t="shared" si="21"/>
        <v>155777.93698126471</v>
      </c>
      <c r="P25" s="193">
        <f t="shared" si="21"/>
        <v>152662.37824163938</v>
      </c>
      <c r="Q25" s="193">
        <f t="shared" si="21"/>
        <v>149609.13067680661</v>
      </c>
      <c r="R25" s="191"/>
      <c r="S25" s="179"/>
      <c r="T25" s="185"/>
      <c r="U25" s="194"/>
      <c r="V25" s="187"/>
      <c r="W25" s="179"/>
      <c r="X25" s="134"/>
      <c r="Y25" s="280"/>
      <c r="Z25" s="280"/>
      <c r="AA25" s="280"/>
      <c r="AB25" s="280"/>
      <c r="AC25" s="280"/>
    </row>
    <row r="26" spans="1:29" s="188" customFormat="1" ht="17.149999999999999" customHeight="1">
      <c r="A26" s="176" t="s">
        <v>223</v>
      </c>
      <c r="B26" s="174"/>
      <c r="C26" s="175"/>
      <c r="D26" s="191" t="s">
        <v>252</v>
      </c>
      <c r="E26" s="191"/>
      <c r="F26" s="191"/>
      <c r="G26" s="193"/>
      <c r="H26" s="193">
        <f t="shared" ref="H26:Q26" si="22">H24*$U$15*$U$20</f>
        <v>334907.74488795258</v>
      </c>
      <c r="I26" s="193">
        <f t="shared" si="22"/>
        <v>349633.45290825219</v>
      </c>
      <c r="J26" s="193">
        <f t="shared" si="22"/>
        <v>331941.10589992144</v>
      </c>
      <c r="K26" s="193">
        <f t="shared" si="22"/>
        <v>325302.28378192295</v>
      </c>
      <c r="L26" s="193">
        <f t="shared" si="22"/>
        <v>318796.23810628447</v>
      </c>
      <c r="M26" s="193">
        <f t="shared" si="22"/>
        <v>383117.01607433287</v>
      </c>
      <c r="N26" s="193">
        <f t="shared" si="22"/>
        <v>375454.67575284623</v>
      </c>
      <c r="O26" s="193">
        <f t="shared" si="22"/>
        <v>367945.58223778929</v>
      </c>
      <c r="P26" s="193">
        <f t="shared" si="22"/>
        <v>360586.67059303349</v>
      </c>
      <c r="Q26" s="193">
        <f t="shared" si="22"/>
        <v>353374.93718117283</v>
      </c>
      <c r="R26" s="191"/>
      <c r="S26" s="179"/>
      <c r="T26" s="185"/>
      <c r="U26" s="194"/>
      <c r="V26" s="187"/>
      <c r="W26" s="179"/>
      <c r="X26" s="134"/>
      <c r="Y26" s="280"/>
      <c r="Z26" s="280"/>
      <c r="AA26" s="280"/>
      <c r="AB26" s="280"/>
      <c r="AC26" s="280"/>
    </row>
    <row r="27" spans="1:29" s="188" customFormat="1" ht="17.149999999999999" customHeight="1">
      <c r="A27" s="176" t="s">
        <v>223</v>
      </c>
      <c r="B27" s="174"/>
      <c r="C27" s="175"/>
      <c r="D27" s="191" t="s">
        <v>254</v>
      </c>
      <c r="E27" s="191"/>
      <c r="F27" s="191"/>
      <c r="G27" s="193"/>
      <c r="H27" s="193">
        <f t="shared" ref="H27:Q27" si="23">H24*$U$16*$U$21</f>
        <v>533699.45219463482</v>
      </c>
      <c r="I27" s="193">
        <f t="shared" si="23"/>
        <v>557165.92146437778</v>
      </c>
      <c r="J27" s="193">
        <f t="shared" si="23"/>
        <v>528971.90072131436</v>
      </c>
      <c r="K27" s="193">
        <f t="shared" si="23"/>
        <v>518392.46270688809</v>
      </c>
      <c r="L27" s="193">
        <f t="shared" si="23"/>
        <v>508024.61345275026</v>
      </c>
      <c r="M27" s="193">
        <f t="shared" si="23"/>
        <v>610524.37492516718</v>
      </c>
      <c r="N27" s="193">
        <f t="shared" si="23"/>
        <v>598313.88742666377</v>
      </c>
      <c r="O27" s="193">
        <f t="shared" si="23"/>
        <v>586347.6096781306</v>
      </c>
      <c r="P27" s="193">
        <f t="shared" si="23"/>
        <v>574620.65748456784</v>
      </c>
      <c r="Q27" s="193">
        <f t="shared" si="23"/>
        <v>563128.24433487654</v>
      </c>
      <c r="R27" s="191"/>
      <c r="S27" s="179"/>
      <c r="T27" s="185"/>
      <c r="U27" s="194"/>
      <c r="V27" s="187"/>
      <c r="W27" s="179"/>
      <c r="X27" s="134"/>
      <c r="Y27" s="280"/>
      <c r="Z27" s="280"/>
      <c r="AA27" s="280"/>
      <c r="AB27" s="280"/>
      <c r="AC27" s="280"/>
    </row>
    <row r="28" spans="1:29" s="188" customFormat="1" ht="17.149999999999999" customHeight="1">
      <c r="A28" s="176" t="s">
        <v>223</v>
      </c>
      <c r="B28" s="174"/>
      <c r="C28" s="175"/>
      <c r="D28" s="191" t="s">
        <v>256</v>
      </c>
      <c r="E28" s="191"/>
      <c r="F28" s="191"/>
      <c r="G28" s="193"/>
      <c r="H28" s="193">
        <f t="shared" ref="H28:Q28" si="24">H24*$U$17*$U$22</f>
        <v>629111.40673089924</v>
      </c>
      <c r="I28" s="193">
        <f t="shared" si="24"/>
        <v>656773.08678807016</v>
      </c>
      <c r="J28" s="193">
        <f t="shared" si="24"/>
        <v>623538.68870478298</v>
      </c>
      <c r="K28" s="193">
        <f t="shared" si="24"/>
        <v>611067.91493068729</v>
      </c>
      <c r="L28" s="193">
        <f t="shared" si="24"/>
        <v>598846.55663207348</v>
      </c>
      <c r="M28" s="193">
        <f t="shared" si="24"/>
        <v>719670.68126688234</v>
      </c>
      <c r="N28" s="193">
        <f t="shared" si="24"/>
        <v>705277.26764154481</v>
      </c>
      <c r="O28" s="193">
        <f t="shared" si="24"/>
        <v>691171.72228871391</v>
      </c>
      <c r="P28" s="193">
        <f t="shared" si="24"/>
        <v>677348.28784293949</v>
      </c>
      <c r="Q28" s="193">
        <f t="shared" si="24"/>
        <v>663801.32208608079</v>
      </c>
      <c r="R28" s="191"/>
      <c r="S28" s="179"/>
      <c r="T28" s="185"/>
      <c r="U28" s="194"/>
      <c r="V28" s="187"/>
      <c r="W28" s="179"/>
      <c r="X28" s="134"/>
      <c r="Y28" s="280"/>
      <c r="Z28" s="280"/>
      <c r="AA28" s="280"/>
      <c r="AB28" s="280"/>
      <c r="AC28" s="280"/>
    </row>
    <row r="29" spans="1:29" s="188" customFormat="1" ht="17.149999999999999" customHeight="1">
      <c r="A29" s="176" t="s">
        <v>223</v>
      </c>
      <c r="B29" s="174"/>
      <c r="C29" s="175"/>
      <c r="D29" s="191" t="s">
        <v>262</v>
      </c>
      <c r="E29" s="191"/>
      <c r="F29" s="191"/>
      <c r="G29" s="193"/>
      <c r="H29" s="193">
        <f t="shared" ref="H29:L29" si="25">SUM(H19:H22)-SUM(H25:H28)</f>
        <v>0</v>
      </c>
      <c r="I29" s="193">
        <f t="shared" si="25"/>
        <v>0</v>
      </c>
      <c r="J29" s="193">
        <f t="shared" si="25"/>
        <v>0</v>
      </c>
      <c r="K29" s="193">
        <f t="shared" si="25"/>
        <v>0</v>
      </c>
      <c r="L29" s="193">
        <f t="shared" si="25"/>
        <v>0</v>
      </c>
      <c r="M29" s="193">
        <f>SUM(M25:M28)-SUM(M19:M22)</f>
        <v>346089.03202660102</v>
      </c>
      <c r="N29" s="193">
        <f t="shared" ref="N29:Q29" si="26">SUM(N25:N28)-SUM(N19:N22)</f>
        <v>339167.25138606923</v>
      </c>
      <c r="O29" s="193">
        <f t="shared" si="26"/>
        <v>332383.90635834727</v>
      </c>
      <c r="P29" s="193">
        <f t="shared" si="26"/>
        <v>325736.22823118092</v>
      </c>
      <c r="Q29" s="193">
        <f t="shared" si="26"/>
        <v>319221.50366655714</v>
      </c>
      <c r="R29" s="191"/>
      <c r="S29" s="179"/>
      <c r="T29" s="185"/>
      <c r="U29" s="194"/>
      <c r="V29" s="187"/>
      <c r="W29" s="179"/>
      <c r="X29" s="134"/>
      <c r="Y29" s="280"/>
      <c r="Z29" s="280"/>
      <c r="AA29" s="280"/>
      <c r="AB29" s="280"/>
      <c r="AC29" s="280"/>
    </row>
    <row r="30" spans="1:29"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29" s="180" customFormat="1" ht="17.149999999999999" customHeight="1">
      <c r="A31" s="176" t="s">
        <v>223</v>
      </c>
      <c r="B31" s="174"/>
      <c r="C31" s="175"/>
      <c r="D31" s="190" t="s">
        <v>264</v>
      </c>
      <c r="E31" s="191"/>
      <c r="F31" s="191"/>
      <c r="G31" s="193"/>
      <c r="H31" s="193">
        <f t="shared" ref="H31:Q31" si="27">(H19-H25)*$U$35</f>
        <v>4.1909515857696532E-13</v>
      </c>
      <c r="I31" s="193">
        <f t="shared" si="27"/>
        <v>0</v>
      </c>
      <c r="J31" s="193">
        <f t="shared" si="27"/>
        <v>0</v>
      </c>
      <c r="K31" s="193">
        <f t="shared" si="27"/>
        <v>0</v>
      </c>
      <c r="L31" s="193">
        <f t="shared" si="27"/>
        <v>0</v>
      </c>
      <c r="M31" s="193">
        <f t="shared" si="27"/>
        <v>-431.00668494006959</v>
      </c>
      <c r="N31" s="193">
        <f t="shared" si="27"/>
        <v>-422.38655124126859</v>
      </c>
      <c r="O31" s="193">
        <f t="shared" si="27"/>
        <v>-413.93882021644299</v>
      </c>
      <c r="P31" s="193">
        <f t="shared" si="27"/>
        <v>-405.66004381211371</v>
      </c>
      <c r="Q31" s="193">
        <f t="shared" si="27"/>
        <v>-397.54684293587201</v>
      </c>
      <c r="R31" s="178"/>
      <c r="S31" s="179"/>
      <c r="T31" s="306"/>
      <c r="U31" s="306"/>
      <c r="V31" s="309"/>
      <c r="W31" s="179"/>
      <c r="X31" s="108"/>
      <c r="Y31" s="280"/>
      <c r="Z31" s="280"/>
      <c r="AA31" s="280"/>
      <c r="AB31" s="280"/>
      <c r="AC31" s="280"/>
    </row>
    <row r="32" spans="1:29" s="134" customFormat="1" ht="17.149999999999999" customHeight="1">
      <c r="A32" s="127" t="s">
        <v>223</v>
      </c>
      <c r="B32" s="128"/>
      <c r="C32" s="129"/>
      <c r="D32" s="135" t="s">
        <v>265</v>
      </c>
      <c r="E32" s="135"/>
      <c r="F32" s="135"/>
      <c r="G32" s="138"/>
      <c r="H32" s="138">
        <f t="shared" ref="H32:Q32" si="28">(H20-H26)*$U$35</f>
        <v>0</v>
      </c>
      <c r="I32" s="138">
        <f t="shared" si="28"/>
        <v>0</v>
      </c>
      <c r="J32" s="138">
        <f t="shared" si="28"/>
        <v>0</v>
      </c>
      <c r="K32" s="138">
        <f t="shared" si="28"/>
        <v>0</v>
      </c>
      <c r="L32" s="138">
        <f t="shared" si="28"/>
        <v>0</v>
      </c>
      <c r="M32" s="138">
        <f t="shared" si="28"/>
        <v>-1018.0325193145064</v>
      </c>
      <c r="N32" s="138">
        <f t="shared" si="28"/>
        <v>-997.67186892821758</v>
      </c>
      <c r="O32" s="138">
        <f t="shared" si="28"/>
        <v>-977.71843154965131</v>
      </c>
      <c r="P32" s="138">
        <f t="shared" si="28"/>
        <v>-958.16406291865837</v>
      </c>
      <c r="Q32" s="138">
        <f t="shared" si="28"/>
        <v>-939.00078166028663</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8"/>
      <c r="H33" s="138">
        <f t="shared" ref="H33:Q33" si="29">(H21-H27)*$U$35</f>
        <v>0</v>
      </c>
      <c r="I33" s="138">
        <f t="shared" si="29"/>
        <v>0</v>
      </c>
      <c r="J33" s="138">
        <f t="shared" si="29"/>
        <v>0</v>
      </c>
      <c r="K33" s="138">
        <f t="shared" si="29"/>
        <v>0</v>
      </c>
      <c r="L33" s="138">
        <f t="shared" si="29"/>
        <v>0</v>
      </c>
      <c r="M33" s="138">
        <f t="shared" si="29"/>
        <v>-1622.3076538771948</v>
      </c>
      <c r="N33" s="138">
        <f t="shared" si="29"/>
        <v>-1589.8615007996505</v>
      </c>
      <c r="O33" s="138">
        <f t="shared" si="29"/>
        <v>-1558.064270783658</v>
      </c>
      <c r="P33" s="138">
        <f t="shared" si="29"/>
        <v>-1526.9029853679833</v>
      </c>
      <c r="Q33" s="138">
        <f t="shared" si="29"/>
        <v>-1496.3649256606243</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8"/>
      <c r="H34" s="138">
        <f t="shared" ref="H34:Q34" si="30">(H22-H28)*$U$35</f>
        <v>0</v>
      </c>
      <c r="I34" s="138">
        <f t="shared" si="30"/>
        <v>0</v>
      </c>
      <c r="J34" s="138">
        <f t="shared" si="30"/>
        <v>0</v>
      </c>
      <c r="K34" s="138">
        <f t="shared" si="30"/>
        <v>0</v>
      </c>
      <c r="L34" s="138">
        <f t="shared" si="30"/>
        <v>0</v>
      </c>
      <c r="M34" s="138">
        <f t="shared" si="30"/>
        <v>-1912.3352030512835</v>
      </c>
      <c r="N34" s="138">
        <f t="shared" si="30"/>
        <v>-1874.0884989902609</v>
      </c>
      <c r="O34" s="138">
        <f t="shared" si="30"/>
        <v>-1836.6067290104531</v>
      </c>
      <c r="P34" s="138">
        <f t="shared" si="30"/>
        <v>-1799.8745944302432</v>
      </c>
      <c r="Q34" s="138">
        <f t="shared" si="30"/>
        <v>-1763.877102541639</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8"/>
      <c r="H35" s="138">
        <f t="shared" ref="H35:Q35" si="31">H29*$U$35</f>
        <v>0</v>
      </c>
      <c r="I35" s="138">
        <f t="shared" si="31"/>
        <v>0</v>
      </c>
      <c r="J35" s="138">
        <f t="shared" si="31"/>
        <v>0</v>
      </c>
      <c r="K35" s="138">
        <f t="shared" si="31"/>
        <v>0</v>
      </c>
      <c r="L35" s="138">
        <f t="shared" si="31"/>
        <v>0</v>
      </c>
      <c r="M35" s="138">
        <f t="shared" si="31"/>
        <v>4983.6820611830544</v>
      </c>
      <c r="N35" s="138">
        <f t="shared" si="31"/>
        <v>4884.0084199593966</v>
      </c>
      <c r="O35" s="138">
        <f t="shared" si="31"/>
        <v>4786.3282515602004</v>
      </c>
      <c r="P35" s="138">
        <f t="shared" si="31"/>
        <v>4690.6016865290048</v>
      </c>
      <c r="Q35" s="138">
        <f t="shared" si="31"/>
        <v>4596.789652798423</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94"/>
      <c r="H36" s="94">
        <v>275.47741280054186</v>
      </c>
      <c r="I36" s="94">
        <v>279.69928885878772</v>
      </c>
      <c r="J36" s="94">
        <v>283.92116491703359</v>
      </c>
      <c r="K36" s="94">
        <v>288.14304097527946</v>
      </c>
      <c r="L36" s="94">
        <v>292.36491703352527</v>
      </c>
      <c r="M36" s="94">
        <v>296.58679309177114</v>
      </c>
      <c r="N36" s="94">
        <v>301.86413816457843</v>
      </c>
      <c r="O36" s="94">
        <v>306.0860142228243</v>
      </c>
      <c r="P36" s="94">
        <v>310.30789028107017</v>
      </c>
      <c r="Q36" s="94">
        <v>315.58523535387747</v>
      </c>
      <c r="R36" s="114"/>
      <c r="S36" s="105"/>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5"/>
      <c r="H37" s="145">
        <f>H35*H36</f>
        <v>0</v>
      </c>
      <c r="I37" s="145">
        <f>I35*I36</f>
        <v>0</v>
      </c>
      <c r="J37" s="145">
        <f t="shared" ref="J37:Q37" si="32">J35*J36</f>
        <v>0</v>
      </c>
      <c r="K37" s="145">
        <f t="shared" si="32"/>
        <v>0</v>
      </c>
      <c r="L37" s="145">
        <f>L35*L36</f>
        <v>0</v>
      </c>
      <c r="M37" s="145">
        <f t="shared" si="32"/>
        <v>1478094.2803152702</v>
      </c>
      <c r="N37" s="145">
        <f t="shared" si="32"/>
        <v>1474306.9924795877</v>
      </c>
      <c r="O37" s="145">
        <f t="shared" si="32"/>
        <v>1465028.1372821613</v>
      </c>
      <c r="P37" s="145">
        <f t="shared" si="32"/>
        <v>1455530.7134956452</v>
      </c>
      <c r="Q37" s="145">
        <f t="shared" si="32"/>
        <v>1450678.944450659</v>
      </c>
      <c r="R37" s="98">
        <f>SUM(G37:Q37)</f>
        <v>7323639.0680233231</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5"/>
      <c r="H39" s="145">
        <f t="shared" ref="H39:Q39" si="33">H29*$U$39</f>
        <v>0</v>
      </c>
      <c r="I39" s="145">
        <f t="shared" si="33"/>
        <v>0</v>
      </c>
      <c r="J39" s="145">
        <f t="shared" si="33"/>
        <v>0</v>
      </c>
      <c r="K39" s="145">
        <f t="shared" si="33"/>
        <v>0</v>
      </c>
      <c r="L39" s="145">
        <f t="shared" si="33"/>
        <v>0</v>
      </c>
      <c r="M39" s="145">
        <f t="shared" si="33"/>
        <v>249379.64336224776</v>
      </c>
      <c r="N39" s="145">
        <f t="shared" si="33"/>
        <v>244392.05049500297</v>
      </c>
      <c r="O39" s="145">
        <f t="shared" si="33"/>
        <v>239504.2094851025</v>
      </c>
      <c r="P39" s="145">
        <f t="shared" si="33"/>
        <v>234714.12529540088</v>
      </c>
      <c r="Q39" s="145">
        <f t="shared" si="33"/>
        <v>230019.84278949274</v>
      </c>
      <c r="R39" s="98">
        <f>SUM(G39:Q39)</f>
        <v>1198009.8714272468</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46"/>
      <c r="H40" s="146">
        <f>SUM(H37:H39)</f>
        <v>0</v>
      </c>
      <c r="I40" s="146">
        <f>SUM(I37:I39)</f>
        <v>0</v>
      </c>
      <c r="J40" s="146">
        <f t="shared" ref="J40:Q40" si="34">SUM(J37:J39)</f>
        <v>0</v>
      </c>
      <c r="K40" s="146">
        <f t="shared" si="34"/>
        <v>0</v>
      </c>
      <c r="L40" s="146">
        <f t="shared" si="34"/>
        <v>0</v>
      </c>
      <c r="M40" s="146">
        <f>SUM(M37:M39)</f>
        <v>1727473.923677518</v>
      </c>
      <c r="N40" s="146">
        <f t="shared" si="34"/>
        <v>1718699.0429745906</v>
      </c>
      <c r="O40" s="146">
        <f t="shared" si="34"/>
        <v>1704532.3467672637</v>
      </c>
      <c r="P40" s="146">
        <f t="shared" si="34"/>
        <v>1690244.8387910461</v>
      </c>
      <c r="Q40" s="146">
        <f t="shared" si="34"/>
        <v>1680698.7872401518</v>
      </c>
      <c r="R40" s="125">
        <f>SUM(G40:Q40)</f>
        <v>8521648.9394505695</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F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375" t="s">
        <v>192</v>
      </c>
      <c r="N46" s="376"/>
      <c r="O46" s="376"/>
      <c r="P46" s="376"/>
      <c r="Q46" s="377"/>
      <c r="Y46" s="370"/>
      <c r="Z46" s="371"/>
      <c r="AA46" s="371"/>
      <c r="AB46" s="371"/>
      <c r="AC46" s="371"/>
    </row>
    <row r="47" spans="1:29">
      <c r="D47" s="113"/>
      <c r="E47" s="152" t="s">
        <v>291</v>
      </c>
      <c r="F47" s="266" t="s">
        <v>275</v>
      </c>
      <c r="G47" s="156"/>
      <c r="H47" s="156">
        <f>H37*H43</f>
        <v>0</v>
      </c>
      <c r="I47" s="156">
        <f t="shared" ref="I47:Q47" si="35">I37*I43</f>
        <v>0</v>
      </c>
      <c r="J47" s="156">
        <f t="shared" si="35"/>
        <v>0</v>
      </c>
      <c r="K47" s="156">
        <f t="shared" si="35"/>
        <v>0</v>
      </c>
      <c r="L47" s="156">
        <f t="shared" si="35"/>
        <v>0</v>
      </c>
      <c r="M47" s="156">
        <f>M37*M43</f>
        <v>1478094.2803152702</v>
      </c>
      <c r="N47" s="156">
        <f t="shared" si="35"/>
        <v>1424451.2004633697</v>
      </c>
      <c r="O47" s="156">
        <f t="shared" si="35"/>
        <v>1367619.4424907572</v>
      </c>
      <c r="P47" s="156">
        <f t="shared" si="35"/>
        <v>1312805.3099131694</v>
      </c>
      <c r="Q47" s="156">
        <f t="shared" si="35"/>
        <v>1264182.8910274957</v>
      </c>
      <c r="R47" s="164">
        <f>SUM(H47:Q47)</f>
        <v>6847153.1242100634</v>
      </c>
      <c r="S47" s="172">
        <f>R47/1000000</f>
        <v>6.8471531242100632</v>
      </c>
      <c r="Y47" s="173"/>
      <c r="Z47" s="173"/>
      <c r="AA47" s="173"/>
      <c r="AB47" s="173"/>
      <c r="AC47" s="173"/>
    </row>
    <row r="48" spans="1:29" ht="15" thickBot="1">
      <c r="D48" s="113"/>
      <c r="E48" s="152" t="s">
        <v>291</v>
      </c>
      <c r="F48" s="266" t="s">
        <v>280</v>
      </c>
      <c r="G48" s="156"/>
      <c r="H48" s="156">
        <f>H39*H43</f>
        <v>0</v>
      </c>
      <c r="I48" s="156">
        <f t="shared" ref="I48:Q48" si="36">I39*I43</f>
        <v>0</v>
      </c>
      <c r="J48" s="156">
        <f t="shared" si="36"/>
        <v>0</v>
      </c>
      <c r="K48" s="156">
        <f t="shared" si="36"/>
        <v>0</v>
      </c>
      <c r="L48" s="156">
        <f t="shared" si="36"/>
        <v>0</v>
      </c>
      <c r="M48" s="156">
        <f t="shared" si="36"/>
        <v>249379.64336224776</v>
      </c>
      <c r="N48" s="156">
        <f t="shared" si="36"/>
        <v>236127.58501932657</v>
      </c>
      <c r="O48" s="156">
        <f t="shared" si="36"/>
        <v>223579.74233713976</v>
      </c>
      <c r="P48" s="156">
        <f t="shared" si="36"/>
        <v>211698.69322743709</v>
      </c>
      <c r="Q48" s="156">
        <f t="shared" si="36"/>
        <v>200449.00421535096</v>
      </c>
      <c r="R48" s="165">
        <f>SUM(H48:Q48)</f>
        <v>1121234.6681615021</v>
      </c>
      <c r="S48" s="172">
        <f t="shared" ref="S48:S49" si="37">R48/1000000</f>
        <v>1.1212346681615022</v>
      </c>
      <c r="Y48" s="173"/>
      <c r="Z48" s="173"/>
      <c r="AA48" s="173"/>
      <c r="AB48" s="173"/>
      <c r="AC48" s="173"/>
    </row>
    <row r="49" spans="4:29" ht="15" thickTop="1">
      <c r="D49" s="113"/>
      <c r="E49" s="113"/>
      <c r="F49" s="113"/>
      <c r="G49" s="173"/>
      <c r="K49" s="290"/>
      <c r="L49" s="290"/>
      <c r="M49" s="172"/>
      <c r="O49" s="290"/>
      <c r="P49" s="290"/>
      <c r="R49" s="157">
        <f>SUM(R47:R48)</f>
        <v>7968387.7923715655</v>
      </c>
      <c r="S49" s="172">
        <f t="shared" si="37"/>
        <v>7.9683877923715656</v>
      </c>
      <c r="Y49" s="172"/>
      <c r="AA49" s="286"/>
      <c r="AB49" s="286"/>
    </row>
    <row r="50" spans="4:29">
      <c r="D50" s="113"/>
      <c r="E50" s="113"/>
      <c r="F50" s="113"/>
      <c r="K50" s="286"/>
      <c r="L50" s="286"/>
      <c r="M50" s="172"/>
      <c r="O50" s="286"/>
      <c r="P50" s="286"/>
      <c r="R50" s="172"/>
      <c r="Y50" s="172"/>
      <c r="AA50" s="286"/>
      <c r="AB50" s="286"/>
    </row>
    <row r="51" spans="4:29" ht="15" thickBot="1">
      <c r="D51" s="113"/>
      <c r="E51" s="113"/>
      <c r="F51" s="113"/>
      <c r="L51" s="173"/>
      <c r="M51" s="172"/>
      <c r="P51" s="173"/>
      <c r="Y51" s="172"/>
      <c r="AB51" s="173"/>
    </row>
    <row r="52" spans="4:29" ht="17.149999999999999" customHeight="1">
      <c r="K52" s="120" t="s">
        <v>196</v>
      </c>
      <c r="L52" s="122" t="s">
        <v>292</v>
      </c>
      <c r="M52" s="96" t="s">
        <v>204</v>
      </c>
      <c r="N52" s="96" t="s">
        <v>205</v>
      </c>
      <c r="O52" s="96" t="s">
        <v>206</v>
      </c>
      <c r="P52" s="96" t="s">
        <v>207</v>
      </c>
      <c r="Q52" s="96" t="s">
        <v>208</v>
      </c>
      <c r="R52" s="294" t="s">
        <v>293</v>
      </c>
      <c r="Y52" s="287"/>
      <c r="Z52" s="287"/>
      <c r="AA52" s="287"/>
      <c r="AB52" s="287"/>
      <c r="AC52" s="287"/>
    </row>
    <row r="53" spans="4:29" ht="17.149999999999999" customHeight="1">
      <c r="K53" s="317" t="s">
        <v>294</v>
      </c>
      <c r="L53" s="318" t="s">
        <v>295</v>
      </c>
      <c r="M53" s="90">
        <f>M48</f>
        <v>249379.64336224776</v>
      </c>
      <c r="N53" s="90">
        <f>N48</f>
        <v>236127.58501932657</v>
      </c>
      <c r="O53" s="90">
        <f>O48</f>
        <v>223579.74233713976</v>
      </c>
      <c r="P53" s="90">
        <f>P48</f>
        <v>211698.69322743709</v>
      </c>
      <c r="Q53" s="90">
        <f>Q48</f>
        <v>200449.00421535096</v>
      </c>
      <c r="R53" s="170">
        <f>SUM(M53:Q53)</f>
        <v>1121234.6681615021</v>
      </c>
      <c r="Y53" s="166"/>
      <c r="Z53" s="166"/>
      <c r="AA53" s="166"/>
      <c r="AB53" s="166"/>
      <c r="AC53" s="166"/>
    </row>
    <row r="54" spans="4:29" ht="17.149999999999999" customHeight="1">
      <c r="K54" s="121" t="s">
        <v>276</v>
      </c>
      <c r="L54" s="318" t="s">
        <v>296</v>
      </c>
      <c r="M54" s="90">
        <f>M47</f>
        <v>1478094.2803152702</v>
      </c>
      <c r="N54" s="90">
        <f>N47</f>
        <v>1424451.2004633697</v>
      </c>
      <c r="O54" s="90">
        <f>O47</f>
        <v>1367619.4424907572</v>
      </c>
      <c r="P54" s="90">
        <f>P47</f>
        <v>1312805.3099131694</v>
      </c>
      <c r="Q54" s="90">
        <f>Q47</f>
        <v>1264182.8910274957</v>
      </c>
      <c r="R54" s="170">
        <f>SUM(M54:Q54)</f>
        <v>6847153.1242100634</v>
      </c>
      <c r="Y54" s="166"/>
      <c r="Z54" s="166"/>
      <c r="AA54" s="166"/>
      <c r="AB54" s="166"/>
      <c r="AC54" s="166"/>
    </row>
    <row r="55" spans="4:29" ht="17.149999999999999" customHeight="1">
      <c r="J55" s="319"/>
      <c r="K55" s="319"/>
      <c r="L55" s="320"/>
      <c r="M55" s="166"/>
      <c r="N55" s="166"/>
      <c r="O55" s="153" t="s">
        <v>294</v>
      </c>
      <c r="P55" s="163">
        <f>SUM(M53:Q53)</f>
        <v>1121234.6681615021</v>
      </c>
      <c r="Q55" s="166"/>
      <c r="Y55" s="166"/>
      <c r="Z55" s="166"/>
      <c r="AA55" s="286"/>
      <c r="AB55" s="286"/>
      <c r="AC55" s="166"/>
    </row>
    <row r="56" spans="4:29" ht="17.149999999999999" customHeight="1" thickBot="1">
      <c r="J56" s="319"/>
      <c r="K56" s="319"/>
      <c r="L56" s="320"/>
      <c r="M56" s="166"/>
      <c r="N56" s="166"/>
      <c r="O56" s="167" t="s">
        <v>276</v>
      </c>
      <c r="P56" s="163">
        <f>SUM(M54:Q54)</f>
        <v>6847153.1242100634</v>
      </c>
      <c r="Q56" s="166"/>
      <c r="Y56" s="166"/>
      <c r="Z56" s="166"/>
      <c r="AA56" s="286"/>
      <c r="AB56" s="286"/>
      <c r="AC56" s="166"/>
    </row>
  </sheetData>
  <mergeCells count="8">
    <mergeCell ref="Y3:AC3"/>
    <mergeCell ref="Y46:AC46"/>
    <mergeCell ref="H2:Q2"/>
    <mergeCell ref="H3:L3"/>
    <mergeCell ref="M3:Q3"/>
    <mergeCell ref="H45:Q45"/>
    <mergeCell ref="H46:L46"/>
    <mergeCell ref="M46:Q4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1E31-4C06-444F-A042-CBC5E41F5A0C}">
  <dimension ref="A1:AU56"/>
  <sheetViews>
    <sheetView topLeftCell="A44" zoomScale="90" zoomScaleNormal="90" workbookViewId="0">
      <selection activeCell="C77" sqref="C77"/>
    </sheetView>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3" style="108" customWidth="1" outlineLevel="1"/>
    <col min="8" max="8" width="11.61328125" style="108" customWidth="1" outlineLevel="1"/>
    <col min="9" max="9" width="9.84375" style="108" customWidth="1" outlineLevel="1"/>
    <col min="10" max="11" width="11.15234375" style="108" customWidth="1" outlineLevel="1"/>
    <col min="12" max="12" width="12.3828125" style="108" customWidth="1" outlineLevel="1"/>
    <col min="13" max="13" width="11.61328125" style="108" customWidth="1" outlineLevel="1"/>
    <col min="14" max="15" width="10.4609375" style="108" customWidth="1" outlineLevel="1"/>
    <col min="16" max="16" width="11.84375" style="108" customWidth="1" outlineLevel="1"/>
    <col min="17"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7.613281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47"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47" ht="21.5" thickBot="1">
      <c r="A2" s="107" t="s">
        <v>188</v>
      </c>
      <c r="B2" s="107"/>
      <c r="C2" s="107"/>
      <c r="E2" s="112"/>
      <c r="F2" s="112"/>
      <c r="G2" s="294"/>
      <c r="H2" s="372" t="s">
        <v>189</v>
      </c>
      <c r="I2" s="373"/>
      <c r="J2" s="373"/>
      <c r="K2" s="373"/>
      <c r="L2" s="373"/>
      <c r="M2" s="373"/>
      <c r="N2" s="373"/>
      <c r="O2" s="373"/>
      <c r="P2" s="373"/>
      <c r="Q2" s="374"/>
    </row>
    <row r="3" spans="1:47"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47"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47"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47" s="111" customFormat="1" ht="17.149999999999999" customHeight="1">
      <c r="A6" s="91" t="s">
        <v>216</v>
      </c>
      <c r="B6" s="116"/>
      <c r="C6" s="118"/>
      <c r="D6" s="99" t="s">
        <v>217</v>
      </c>
      <c r="E6" s="201">
        <f>SUM(H6:J6)/SUM(H$6:J$8)</f>
        <v>0.68862292971264705</v>
      </c>
      <c r="F6" s="201">
        <v>0.89</v>
      </c>
      <c r="G6" s="110"/>
      <c r="H6" s="110">
        <f>'11.11 Other_PREReports&amp;Rep EoE'!M50</f>
        <v>7854</v>
      </c>
      <c r="I6" s="110">
        <f>'11.11 Other_PREReports&amp;Rep EoE'!N50</f>
        <v>5672</v>
      </c>
      <c r="J6" s="110">
        <f>'11.11 Other_PREReports&amp;Rep EoE'!O50</f>
        <v>10007</v>
      </c>
      <c r="K6" s="245">
        <f>J6*0.98</f>
        <v>9806.86</v>
      </c>
      <c r="L6" s="245">
        <f t="shared" ref="L6:Q6" si="0">K6*0.98</f>
        <v>9610.7227999999996</v>
      </c>
      <c r="M6" s="245">
        <f t="shared" si="0"/>
        <v>9418.5083439999999</v>
      </c>
      <c r="N6" s="245">
        <f t="shared" si="0"/>
        <v>9230.1381771199995</v>
      </c>
      <c r="O6" s="245">
        <f t="shared" si="0"/>
        <v>9045.5354135775997</v>
      </c>
      <c r="P6" s="245">
        <f t="shared" si="0"/>
        <v>8864.624705306047</v>
      </c>
      <c r="Q6" s="245">
        <f t="shared" si="0"/>
        <v>8687.332211199926</v>
      </c>
      <c r="R6" s="89"/>
      <c r="S6" s="279" t="s">
        <v>218</v>
      </c>
      <c r="T6" s="300" t="s">
        <v>179</v>
      </c>
      <c r="U6" s="321" t="s">
        <v>219</v>
      </c>
      <c r="V6" s="309"/>
      <c r="W6" s="179" t="s">
        <v>297</v>
      </c>
      <c r="X6" s="294"/>
      <c r="Y6" s="245">
        <f>SUM(M$6:M$8)*F6</f>
        <v>11353.65556752</v>
      </c>
      <c r="Z6" s="245">
        <f t="shared" ref="Z6:Z8" si="1">Y6*0.98</f>
        <v>11126.582456169599</v>
      </c>
      <c r="AA6" s="245">
        <f t="shared" ref="AA6:AA8" si="2">Z6*0.98</f>
        <v>10904.050807046207</v>
      </c>
      <c r="AB6" s="245">
        <f t="shared" ref="AB6:AB8" si="3">AA6*0.98</f>
        <v>10685.969790905283</v>
      </c>
      <c r="AC6" s="245">
        <f t="shared" ref="AC6:AC8" si="4">AB6*0.98</f>
        <v>10472.250395087178</v>
      </c>
      <c r="AD6" s="294"/>
      <c r="AE6" s="294"/>
      <c r="AF6" s="294"/>
      <c r="AG6" s="294"/>
      <c r="AH6" s="294"/>
      <c r="AI6" s="294"/>
      <c r="AJ6" s="294"/>
      <c r="AK6" s="294"/>
      <c r="AL6" s="294"/>
      <c r="AM6" s="294"/>
      <c r="AN6" s="294"/>
      <c r="AO6" s="294"/>
      <c r="AP6" s="294"/>
      <c r="AQ6" s="294"/>
      <c r="AR6" s="294"/>
      <c r="AS6" s="294"/>
      <c r="AT6" s="294"/>
      <c r="AU6" s="294"/>
    </row>
    <row r="7" spans="1:47" s="111" customFormat="1" ht="17.149999999999999" customHeight="1">
      <c r="A7" s="91" t="s">
        <v>216</v>
      </c>
      <c r="B7" s="116"/>
      <c r="C7" s="118"/>
      <c r="D7" s="99" t="s">
        <v>220</v>
      </c>
      <c r="E7" s="201">
        <f>SUM(H7:J7)/SUM(H$6:J$8)</f>
        <v>0.2122666354538538</v>
      </c>
      <c r="F7" s="201">
        <f>(1-F6)*E7/(E7+E8)</f>
        <v>7.4987313222441496E-2</v>
      </c>
      <c r="G7" s="110"/>
      <c r="H7" s="110">
        <f>'11.11 Other_PREReports&amp;Rep EoE'!$M$51</f>
        <v>1700</v>
      </c>
      <c r="I7" s="110">
        <f>'11.11 Other_PREReports&amp;Rep EoE'!N51</f>
        <v>3136</v>
      </c>
      <c r="J7" s="245">
        <f t="shared" ref="J7:J8" si="5">AVERAGE(H7:I7)</f>
        <v>2418</v>
      </c>
      <c r="K7" s="245">
        <f t="shared" ref="K7:Q8" si="6">J7*0.98</f>
        <v>2369.64</v>
      </c>
      <c r="L7" s="245">
        <f t="shared" si="6"/>
        <v>2322.2471999999998</v>
      </c>
      <c r="M7" s="245">
        <f t="shared" si="6"/>
        <v>2275.8022559999999</v>
      </c>
      <c r="N7" s="245">
        <f t="shared" si="6"/>
        <v>2230.28621088</v>
      </c>
      <c r="O7" s="245">
        <f t="shared" si="6"/>
        <v>2185.6804866623997</v>
      </c>
      <c r="P7" s="245">
        <f t="shared" si="6"/>
        <v>2141.9668769291516</v>
      </c>
      <c r="Q7" s="245">
        <f t="shared" si="6"/>
        <v>2099.1275393905685</v>
      </c>
      <c r="R7" s="89"/>
      <c r="S7" s="279" t="s">
        <v>218</v>
      </c>
      <c r="T7" s="300" t="s">
        <v>179</v>
      </c>
      <c r="U7" s="321" t="s">
        <v>219</v>
      </c>
      <c r="V7" s="309"/>
      <c r="W7" s="179" t="s">
        <v>297</v>
      </c>
      <c r="X7" s="294"/>
      <c r="Y7" s="245">
        <f>SUM(M$6:M$8)*F7</f>
        <v>956.60688343970673</v>
      </c>
      <c r="Z7" s="245">
        <f t="shared" si="1"/>
        <v>937.47474577091259</v>
      </c>
      <c r="AA7" s="245">
        <f t="shared" si="2"/>
        <v>918.72525085549432</v>
      </c>
      <c r="AB7" s="245">
        <f t="shared" si="3"/>
        <v>900.35074583838446</v>
      </c>
      <c r="AC7" s="245">
        <f t="shared" si="4"/>
        <v>882.34373092161673</v>
      </c>
      <c r="AD7" s="294"/>
      <c r="AE7" s="294"/>
      <c r="AF7" s="294"/>
      <c r="AG7" s="294"/>
      <c r="AH7" s="294"/>
      <c r="AI7" s="294"/>
      <c r="AJ7" s="294"/>
      <c r="AK7" s="294"/>
      <c r="AL7" s="294"/>
      <c r="AM7" s="294"/>
      <c r="AN7" s="294"/>
      <c r="AO7" s="294"/>
      <c r="AP7" s="294"/>
      <c r="AQ7" s="294"/>
      <c r="AR7" s="294"/>
      <c r="AS7" s="294"/>
      <c r="AT7" s="294"/>
      <c r="AU7" s="294"/>
    </row>
    <row r="8" spans="1:47" s="111" customFormat="1" ht="17.149999999999999" customHeight="1">
      <c r="A8" s="91" t="s">
        <v>216</v>
      </c>
      <c r="B8" s="116"/>
      <c r="C8" s="118"/>
      <c r="D8" s="99" t="s">
        <v>221</v>
      </c>
      <c r="E8" s="201">
        <f>SUM(H8:J8)/SUM(H$6:J$8)</f>
        <v>9.9110434833499156E-2</v>
      </c>
      <c r="F8" s="201">
        <f>(1-F6)*E8/(E7+E8)</f>
        <v>3.5012686777558498E-2</v>
      </c>
      <c r="G8" s="110"/>
      <c r="H8" s="110">
        <f>SUM('11.11 Other_PREReports&amp;Rep EoE'!M52:M56)</f>
        <v>585</v>
      </c>
      <c r="I8" s="110">
        <f>SUM('11.11 Other_PREReports&amp;Rep EoE'!N52:N56)</f>
        <v>1673</v>
      </c>
      <c r="J8" s="245">
        <f t="shared" si="5"/>
        <v>1129</v>
      </c>
      <c r="K8" s="245">
        <f t="shared" si="6"/>
        <v>1106.42</v>
      </c>
      <c r="L8" s="245">
        <f t="shared" si="6"/>
        <v>1084.2916</v>
      </c>
      <c r="M8" s="245">
        <f t="shared" si="6"/>
        <v>1062.6057679999999</v>
      </c>
      <c r="N8" s="245">
        <f t="shared" si="6"/>
        <v>1041.3536526399998</v>
      </c>
      <c r="O8" s="245">
        <f t="shared" si="6"/>
        <v>1020.5265795871999</v>
      </c>
      <c r="P8" s="245">
        <f t="shared" si="6"/>
        <v>1000.1160479954559</v>
      </c>
      <c r="Q8" s="245">
        <f t="shared" si="6"/>
        <v>980.11372703554673</v>
      </c>
      <c r="R8" s="89"/>
      <c r="S8" s="279" t="s">
        <v>218</v>
      </c>
      <c r="T8" s="300" t="s">
        <v>179</v>
      </c>
      <c r="U8" s="321" t="s">
        <v>219</v>
      </c>
      <c r="V8" s="309"/>
      <c r="W8" s="179" t="s">
        <v>297</v>
      </c>
      <c r="X8" s="294"/>
      <c r="Y8" s="245">
        <f>SUM(M$6:M$8)*F8</f>
        <v>446.65391704029321</v>
      </c>
      <c r="Z8" s="245">
        <f t="shared" si="1"/>
        <v>437.72083869948733</v>
      </c>
      <c r="AA8" s="245">
        <f t="shared" si="2"/>
        <v>428.96642192549757</v>
      </c>
      <c r="AB8" s="245">
        <f t="shared" si="3"/>
        <v>420.38709348698762</v>
      </c>
      <c r="AC8" s="245">
        <f t="shared" si="4"/>
        <v>411.97935161724786</v>
      </c>
      <c r="AD8" s="294"/>
      <c r="AE8" s="294"/>
      <c r="AF8" s="294"/>
      <c r="AG8" s="294"/>
      <c r="AH8" s="294"/>
      <c r="AI8" s="294"/>
      <c r="AJ8" s="294"/>
      <c r="AK8" s="294"/>
      <c r="AL8" s="294"/>
      <c r="AM8" s="294"/>
      <c r="AN8" s="294"/>
      <c r="AO8" s="294"/>
      <c r="AP8" s="294"/>
      <c r="AQ8" s="294"/>
      <c r="AR8" s="294"/>
      <c r="AS8" s="294"/>
      <c r="AT8" s="294"/>
      <c r="AU8" s="294"/>
    </row>
    <row r="9" spans="1:47" ht="17.149999999999999" customHeight="1">
      <c r="A9" s="295"/>
      <c r="B9" s="296"/>
      <c r="C9" s="297"/>
      <c r="D9" s="100" t="s">
        <v>222</v>
      </c>
      <c r="E9" s="100"/>
      <c r="F9" s="100"/>
      <c r="G9" s="267"/>
      <c r="H9" s="101"/>
      <c r="I9" s="102"/>
      <c r="J9" s="102"/>
      <c r="K9" s="101"/>
      <c r="L9" s="101"/>
      <c r="M9" s="101"/>
      <c r="N9" s="101"/>
      <c r="O9" s="101"/>
      <c r="P9" s="101"/>
      <c r="Q9" s="101"/>
      <c r="R9" s="103"/>
      <c r="S9" s="106"/>
      <c r="T9" s="298" t="s">
        <v>215</v>
      </c>
      <c r="U9" s="306"/>
      <c r="V9" s="309"/>
      <c r="W9" s="179"/>
      <c r="Y9" s="101"/>
      <c r="Z9" s="101"/>
      <c r="AA9" s="101"/>
      <c r="AB9" s="101"/>
      <c r="AC9" s="101"/>
    </row>
    <row r="10" spans="1:47" s="134" customFormat="1" ht="17.149999999999999" customHeight="1">
      <c r="A10" s="127" t="s">
        <v>223</v>
      </c>
      <c r="B10" s="128"/>
      <c r="C10" s="129"/>
      <c r="D10" s="130" t="s">
        <v>224</v>
      </c>
      <c r="E10" s="130"/>
      <c r="F10" s="130"/>
      <c r="G10" s="181"/>
      <c r="H10" s="181">
        <f t="shared" ref="H10:Q10" si="7">H6*$U$10</f>
        <v>659736</v>
      </c>
      <c r="I10" s="131">
        <f t="shared" si="7"/>
        <v>476448</v>
      </c>
      <c r="J10" s="131">
        <f t="shared" si="7"/>
        <v>840588</v>
      </c>
      <c r="K10" s="131">
        <f t="shared" si="7"/>
        <v>823776.24</v>
      </c>
      <c r="L10" s="131">
        <f t="shared" si="7"/>
        <v>807300.71519999998</v>
      </c>
      <c r="M10" s="131">
        <f t="shared" si="7"/>
        <v>791154.70089600002</v>
      </c>
      <c r="N10" s="131">
        <f t="shared" si="7"/>
        <v>775331.60687807994</v>
      </c>
      <c r="O10" s="131">
        <f t="shared" si="7"/>
        <v>759824.97474051837</v>
      </c>
      <c r="P10" s="131">
        <f t="shared" si="7"/>
        <v>744628.4752457079</v>
      </c>
      <c r="Q10" s="131">
        <f t="shared" si="7"/>
        <v>729735.90574079379</v>
      </c>
      <c r="R10" s="132"/>
      <c r="S10" s="105" t="s">
        <v>225</v>
      </c>
      <c r="T10" s="126" t="s">
        <v>179</v>
      </c>
      <c r="U10" s="185">
        <f>7/2*24</f>
        <v>84</v>
      </c>
      <c r="V10" s="187" t="s">
        <v>226</v>
      </c>
      <c r="W10" s="179" t="s">
        <v>227</v>
      </c>
      <c r="Y10" s="131">
        <f t="shared" ref="Y10:AC10" si="8">Y6*$U$10</f>
        <v>953707.06767168001</v>
      </c>
      <c r="Z10" s="131">
        <f t="shared" si="8"/>
        <v>934632.92631824629</v>
      </c>
      <c r="AA10" s="131">
        <f t="shared" si="8"/>
        <v>915940.26779188146</v>
      </c>
      <c r="AB10" s="131">
        <f t="shared" si="8"/>
        <v>897621.46243604377</v>
      </c>
      <c r="AC10" s="131">
        <f t="shared" si="8"/>
        <v>879669.0331873229</v>
      </c>
    </row>
    <row r="11" spans="1:47" s="134" customFormat="1" ht="17.149999999999999" customHeight="1">
      <c r="A11" s="127" t="s">
        <v>223</v>
      </c>
      <c r="B11" s="128"/>
      <c r="C11" s="129"/>
      <c r="D11" s="130" t="s">
        <v>228</v>
      </c>
      <c r="E11" s="130"/>
      <c r="F11" s="130"/>
      <c r="G11" s="181"/>
      <c r="H11" s="181">
        <f>H7*$U$11</f>
        <v>714000</v>
      </c>
      <c r="I11" s="131">
        <f>I7*$U$11</f>
        <v>1317120</v>
      </c>
      <c r="J11" s="131">
        <f>J7*$U$11</f>
        <v>1015560</v>
      </c>
      <c r="K11" s="131">
        <f>K7*$U$11</f>
        <v>995248.79999999993</v>
      </c>
      <c r="L11" s="131">
        <f>L7*$U$11</f>
        <v>975343.82399999991</v>
      </c>
      <c r="M11" s="131">
        <f>M7*$U$10</f>
        <v>191167.38950399999</v>
      </c>
      <c r="N11" s="131">
        <f>N7*$U$10</f>
        <v>187344.04171392001</v>
      </c>
      <c r="O11" s="131">
        <f>O7*$U$10</f>
        <v>183597.16087964157</v>
      </c>
      <c r="P11" s="131">
        <f>P7*$U$10</f>
        <v>179925.21766204873</v>
      </c>
      <c r="Q11" s="131">
        <f>Q7*$U$10</f>
        <v>176326.71330880775</v>
      </c>
      <c r="R11" s="132"/>
      <c r="S11" s="105" t="s">
        <v>229</v>
      </c>
      <c r="T11" s="126" t="s">
        <v>179</v>
      </c>
      <c r="U11" s="186">
        <f>(28-21/2)*24</f>
        <v>420</v>
      </c>
      <c r="V11" s="187" t="s">
        <v>226</v>
      </c>
      <c r="W11" s="179" t="s">
        <v>230</v>
      </c>
      <c r="Y11" s="131">
        <f t="shared" ref="Y11:AC11" si="9">Y7*$U$10</f>
        <v>80354.978208935368</v>
      </c>
      <c r="Z11" s="131">
        <f t="shared" si="9"/>
        <v>78747.878644756653</v>
      </c>
      <c r="AA11" s="131">
        <f t="shared" si="9"/>
        <v>77172.921071861521</v>
      </c>
      <c r="AB11" s="131">
        <f t="shared" si="9"/>
        <v>75629.462650424291</v>
      </c>
      <c r="AC11" s="131">
        <f t="shared" si="9"/>
        <v>74116.873397415809</v>
      </c>
    </row>
    <row r="12" spans="1:47" s="188" customFormat="1" ht="17.149999999999999" customHeight="1">
      <c r="A12" s="176" t="s">
        <v>223</v>
      </c>
      <c r="B12" s="174"/>
      <c r="C12" s="175"/>
      <c r="D12" s="182" t="s">
        <v>231</v>
      </c>
      <c r="E12" s="182"/>
      <c r="F12" s="182"/>
      <c r="G12" s="183"/>
      <c r="H12" s="183">
        <f t="shared" ref="H12:Q12" si="10">H8*$U$12</f>
        <v>673920</v>
      </c>
      <c r="I12" s="183">
        <f t="shared" si="10"/>
        <v>1927296</v>
      </c>
      <c r="J12" s="183">
        <f t="shared" si="10"/>
        <v>1300608</v>
      </c>
      <c r="K12" s="183">
        <f t="shared" si="10"/>
        <v>1274595.8400000001</v>
      </c>
      <c r="L12" s="183">
        <f t="shared" si="10"/>
        <v>1249103.9232000001</v>
      </c>
      <c r="M12" s="131">
        <f t="shared" si="10"/>
        <v>1224121.8447359998</v>
      </c>
      <c r="N12" s="131">
        <f t="shared" si="10"/>
        <v>1199639.4078412799</v>
      </c>
      <c r="O12" s="131">
        <f t="shared" si="10"/>
        <v>1175646.6196844543</v>
      </c>
      <c r="P12" s="131">
        <f t="shared" si="10"/>
        <v>1152133.6872907651</v>
      </c>
      <c r="Q12" s="131">
        <f t="shared" si="10"/>
        <v>1129091.0135449499</v>
      </c>
      <c r="R12" s="184"/>
      <c r="S12" s="179" t="s">
        <v>232</v>
      </c>
      <c r="T12" s="185" t="s">
        <v>179</v>
      </c>
      <c r="U12" s="186">
        <f>AVERAGE('11.11 Other_PREReports&amp;Rep EoE'!M57:N57)*24</f>
        <v>1152</v>
      </c>
      <c r="V12" s="187" t="s">
        <v>226</v>
      </c>
      <c r="W12" s="179" t="s">
        <v>298</v>
      </c>
      <c r="X12" s="134"/>
      <c r="Y12" s="131">
        <f t="shared" ref="Y12:AC12" si="11">Y8*$U$12</f>
        <v>514545.31243041775</v>
      </c>
      <c r="Z12" s="131">
        <f t="shared" si="11"/>
        <v>504254.40618180938</v>
      </c>
      <c r="AA12" s="131">
        <f t="shared" si="11"/>
        <v>494169.31805817317</v>
      </c>
      <c r="AB12" s="131">
        <f t="shared" si="11"/>
        <v>484285.93169700971</v>
      </c>
      <c r="AC12" s="131">
        <f t="shared" si="11"/>
        <v>474600.2130630695</v>
      </c>
      <c r="AD12" s="134"/>
      <c r="AE12" s="134"/>
      <c r="AF12" s="134"/>
      <c r="AG12" s="134"/>
      <c r="AH12" s="134"/>
      <c r="AI12" s="134"/>
      <c r="AJ12" s="134"/>
      <c r="AK12" s="134"/>
      <c r="AL12" s="134"/>
      <c r="AM12" s="134"/>
      <c r="AN12" s="134"/>
      <c r="AO12" s="134"/>
      <c r="AP12" s="134"/>
      <c r="AQ12" s="134"/>
      <c r="AR12" s="134"/>
      <c r="AS12" s="134"/>
      <c r="AT12" s="134"/>
      <c r="AU12" s="134"/>
    </row>
    <row r="13" spans="1:47" s="188" customFormat="1" ht="17.149999999999999" customHeight="1">
      <c r="A13" s="176" t="s">
        <v>223</v>
      </c>
      <c r="B13" s="174"/>
      <c r="C13" s="175"/>
      <c r="D13" s="182" t="s">
        <v>234</v>
      </c>
      <c r="E13" s="182"/>
      <c r="F13" s="182"/>
      <c r="G13" s="183"/>
      <c r="H13" s="183">
        <f>SUM(H10:H12)</f>
        <v>2047656</v>
      </c>
      <c r="I13" s="183">
        <f t="shared" ref="I13:K13" si="12">SUM(I10:I12)</f>
        <v>3720864</v>
      </c>
      <c r="J13" s="183">
        <f t="shared" si="12"/>
        <v>3156756</v>
      </c>
      <c r="K13" s="183">
        <f t="shared" si="12"/>
        <v>3093620.88</v>
      </c>
      <c r="L13" s="183">
        <f>SUM(L10:L12)</f>
        <v>3031748.4624000001</v>
      </c>
      <c r="M13" s="183">
        <f t="shared" ref="M13:Q13" si="13">SUM(M10:M12)</f>
        <v>2206443.9351359997</v>
      </c>
      <c r="N13" s="183">
        <f t="shared" si="13"/>
        <v>2162315.05643328</v>
      </c>
      <c r="O13" s="183">
        <f t="shared" si="13"/>
        <v>2119068.7553046141</v>
      </c>
      <c r="P13" s="183">
        <f t="shared" si="13"/>
        <v>2076687.3801985218</v>
      </c>
      <c r="Q13" s="183">
        <f t="shared" si="13"/>
        <v>2035153.6325945514</v>
      </c>
      <c r="R13" s="184"/>
      <c r="S13" s="179"/>
      <c r="T13" s="185"/>
      <c r="U13" s="186"/>
      <c r="V13" s="187"/>
      <c r="W13" s="179"/>
      <c r="X13" s="134"/>
      <c r="Y13" s="183">
        <f>SUM(Y10:Y12)</f>
        <v>1548607.3583110331</v>
      </c>
      <c r="Z13" s="183">
        <f t="shared" ref="Z13:AC13" si="14">SUM(Z10:Z12)</f>
        <v>1517635.2111448124</v>
      </c>
      <c r="AA13" s="183">
        <f t="shared" si="14"/>
        <v>1487282.5069219163</v>
      </c>
      <c r="AB13" s="183">
        <f t="shared" si="14"/>
        <v>1457536.8567834778</v>
      </c>
      <c r="AC13" s="183">
        <f t="shared" si="14"/>
        <v>1428386.1196478084</v>
      </c>
      <c r="AD13" s="134"/>
      <c r="AE13" s="134"/>
      <c r="AF13" s="134"/>
      <c r="AG13" s="134"/>
      <c r="AH13" s="134"/>
      <c r="AI13" s="134"/>
      <c r="AJ13" s="134"/>
      <c r="AK13" s="134"/>
      <c r="AL13" s="134"/>
      <c r="AM13" s="134"/>
      <c r="AN13" s="134"/>
      <c r="AO13" s="134"/>
      <c r="AP13" s="134"/>
      <c r="AQ13" s="134"/>
      <c r="AR13" s="134"/>
      <c r="AS13" s="134"/>
      <c r="AT13" s="134"/>
      <c r="AU13" s="134"/>
    </row>
    <row r="14" spans="1:47" s="188" customFormat="1" ht="17.149999999999999" customHeight="1">
      <c r="A14" s="176" t="s">
        <v>223</v>
      </c>
      <c r="B14" s="174"/>
      <c r="C14" s="175"/>
      <c r="D14" s="182" t="s">
        <v>235</v>
      </c>
      <c r="E14" s="182"/>
      <c r="F14" s="182"/>
      <c r="G14" s="183"/>
      <c r="H14" s="183">
        <f t="shared" ref="H14:Q14" si="15">H13*$U$14</f>
        <v>1513156.1965968208</v>
      </c>
      <c r="I14" s="183">
        <f t="shared" si="15"/>
        <v>2749606.5834759516</v>
      </c>
      <c r="J14" s="183">
        <f t="shared" si="15"/>
        <v>2332747.7381670522</v>
      </c>
      <c r="K14" s="183">
        <f t="shared" si="15"/>
        <v>2286092.7834037114</v>
      </c>
      <c r="L14" s="183">
        <f t="shared" si="15"/>
        <v>2240370.9277356369</v>
      </c>
      <c r="M14" s="183">
        <f t="shared" si="15"/>
        <v>1630495.7047934378</v>
      </c>
      <c r="N14" s="183">
        <f t="shared" si="15"/>
        <v>1597885.7906975693</v>
      </c>
      <c r="O14" s="183">
        <f t="shared" si="15"/>
        <v>1565928.0748836177</v>
      </c>
      <c r="P14" s="183">
        <f t="shared" si="15"/>
        <v>1534609.5133859452</v>
      </c>
      <c r="Q14" s="183">
        <f t="shared" si="15"/>
        <v>1503917.3231182266</v>
      </c>
      <c r="R14" s="184"/>
      <c r="S14" s="179" t="s">
        <v>236</v>
      </c>
      <c r="T14" s="185" t="s">
        <v>179</v>
      </c>
      <c r="U14" s="189">
        <f>SUM('11.11 Other_PREReports&amp;Rep EoE'!M46:N46,'11.11 Other_PREReports&amp;Rep EoE'!M48:N48)/SUM('11.11 Other_PREReports&amp;Rep EoE'!M35:N44,'11.11 Other_PREReports&amp;Rep EoE'!M46:N46,'11.11 Other_PREReports&amp;Rep EoE'!M48:N48)</f>
        <v>0.73896992297379094</v>
      </c>
      <c r="V14" s="187" t="s">
        <v>237</v>
      </c>
      <c r="W14" s="179" t="s">
        <v>238</v>
      </c>
      <c r="X14" s="134"/>
      <c r="Y14" s="288"/>
      <c r="Z14" s="288"/>
      <c r="AA14" s="288"/>
      <c r="AB14" s="288"/>
      <c r="AC14" s="288"/>
      <c r="AD14" s="134"/>
      <c r="AE14" s="134"/>
      <c r="AF14" s="134"/>
      <c r="AG14" s="134"/>
      <c r="AH14" s="134"/>
      <c r="AI14" s="134"/>
      <c r="AJ14" s="134"/>
      <c r="AK14" s="134"/>
      <c r="AL14" s="134"/>
      <c r="AM14" s="134"/>
      <c r="AN14" s="134"/>
      <c r="AO14" s="134"/>
      <c r="AP14" s="134"/>
      <c r="AQ14" s="134"/>
      <c r="AR14" s="134"/>
      <c r="AS14" s="134"/>
      <c r="AT14" s="134"/>
      <c r="AU14" s="134"/>
    </row>
    <row r="15" spans="1:47" s="188" customFormat="1" ht="17.149999999999999" customHeight="1">
      <c r="A15" s="176" t="s">
        <v>223</v>
      </c>
      <c r="B15" s="174"/>
      <c r="C15" s="175"/>
      <c r="D15" s="182" t="s">
        <v>239</v>
      </c>
      <c r="E15" s="182"/>
      <c r="F15" s="182"/>
      <c r="G15" s="183"/>
      <c r="H15" s="183">
        <f t="shared" ref="H15:Q15" si="16">H13*$U$15</f>
        <v>446213.18409604987</v>
      </c>
      <c r="I15" s="183">
        <f t="shared" si="16"/>
        <v>810828.85652099981</v>
      </c>
      <c r="J15" s="183">
        <f t="shared" si="16"/>
        <v>687901.75018377602</v>
      </c>
      <c r="K15" s="183">
        <f t="shared" si="16"/>
        <v>674143.71518010041</v>
      </c>
      <c r="L15" s="183">
        <f t="shared" si="16"/>
        <v>660660.84087649849</v>
      </c>
      <c r="M15" s="183">
        <f t="shared" si="16"/>
        <v>480815.31948064157</v>
      </c>
      <c r="N15" s="183">
        <f t="shared" si="16"/>
        <v>471199.01309102878</v>
      </c>
      <c r="O15" s="183">
        <f t="shared" si="16"/>
        <v>461775.03282920812</v>
      </c>
      <c r="P15" s="183">
        <f t="shared" si="16"/>
        <v>452539.53217262396</v>
      </c>
      <c r="Q15" s="183">
        <f t="shared" si="16"/>
        <v>443488.74152917153</v>
      </c>
      <c r="R15" s="184"/>
      <c r="S15" s="179" t="s">
        <v>240</v>
      </c>
      <c r="T15" s="185" t="s">
        <v>179</v>
      </c>
      <c r="U15" s="189">
        <f>SUM('11.11 Other_PREReports&amp;Rep EoE'!M35:N38)/SUM('11.11 Other_PREReports&amp;Rep EoE'!M35:N43)*(1-U$14)</f>
        <v>0.21791413406160501</v>
      </c>
      <c r="V15" s="187" t="s">
        <v>237</v>
      </c>
      <c r="W15" s="179" t="s">
        <v>241</v>
      </c>
      <c r="X15" s="134"/>
      <c r="Y15" s="288"/>
      <c r="Z15" s="288"/>
      <c r="AA15" s="288"/>
      <c r="AB15" s="288"/>
      <c r="AC15" s="288"/>
      <c r="AD15" s="134"/>
      <c r="AE15" s="134"/>
      <c r="AF15" s="134"/>
      <c r="AG15" s="134"/>
      <c r="AH15" s="134"/>
      <c r="AI15" s="134"/>
      <c r="AJ15" s="134"/>
      <c r="AK15" s="134"/>
      <c r="AL15" s="134"/>
      <c r="AM15" s="134"/>
      <c r="AN15" s="134"/>
      <c r="AO15" s="134"/>
      <c r="AP15" s="134"/>
      <c r="AQ15" s="134"/>
      <c r="AR15" s="134"/>
      <c r="AS15" s="134"/>
      <c r="AT15" s="134"/>
      <c r="AU15" s="134"/>
    </row>
    <row r="16" spans="1:47" s="188" customFormat="1" ht="17.149999999999999" customHeight="1">
      <c r="A16" s="176" t="s">
        <v>223</v>
      </c>
      <c r="B16" s="174"/>
      <c r="C16" s="175"/>
      <c r="D16" s="182" t="s">
        <v>242</v>
      </c>
      <c r="E16" s="182"/>
      <c r="F16" s="182"/>
      <c r="G16" s="183"/>
      <c r="H16" s="183">
        <f t="shared" ref="H16:Q16" si="17">H13*$U$16</f>
        <v>70960.579403903961</v>
      </c>
      <c r="I16" s="183">
        <f t="shared" si="17"/>
        <v>128944.8351300842</v>
      </c>
      <c r="J16" s="183">
        <f t="shared" si="17"/>
        <v>109395.93115091122</v>
      </c>
      <c r="K16" s="183">
        <f t="shared" si="17"/>
        <v>107208.01252789298</v>
      </c>
      <c r="L16" s="183">
        <f t="shared" si="17"/>
        <v>105063.85227733513</v>
      </c>
      <c r="M16" s="183">
        <f t="shared" si="17"/>
        <v>76463.302458753038</v>
      </c>
      <c r="N16" s="183">
        <f t="shared" si="17"/>
        <v>74934.036409577995</v>
      </c>
      <c r="O16" s="183">
        <f t="shared" si="17"/>
        <v>73435.355681386427</v>
      </c>
      <c r="P16" s="183">
        <f t="shared" si="17"/>
        <v>71966.64856775869</v>
      </c>
      <c r="Q16" s="183">
        <f t="shared" si="17"/>
        <v>70527.315596403525</v>
      </c>
      <c r="R16" s="184"/>
      <c r="S16" s="179" t="s">
        <v>243</v>
      </c>
      <c r="T16" s="185" t="s">
        <v>179</v>
      </c>
      <c r="U16" s="189">
        <f>SUM('11.11 Other_PREReports&amp;Rep EoE'!M39:N41)/SUM('11.11 Other_PREReports&amp;Rep EoE'!M35:N43)*(1-U$14)</f>
        <v>3.4654541292045128E-2</v>
      </c>
      <c r="V16" s="187" t="s">
        <v>237</v>
      </c>
      <c r="W16" s="179" t="s">
        <v>244</v>
      </c>
      <c r="X16" s="134"/>
      <c r="Y16" s="288"/>
      <c r="Z16" s="288"/>
      <c r="AA16" s="288"/>
      <c r="AB16" s="288"/>
      <c r="AC16" s="288"/>
      <c r="AD16" s="134"/>
      <c r="AE16" s="134"/>
      <c r="AF16" s="134"/>
      <c r="AG16" s="134"/>
      <c r="AH16" s="134"/>
      <c r="AI16" s="134"/>
      <c r="AJ16" s="134"/>
      <c r="AK16" s="134"/>
      <c r="AL16" s="134"/>
      <c r="AM16" s="134"/>
      <c r="AN16" s="134"/>
      <c r="AO16" s="134"/>
      <c r="AP16" s="134"/>
      <c r="AQ16" s="134"/>
      <c r="AR16" s="134"/>
      <c r="AS16" s="134"/>
      <c r="AT16" s="134"/>
      <c r="AU16" s="134"/>
    </row>
    <row r="17" spans="1:47" s="188" customFormat="1" ht="17.149999999999999" customHeight="1">
      <c r="A17" s="176" t="s">
        <v>223</v>
      </c>
      <c r="B17" s="174"/>
      <c r="C17" s="175"/>
      <c r="D17" s="182" t="s">
        <v>245</v>
      </c>
      <c r="E17" s="182"/>
      <c r="F17" s="182"/>
      <c r="G17" s="183"/>
      <c r="H17" s="183">
        <f t="shared" ref="H17:Q17" si="18">H13*$U$17</f>
        <v>17326.039903225366</v>
      </c>
      <c r="I17" s="183">
        <f t="shared" si="18"/>
        <v>31483.724872964376</v>
      </c>
      <c r="J17" s="183">
        <f t="shared" si="18"/>
        <v>26710.580498260493</v>
      </c>
      <c r="K17" s="183">
        <f t="shared" si="18"/>
        <v>26176.368888295285</v>
      </c>
      <c r="L17" s="183">
        <f t="shared" si="18"/>
        <v>25652.841510529379</v>
      </c>
      <c r="M17" s="183">
        <f t="shared" si="18"/>
        <v>18669.608403167294</v>
      </c>
      <c r="N17" s="183">
        <f t="shared" si="18"/>
        <v>18296.216235103951</v>
      </c>
      <c r="O17" s="183">
        <f t="shared" si="18"/>
        <v>17930.291910401869</v>
      </c>
      <c r="P17" s="183">
        <f t="shared" si="18"/>
        <v>17571.686072193832</v>
      </c>
      <c r="Q17" s="183">
        <f t="shared" si="18"/>
        <v>17220.252350749957</v>
      </c>
      <c r="R17" s="184"/>
      <c r="S17" s="179" t="s">
        <v>246</v>
      </c>
      <c r="T17" s="185" t="s">
        <v>179</v>
      </c>
      <c r="U17" s="189">
        <f>SUM('11.11 Other_PREReports&amp;Rep EoE'!M42:N43)/SUM('11.11 Other_PREReports&amp;Rep EoE'!M35:N43)*(1-U$14)</f>
        <v>8.4614016725589481E-3</v>
      </c>
      <c r="V17" s="187" t="s">
        <v>237</v>
      </c>
      <c r="W17" s="179" t="s">
        <v>247</v>
      </c>
      <c r="X17" s="134"/>
      <c r="Y17" s="288"/>
      <c r="Z17" s="288"/>
      <c r="AA17" s="288"/>
      <c r="AB17" s="288"/>
      <c r="AC17" s="288"/>
      <c r="AD17" s="134"/>
      <c r="AE17" s="134"/>
      <c r="AF17" s="134"/>
      <c r="AG17" s="134"/>
      <c r="AH17" s="134"/>
      <c r="AI17" s="134"/>
      <c r="AJ17" s="134"/>
      <c r="AK17" s="134"/>
      <c r="AL17" s="134"/>
      <c r="AM17" s="134"/>
      <c r="AN17" s="134"/>
      <c r="AO17" s="134"/>
      <c r="AP17" s="134"/>
      <c r="AQ17" s="134"/>
      <c r="AR17" s="134"/>
      <c r="AS17" s="134"/>
      <c r="AT17" s="134"/>
      <c r="AU17" s="134"/>
    </row>
    <row r="18" spans="1:47"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322">
        <f>SUM(U14:U17)</f>
        <v>1</v>
      </c>
      <c r="V18" s="299"/>
      <c r="W18" s="106"/>
      <c r="Y18" s="173"/>
      <c r="Z18" s="173"/>
      <c r="AA18" s="173"/>
      <c r="AB18" s="173"/>
      <c r="AC18" s="173"/>
    </row>
    <row r="19" spans="1:47" s="180" customFormat="1" ht="17.149999999999999" customHeight="1">
      <c r="A19" s="176" t="s">
        <v>223</v>
      </c>
      <c r="B19" s="303"/>
      <c r="C19" s="304"/>
      <c r="D19" s="190" t="s">
        <v>249</v>
      </c>
      <c r="E19" s="190"/>
      <c r="F19" s="190"/>
      <c r="G19" s="305"/>
      <c r="H19" s="305">
        <f t="shared" ref="H19:Q19" si="19">H14*$U$19</f>
        <v>267954.7431473537</v>
      </c>
      <c r="I19" s="305">
        <f t="shared" si="19"/>
        <v>486909.49915719981</v>
      </c>
      <c r="J19" s="305">
        <f t="shared" si="19"/>
        <v>413090.7453004155</v>
      </c>
      <c r="K19" s="305">
        <f t="shared" si="19"/>
        <v>404828.93039440725</v>
      </c>
      <c r="L19" s="305">
        <f t="shared" si="19"/>
        <v>396732.35178651905</v>
      </c>
      <c r="M19" s="305">
        <f t="shared" si="19"/>
        <v>288733.61439050466</v>
      </c>
      <c r="N19" s="305">
        <f t="shared" si="19"/>
        <v>282958.94210269459</v>
      </c>
      <c r="O19" s="305">
        <f t="shared" si="19"/>
        <v>277299.76326064067</v>
      </c>
      <c r="P19" s="305">
        <f t="shared" si="19"/>
        <v>271753.76799542783</v>
      </c>
      <c r="Q19" s="305">
        <f t="shared" si="19"/>
        <v>266318.69263551931</v>
      </c>
      <c r="R19" s="178"/>
      <c r="S19" s="179" t="s">
        <v>250</v>
      </c>
      <c r="T19" s="306" t="s">
        <v>179</v>
      </c>
      <c r="U19" s="307">
        <v>0.17708333333333334</v>
      </c>
      <c r="V19" s="187" t="s">
        <v>251</v>
      </c>
      <c r="W19" s="179"/>
      <c r="X19" s="108"/>
      <c r="Y19" s="308"/>
      <c r="Z19" s="308"/>
      <c r="AA19" s="308"/>
      <c r="AB19" s="308"/>
      <c r="AC19" s="308"/>
      <c r="AD19" s="108"/>
      <c r="AE19" s="108"/>
      <c r="AF19" s="108"/>
      <c r="AG19" s="108"/>
      <c r="AH19" s="108"/>
      <c r="AI19" s="108"/>
      <c r="AJ19" s="108"/>
      <c r="AK19" s="108"/>
      <c r="AL19" s="108"/>
      <c r="AM19" s="108"/>
      <c r="AN19" s="108"/>
      <c r="AO19" s="108"/>
      <c r="AP19" s="108"/>
      <c r="AQ19" s="108"/>
      <c r="AR19" s="108"/>
      <c r="AS19" s="108"/>
      <c r="AT19" s="108"/>
      <c r="AU19" s="108"/>
    </row>
    <row r="20" spans="1:47" s="188" customFormat="1" ht="17.149999999999999" customHeight="1">
      <c r="A20" s="176" t="s">
        <v>223</v>
      </c>
      <c r="B20" s="174"/>
      <c r="C20" s="175"/>
      <c r="D20" s="191" t="s">
        <v>252</v>
      </c>
      <c r="E20" s="191"/>
      <c r="F20" s="191"/>
      <c r="G20" s="193"/>
      <c r="H20" s="193">
        <f t="shared" ref="H20:Q20" si="20">H15*$U$20</f>
        <v>385788.48208304314</v>
      </c>
      <c r="I20" s="193">
        <f t="shared" si="20"/>
        <v>701029.11553378112</v>
      </c>
      <c r="J20" s="193">
        <f t="shared" si="20"/>
        <v>594748.38817972306</v>
      </c>
      <c r="K20" s="193">
        <f t="shared" si="20"/>
        <v>582853.42041612847</v>
      </c>
      <c r="L20" s="193">
        <f t="shared" si="20"/>
        <v>571196.35200780607</v>
      </c>
      <c r="M20" s="193">
        <f t="shared" si="20"/>
        <v>415704.91163430474</v>
      </c>
      <c r="N20" s="193">
        <f t="shared" si="20"/>
        <v>407390.81340161868</v>
      </c>
      <c r="O20" s="193">
        <f t="shared" si="20"/>
        <v>399242.99713358621</v>
      </c>
      <c r="P20" s="193">
        <f t="shared" si="20"/>
        <v>391258.13719091448</v>
      </c>
      <c r="Q20" s="193">
        <f t="shared" si="20"/>
        <v>383432.97444709623</v>
      </c>
      <c r="R20" s="191"/>
      <c r="S20" s="179" t="s">
        <v>253</v>
      </c>
      <c r="T20" s="185" t="s">
        <v>179</v>
      </c>
      <c r="U20" s="194">
        <v>0.86458333333333337</v>
      </c>
      <c r="V20" s="187" t="s">
        <v>251</v>
      </c>
      <c r="W20" s="179"/>
      <c r="X20" s="134"/>
      <c r="Y20" s="280"/>
      <c r="Z20" s="280"/>
      <c r="AA20" s="280"/>
      <c r="AB20" s="280"/>
      <c r="AC20" s="280"/>
      <c r="AD20" s="134"/>
      <c r="AE20" s="134"/>
      <c r="AF20" s="134"/>
      <c r="AG20" s="134"/>
      <c r="AH20" s="134"/>
      <c r="AI20" s="134"/>
      <c r="AJ20" s="134"/>
      <c r="AK20" s="134"/>
      <c r="AL20" s="134"/>
      <c r="AM20" s="134"/>
      <c r="AN20" s="134"/>
      <c r="AO20" s="134"/>
      <c r="AP20" s="134"/>
      <c r="AQ20" s="134"/>
      <c r="AR20" s="134"/>
      <c r="AS20" s="134"/>
      <c r="AT20" s="134"/>
      <c r="AU20" s="134"/>
    </row>
    <row r="21" spans="1:47" s="188" customFormat="1" ht="17.149999999999999" customHeight="1">
      <c r="A21" s="176" t="s">
        <v>223</v>
      </c>
      <c r="B21" s="174"/>
      <c r="C21" s="175"/>
      <c r="D21" s="191" t="s">
        <v>254</v>
      </c>
      <c r="E21" s="191"/>
      <c r="F21" s="191"/>
      <c r="G21" s="193"/>
      <c r="H21" s="193">
        <f t="shared" ref="H21:Q21" si="21">H16*$U$21</f>
        <v>409501.67697669554</v>
      </c>
      <c r="I21" s="193">
        <f t="shared" si="21"/>
        <v>744119.15272986051</v>
      </c>
      <c r="J21" s="193">
        <f t="shared" si="21"/>
        <v>631305.68601671653</v>
      </c>
      <c r="K21" s="193">
        <f t="shared" si="21"/>
        <v>618679.57229638204</v>
      </c>
      <c r="L21" s="193">
        <f t="shared" si="21"/>
        <v>606305.98085045454</v>
      </c>
      <c r="M21" s="193">
        <f t="shared" si="21"/>
        <v>441256.97460572043</v>
      </c>
      <c r="N21" s="193">
        <f t="shared" si="21"/>
        <v>432431.83511360612</v>
      </c>
      <c r="O21" s="193">
        <f t="shared" si="21"/>
        <v>423783.19841133396</v>
      </c>
      <c r="P21" s="193">
        <f t="shared" si="21"/>
        <v>415307.5344431072</v>
      </c>
      <c r="Q21" s="193">
        <f t="shared" si="21"/>
        <v>407001.38375424512</v>
      </c>
      <c r="R21" s="191"/>
      <c r="S21" s="179" t="s">
        <v>255</v>
      </c>
      <c r="T21" s="185" t="s">
        <v>179</v>
      </c>
      <c r="U21" s="194">
        <v>5.7708333333333304</v>
      </c>
      <c r="V21" s="187" t="s">
        <v>251</v>
      </c>
      <c r="W21" s="179"/>
      <c r="X21" s="134"/>
      <c r="Y21" s="280"/>
      <c r="Z21" s="280"/>
      <c r="AA21" s="280"/>
      <c r="AB21" s="280"/>
      <c r="AC21" s="280"/>
      <c r="AD21" s="134"/>
      <c r="AE21" s="134"/>
      <c r="AF21" s="134"/>
      <c r="AG21" s="134"/>
      <c r="AH21" s="134"/>
      <c r="AI21" s="134"/>
      <c r="AJ21" s="134"/>
      <c r="AK21" s="134"/>
      <c r="AL21" s="134"/>
      <c r="AM21" s="134"/>
      <c r="AN21" s="134"/>
      <c r="AO21" s="134"/>
      <c r="AP21" s="134"/>
      <c r="AQ21" s="134"/>
      <c r="AR21" s="134"/>
      <c r="AS21" s="134"/>
      <c r="AT21" s="134"/>
      <c r="AU21" s="134"/>
    </row>
    <row r="22" spans="1:47" s="134" customFormat="1" ht="17.149999999999999" customHeight="1">
      <c r="A22" s="127" t="s">
        <v>223</v>
      </c>
      <c r="B22" s="128"/>
      <c r="C22" s="129"/>
      <c r="D22" s="135" t="s">
        <v>256</v>
      </c>
      <c r="E22" s="135"/>
      <c r="F22" s="135"/>
      <c r="G22" s="138"/>
      <c r="H22" s="138">
        <f t="shared" ref="H22:Q22" si="22">H17*$U$22</f>
        <v>388031.10199931805</v>
      </c>
      <c r="I22" s="138">
        <f t="shared" si="22"/>
        <v>705104.2549674313</v>
      </c>
      <c r="J22" s="138">
        <f t="shared" si="22"/>
        <v>598205.70907562564</v>
      </c>
      <c r="K22" s="138">
        <f t="shared" si="22"/>
        <v>586241.59489411314</v>
      </c>
      <c r="L22" s="138">
        <f t="shared" si="22"/>
        <v>574516.76299623086</v>
      </c>
      <c r="M22" s="138">
        <f t="shared" si="22"/>
        <v>418121.43819593417</v>
      </c>
      <c r="N22" s="138">
        <f t="shared" si="22"/>
        <v>409759.00943201553</v>
      </c>
      <c r="O22" s="138">
        <f t="shared" si="22"/>
        <v>401563.82924337516</v>
      </c>
      <c r="P22" s="138">
        <f t="shared" si="22"/>
        <v>393532.55265850766</v>
      </c>
      <c r="Q22" s="138">
        <f t="shared" si="22"/>
        <v>385661.90160533757</v>
      </c>
      <c r="R22" s="135"/>
      <c r="S22" s="105" t="s">
        <v>257</v>
      </c>
      <c r="T22" s="126" t="s">
        <v>179</v>
      </c>
      <c r="U22" s="137">
        <v>22.395833333333332</v>
      </c>
      <c r="V22" s="133" t="s">
        <v>251</v>
      </c>
      <c r="W22" s="105"/>
      <c r="Y22" s="280"/>
      <c r="Z22" s="280"/>
      <c r="AA22" s="280"/>
      <c r="AB22" s="280"/>
      <c r="AC22" s="280"/>
    </row>
    <row r="23" spans="1:47" ht="17.149999999999999" customHeight="1">
      <c r="A23" s="295"/>
      <c r="B23" s="296"/>
      <c r="C23" s="297"/>
      <c r="D23" s="100" t="s">
        <v>299</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47" s="188" customFormat="1" ht="17.149999999999999" customHeight="1">
      <c r="A24" s="195" t="s">
        <v>216</v>
      </c>
      <c r="B24" s="196"/>
      <c r="C24" s="197"/>
      <c r="D24" s="198" t="s">
        <v>300</v>
      </c>
      <c r="E24" s="198"/>
      <c r="F24" s="198"/>
      <c r="G24" s="199"/>
      <c r="H24" s="200">
        <f>H13</f>
        <v>2047656</v>
      </c>
      <c r="I24" s="200">
        <f t="shared" ref="I24:L24" si="23">I13</f>
        <v>3720864</v>
      </c>
      <c r="J24" s="200">
        <f t="shared" si="23"/>
        <v>3156756</v>
      </c>
      <c r="K24" s="200">
        <f t="shared" si="23"/>
        <v>3093620.88</v>
      </c>
      <c r="L24" s="200">
        <f t="shared" si="23"/>
        <v>3031748.4624000001</v>
      </c>
      <c r="M24" s="289">
        <f>Y13</f>
        <v>1548607.3583110331</v>
      </c>
      <c r="N24" s="289">
        <f t="shared" ref="N24:Q24" si="24">Z13</f>
        <v>1517635.2111448124</v>
      </c>
      <c r="O24" s="289">
        <f t="shared" si="24"/>
        <v>1487282.5069219163</v>
      </c>
      <c r="P24" s="289">
        <f t="shared" si="24"/>
        <v>1457536.8567834778</v>
      </c>
      <c r="Q24" s="289">
        <f t="shared" si="24"/>
        <v>1428386.1196478084</v>
      </c>
      <c r="R24" s="191"/>
      <c r="S24" s="179" t="s">
        <v>260</v>
      </c>
      <c r="T24" s="185" t="s">
        <v>261</v>
      </c>
      <c r="U24" s="194"/>
      <c r="V24" s="187"/>
      <c r="W24" s="179"/>
      <c r="X24" s="134"/>
      <c r="Y24" s="281"/>
      <c r="Z24" s="281"/>
      <c r="AA24" s="281"/>
      <c r="AB24" s="281"/>
      <c r="AC24" s="282"/>
      <c r="AD24" s="134"/>
      <c r="AE24" s="134"/>
      <c r="AF24" s="134"/>
      <c r="AG24" s="134"/>
      <c r="AH24" s="134"/>
      <c r="AI24" s="134"/>
      <c r="AJ24" s="134"/>
      <c r="AK24" s="134"/>
      <c r="AL24" s="134"/>
      <c r="AM24" s="134"/>
      <c r="AN24" s="134"/>
      <c r="AO24" s="134"/>
      <c r="AP24" s="134"/>
      <c r="AQ24" s="134"/>
      <c r="AR24" s="134"/>
      <c r="AS24" s="134"/>
      <c r="AT24" s="134"/>
      <c r="AU24" s="134"/>
    </row>
    <row r="25" spans="1:47" s="188" customFormat="1" ht="17.149999999999999" customHeight="1">
      <c r="A25" s="176" t="s">
        <v>223</v>
      </c>
      <c r="B25" s="196"/>
      <c r="C25" s="197"/>
      <c r="D25" s="191" t="s">
        <v>249</v>
      </c>
      <c r="E25" s="198"/>
      <c r="F25" s="198"/>
      <c r="G25" s="199"/>
      <c r="H25" s="193">
        <f t="shared" ref="H25:Q25" si="25">H24*$U$19*$U$14</f>
        <v>267954.7431473537</v>
      </c>
      <c r="I25" s="193">
        <f t="shared" si="25"/>
        <v>486909.49915719975</v>
      </c>
      <c r="J25" s="193">
        <f t="shared" si="25"/>
        <v>413090.74530041555</v>
      </c>
      <c r="K25" s="193">
        <f t="shared" si="25"/>
        <v>404828.93039440725</v>
      </c>
      <c r="L25" s="193">
        <f t="shared" si="25"/>
        <v>396732.35178651911</v>
      </c>
      <c r="M25" s="193">
        <f t="shared" si="25"/>
        <v>202649.60859262239</v>
      </c>
      <c r="N25" s="193">
        <f t="shared" si="25"/>
        <v>198596.61642076998</v>
      </c>
      <c r="O25" s="193">
        <f t="shared" si="25"/>
        <v>194624.68409235455</v>
      </c>
      <c r="P25" s="193">
        <f t="shared" si="25"/>
        <v>190732.19041050746</v>
      </c>
      <c r="Q25" s="193">
        <f t="shared" si="25"/>
        <v>186917.54660229731</v>
      </c>
      <c r="R25" s="191"/>
      <c r="S25" s="179"/>
      <c r="T25" s="185"/>
      <c r="U25" s="194"/>
      <c r="V25" s="187"/>
      <c r="W25" s="179"/>
      <c r="X25" s="134"/>
      <c r="Y25" s="280"/>
      <c r="Z25" s="280"/>
      <c r="AA25" s="280"/>
      <c r="AB25" s="280"/>
      <c r="AC25" s="280"/>
      <c r="AD25" s="134"/>
      <c r="AE25" s="134"/>
      <c r="AF25" s="134"/>
      <c r="AG25" s="134"/>
      <c r="AH25" s="134"/>
      <c r="AI25" s="134"/>
      <c r="AJ25" s="134"/>
      <c r="AK25" s="134"/>
      <c r="AL25" s="134"/>
      <c r="AM25" s="134"/>
      <c r="AN25" s="134"/>
      <c r="AO25" s="134"/>
      <c r="AP25" s="134"/>
      <c r="AQ25" s="134"/>
      <c r="AR25" s="134"/>
      <c r="AS25" s="134"/>
      <c r="AT25" s="134"/>
      <c r="AU25" s="134"/>
    </row>
    <row r="26" spans="1:47" s="188" customFormat="1" ht="17.149999999999999" customHeight="1">
      <c r="A26" s="176" t="s">
        <v>223</v>
      </c>
      <c r="B26" s="174"/>
      <c r="C26" s="175"/>
      <c r="D26" s="191" t="s">
        <v>252</v>
      </c>
      <c r="E26" s="191"/>
      <c r="F26" s="191"/>
      <c r="G26" s="192"/>
      <c r="H26" s="193">
        <f t="shared" ref="H26:Q26" si="26">H24*$U$15*$U$20</f>
        <v>385788.48208304314</v>
      </c>
      <c r="I26" s="193">
        <f t="shared" si="26"/>
        <v>701029.11553378112</v>
      </c>
      <c r="J26" s="193">
        <f t="shared" si="26"/>
        <v>594748.38817972306</v>
      </c>
      <c r="K26" s="193">
        <f t="shared" si="26"/>
        <v>582853.42041612847</v>
      </c>
      <c r="L26" s="193">
        <f t="shared" si="26"/>
        <v>571196.35200780607</v>
      </c>
      <c r="M26" s="193">
        <f t="shared" si="26"/>
        <v>291765.25847380847</v>
      </c>
      <c r="N26" s="193">
        <f t="shared" si="26"/>
        <v>285929.95330433233</v>
      </c>
      <c r="O26" s="193">
        <f t="shared" si="26"/>
        <v>280211.35423824569</v>
      </c>
      <c r="P26" s="193">
        <f t="shared" si="26"/>
        <v>274607.12715348072</v>
      </c>
      <c r="Q26" s="193">
        <f t="shared" si="26"/>
        <v>269114.98461041111</v>
      </c>
      <c r="R26" s="191"/>
      <c r="S26" s="179"/>
      <c r="T26" s="185"/>
      <c r="U26" s="194"/>
      <c r="V26" s="187"/>
      <c r="W26" s="179"/>
      <c r="X26" s="134"/>
      <c r="Y26" s="280"/>
      <c r="Z26" s="280"/>
      <c r="AA26" s="280"/>
      <c r="AB26" s="280"/>
      <c r="AC26" s="280"/>
      <c r="AD26" s="134"/>
      <c r="AE26" s="134"/>
      <c r="AF26" s="134"/>
      <c r="AG26" s="134"/>
      <c r="AH26" s="134"/>
      <c r="AI26" s="134"/>
      <c r="AJ26" s="134"/>
      <c r="AK26" s="134"/>
      <c r="AL26" s="134"/>
      <c r="AM26" s="134"/>
      <c r="AN26" s="134"/>
      <c r="AO26" s="134"/>
      <c r="AP26" s="134"/>
      <c r="AQ26" s="134"/>
      <c r="AR26" s="134"/>
      <c r="AS26" s="134"/>
      <c r="AT26" s="134"/>
      <c r="AU26" s="134"/>
    </row>
    <row r="27" spans="1:47" s="188" customFormat="1" ht="17.149999999999999" customHeight="1">
      <c r="A27" s="176" t="s">
        <v>223</v>
      </c>
      <c r="B27" s="174"/>
      <c r="C27" s="175"/>
      <c r="D27" s="191" t="s">
        <v>254</v>
      </c>
      <c r="E27" s="191"/>
      <c r="F27" s="191"/>
      <c r="G27" s="192"/>
      <c r="H27" s="193">
        <f t="shared" ref="H27:Q27" si="27">H24*$U$16*$U$21</f>
        <v>409501.67697669554</v>
      </c>
      <c r="I27" s="193">
        <f t="shared" si="27"/>
        <v>744119.15272986051</v>
      </c>
      <c r="J27" s="193">
        <f t="shared" si="27"/>
        <v>631305.68601671653</v>
      </c>
      <c r="K27" s="193">
        <f t="shared" si="27"/>
        <v>618679.57229638204</v>
      </c>
      <c r="L27" s="193">
        <f t="shared" si="27"/>
        <v>606305.98085045454</v>
      </c>
      <c r="M27" s="193">
        <f t="shared" si="27"/>
        <v>309699.14390250045</v>
      </c>
      <c r="N27" s="193">
        <f t="shared" si="27"/>
        <v>303505.1610244505</v>
      </c>
      <c r="O27" s="193">
        <f t="shared" si="27"/>
        <v>297435.05780396145</v>
      </c>
      <c r="P27" s="193">
        <f t="shared" si="27"/>
        <v>291486.3566478822</v>
      </c>
      <c r="Q27" s="193">
        <f t="shared" si="27"/>
        <v>285656.6295149246</v>
      </c>
      <c r="R27" s="191"/>
      <c r="S27" s="179"/>
      <c r="T27" s="185"/>
      <c r="U27" s="194"/>
      <c r="V27" s="187"/>
      <c r="W27" s="179"/>
      <c r="X27" s="134"/>
      <c r="Y27" s="280"/>
      <c r="Z27" s="280"/>
      <c r="AA27" s="280"/>
      <c r="AB27" s="280"/>
      <c r="AC27" s="280"/>
      <c r="AD27" s="134"/>
      <c r="AE27" s="134"/>
      <c r="AF27" s="134"/>
      <c r="AG27" s="134"/>
      <c r="AH27" s="134"/>
      <c r="AI27" s="134"/>
      <c r="AJ27" s="134"/>
      <c r="AK27" s="134"/>
      <c r="AL27" s="134"/>
      <c r="AM27" s="134"/>
      <c r="AN27" s="134"/>
      <c r="AO27" s="134"/>
      <c r="AP27" s="134"/>
      <c r="AQ27" s="134"/>
      <c r="AR27" s="134"/>
      <c r="AS27" s="134"/>
      <c r="AT27" s="134"/>
      <c r="AU27" s="134"/>
    </row>
    <row r="28" spans="1:47" s="188" customFormat="1" ht="17.149999999999999" customHeight="1">
      <c r="A28" s="176" t="s">
        <v>223</v>
      </c>
      <c r="B28" s="174"/>
      <c r="C28" s="175"/>
      <c r="D28" s="191" t="s">
        <v>256</v>
      </c>
      <c r="E28" s="191"/>
      <c r="F28" s="191"/>
      <c r="G28" s="192"/>
      <c r="H28" s="193">
        <f t="shared" ref="H28:Q28" si="28">H24*$U$17*$U$22</f>
        <v>388031.10199931805</v>
      </c>
      <c r="I28" s="193">
        <f t="shared" si="28"/>
        <v>705104.2549674313</v>
      </c>
      <c r="J28" s="193">
        <f t="shared" si="28"/>
        <v>598205.70907562564</v>
      </c>
      <c r="K28" s="193">
        <f t="shared" si="28"/>
        <v>586241.59489411314</v>
      </c>
      <c r="L28" s="193">
        <f t="shared" si="28"/>
        <v>574516.76299623086</v>
      </c>
      <c r="M28" s="193">
        <f t="shared" si="28"/>
        <v>293461.3137214859</v>
      </c>
      <c r="N28" s="193">
        <f t="shared" si="28"/>
        <v>287592.0874470562</v>
      </c>
      <c r="O28" s="193">
        <f t="shared" si="28"/>
        <v>281840.24569811509</v>
      </c>
      <c r="P28" s="193">
        <f t="shared" si="28"/>
        <v>276203.44078415277</v>
      </c>
      <c r="Q28" s="193">
        <f t="shared" si="28"/>
        <v>270679.3719684697</v>
      </c>
      <c r="R28" s="191"/>
      <c r="S28" s="179"/>
      <c r="T28" s="185"/>
      <c r="U28" s="194"/>
      <c r="V28" s="187"/>
      <c r="W28" s="179"/>
      <c r="X28" s="134"/>
      <c r="Y28" s="280"/>
      <c r="Z28" s="280"/>
      <c r="AA28" s="280"/>
      <c r="AB28" s="280"/>
      <c r="AC28" s="280"/>
      <c r="AD28" s="134"/>
      <c r="AE28" s="134"/>
      <c r="AF28" s="134"/>
      <c r="AG28" s="134"/>
      <c r="AH28" s="134"/>
      <c r="AI28" s="134"/>
      <c r="AJ28" s="134"/>
      <c r="AK28" s="134"/>
      <c r="AL28" s="134"/>
      <c r="AM28" s="134"/>
      <c r="AN28" s="134"/>
      <c r="AO28" s="134"/>
      <c r="AP28" s="134"/>
      <c r="AQ28" s="134"/>
      <c r="AR28" s="134"/>
      <c r="AS28" s="134"/>
      <c r="AT28" s="134"/>
      <c r="AU28" s="134"/>
    </row>
    <row r="29" spans="1:47" s="188" customFormat="1" ht="17.149999999999999" customHeight="1">
      <c r="A29" s="176" t="s">
        <v>223</v>
      </c>
      <c r="B29" s="174"/>
      <c r="C29" s="175"/>
      <c r="D29" s="191" t="s">
        <v>301</v>
      </c>
      <c r="E29" s="191"/>
      <c r="F29" s="191"/>
      <c r="G29" s="193"/>
      <c r="H29" s="193">
        <f t="shared" ref="H29:L29" si="29">SUM(H19:H22)-SUM(H25:H28)</f>
        <v>0</v>
      </c>
      <c r="I29" s="193">
        <f t="shared" si="29"/>
        <v>0</v>
      </c>
      <c r="J29" s="193">
        <f t="shared" si="29"/>
        <v>0</v>
      </c>
      <c r="K29" s="193">
        <f t="shared" si="29"/>
        <v>0</v>
      </c>
      <c r="L29" s="193">
        <f t="shared" si="29"/>
        <v>0</v>
      </c>
      <c r="M29" s="193">
        <f>SUM(M19:M22)-SUM(M25:M28)</f>
        <v>466241.61413604696</v>
      </c>
      <c r="N29" s="193">
        <f t="shared" ref="N29:Q29" si="30">SUM(N19:N22)-SUM(N25:N28)</f>
        <v>456916.78185332566</v>
      </c>
      <c r="O29" s="193">
        <f t="shared" si="30"/>
        <v>447778.44621625915</v>
      </c>
      <c r="P29" s="193">
        <f t="shared" si="30"/>
        <v>438822.87729193387</v>
      </c>
      <c r="Q29" s="193">
        <f t="shared" si="30"/>
        <v>430046.41974609555</v>
      </c>
      <c r="R29" s="191"/>
      <c r="S29" s="179"/>
      <c r="T29" s="185"/>
      <c r="U29" s="194"/>
      <c r="V29" s="187"/>
      <c r="W29" s="179"/>
      <c r="X29" s="134"/>
      <c r="Y29" s="280"/>
      <c r="Z29" s="280"/>
      <c r="AA29" s="280"/>
      <c r="AB29" s="280"/>
      <c r="AC29" s="280"/>
      <c r="AD29" s="134"/>
      <c r="AE29" s="134"/>
      <c r="AF29" s="134"/>
      <c r="AG29" s="134"/>
      <c r="AH29" s="134"/>
      <c r="AI29" s="134"/>
      <c r="AJ29" s="134"/>
      <c r="AK29" s="134"/>
      <c r="AL29" s="134"/>
      <c r="AM29" s="134"/>
      <c r="AN29" s="134"/>
      <c r="AO29" s="134"/>
      <c r="AP29" s="134"/>
      <c r="AQ29" s="134"/>
      <c r="AR29" s="134"/>
      <c r="AS29" s="134"/>
      <c r="AT29" s="134"/>
      <c r="AU29" s="134"/>
    </row>
    <row r="30" spans="1:47"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47" s="180" customFormat="1" ht="17.149999999999999" customHeight="1">
      <c r="A31" s="176" t="s">
        <v>223</v>
      </c>
      <c r="B31" s="174"/>
      <c r="C31" s="175"/>
      <c r="D31" s="190" t="s">
        <v>264</v>
      </c>
      <c r="E31" s="191"/>
      <c r="F31" s="191"/>
      <c r="G31" s="193"/>
      <c r="H31" s="193">
        <f t="shared" ref="H31:Q31" si="31">(H19-H25)*$U$35</f>
        <v>0</v>
      </c>
      <c r="I31" s="193">
        <f t="shared" si="31"/>
        <v>8.3819031715393064E-13</v>
      </c>
      <c r="J31" s="193">
        <f t="shared" si="31"/>
        <v>-8.3819031715393064E-13</v>
      </c>
      <c r="K31" s="193">
        <f t="shared" si="31"/>
        <v>0</v>
      </c>
      <c r="L31" s="193">
        <f t="shared" si="31"/>
        <v>-8.3819031715393064E-13</v>
      </c>
      <c r="M31" s="193">
        <f t="shared" si="31"/>
        <v>1239.6096834895047</v>
      </c>
      <c r="N31" s="193">
        <f t="shared" si="31"/>
        <v>1214.8174898197144</v>
      </c>
      <c r="O31" s="193">
        <f t="shared" si="31"/>
        <v>1190.52114002332</v>
      </c>
      <c r="P31" s="193">
        <f t="shared" si="31"/>
        <v>1166.7107172228532</v>
      </c>
      <c r="Q31" s="193">
        <f t="shared" si="31"/>
        <v>1143.3765028783969</v>
      </c>
      <c r="R31" s="178"/>
      <c r="S31" s="179"/>
      <c r="T31" s="306"/>
      <c r="U31" s="306"/>
      <c r="V31" s="309"/>
      <c r="W31" s="179"/>
      <c r="X31" s="108"/>
      <c r="Y31" s="280"/>
      <c r="Z31" s="280"/>
      <c r="AA31" s="280"/>
      <c r="AB31" s="280"/>
      <c r="AC31" s="280"/>
      <c r="AD31" s="108"/>
      <c r="AE31" s="108"/>
      <c r="AF31" s="108"/>
      <c r="AG31" s="108"/>
      <c r="AH31" s="108"/>
      <c r="AI31" s="108"/>
      <c r="AJ31" s="108"/>
      <c r="AK31" s="108"/>
      <c r="AL31" s="108"/>
      <c r="AM31" s="108"/>
      <c r="AN31" s="108"/>
      <c r="AO31" s="108"/>
      <c r="AP31" s="108"/>
      <c r="AQ31" s="108"/>
      <c r="AR31" s="108"/>
      <c r="AS31" s="108"/>
      <c r="AT31" s="108"/>
      <c r="AU31" s="108"/>
    </row>
    <row r="32" spans="1:47" s="134" customFormat="1" ht="17.149999999999999" customHeight="1">
      <c r="A32" s="127" t="s">
        <v>223</v>
      </c>
      <c r="B32" s="128"/>
      <c r="C32" s="129"/>
      <c r="D32" s="135" t="s">
        <v>265</v>
      </c>
      <c r="E32" s="135"/>
      <c r="F32" s="135"/>
      <c r="G32" s="138"/>
      <c r="H32" s="138">
        <f t="shared" ref="H32:Q32" si="32">(H20-H26)*$U$35</f>
        <v>0</v>
      </c>
      <c r="I32" s="138">
        <f t="shared" si="32"/>
        <v>0</v>
      </c>
      <c r="J32" s="138">
        <f t="shared" si="32"/>
        <v>0</v>
      </c>
      <c r="K32" s="138">
        <f t="shared" si="32"/>
        <v>0</v>
      </c>
      <c r="L32" s="138">
        <f t="shared" si="32"/>
        <v>0</v>
      </c>
      <c r="M32" s="138">
        <f t="shared" si="32"/>
        <v>1784.7310055111461</v>
      </c>
      <c r="N32" s="138">
        <f t="shared" si="32"/>
        <v>1749.0363854009233</v>
      </c>
      <c r="O32" s="138">
        <f t="shared" si="32"/>
        <v>1714.0556576929034</v>
      </c>
      <c r="P32" s="138">
        <f t="shared" si="32"/>
        <v>1679.7745445390462</v>
      </c>
      <c r="Q32" s="138">
        <f t="shared" si="32"/>
        <v>1646.1790536482658</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8"/>
      <c r="H33" s="138">
        <f t="shared" ref="H33:Q33" si="33">(H21-H27)*$U$35</f>
        <v>0</v>
      </c>
      <c r="I33" s="138">
        <f t="shared" si="33"/>
        <v>0</v>
      </c>
      <c r="J33" s="138">
        <f t="shared" si="33"/>
        <v>0</v>
      </c>
      <c r="K33" s="138">
        <f t="shared" si="33"/>
        <v>0</v>
      </c>
      <c r="L33" s="138">
        <f t="shared" si="33"/>
        <v>0</v>
      </c>
      <c r="M33" s="138">
        <f t="shared" si="33"/>
        <v>1894.4327621263676</v>
      </c>
      <c r="N33" s="138">
        <f t="shared" si="33"/>
        <v>1856.5441068838409</v>
      </c>
      <c r="O33" s="138">
        <f t="shared" si="33"/>
        <v>1819.4132247461641</v>
      </c>
      <c r="P33" s="138">
        <f t="shared" si="33"/>
        <v>1783.0249602512399</v>
      </c>
      <c r="Q33" s="138">
        <f t="shared" si="33"/>
        <v>1747.3644610462154</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8"/>
      <c r="H34" s="138">
        <f t="shared" ref="H34:Q34" si="34">(H22-H28)*$U$35</f>
        <v>0</v>
      </c>
      <c r="I34" s="138">
        <f t="shared" si="34"/>
        <v>0</v>
      </c>
      <c r="J34" s="138">
        <f t="shared" si="34"/>
        <v>0</v>
      </c>
      <c r="K34" s="138">
        <f t="shared" si="34"/>
        <v>0</v>
      </c>
      <c r="L34" s="138">
        <f t="shared" si="34"/>
        <v>0</v>
      </c>
      <c r="M34" s="138">
        <f t="shared" si="34"/>
        <v>1795.1057924320551</v>
      </c>
      <c r="N34" s="138">
        <f t="shared" si="34"/>
        <v>1759.2036765834143</v>
      </c>
      <c r="O34" s="138">
        <f t="shared" si="34"/>
        <v>1724.019603051745</v>
      </c>
      <c r="P34" s="138">
        <f t="shared" si="34"/>
        <v>1689.5392109907102</v>
      </c>
      <c r="Q34" s="138">
        <f t="shared" si="34"/>
        <v>1655.7484267708974</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8"/>
      <c r="H35" s="138">
        <f t="shared" ref="H35:Q35" si="35">H29*$U$35</f>
        <v>0</v>
      </c>
      <c r="I35" s="138">
        <f t="shared" si="35"/>
        <v>0</v>
      </c>
      <c r="J35" s="138">
        <f t="shared" si="35"/>
        <v>0</v>
      </c>
      <c r="K35" s="138">
        <f t="shared" si="35"/>
        <v>0</v>
      </c>
      <c r="L35" s="138">
        <f t="shared" si="35"/>
        <v>0</v>
      </c>
      <c r="M35" s="138">
        <f t="shared" si="35"/>
        <v>6713.8792435590758</v>
      </c>
      <c r="N35" s="138">
        <f t="shared" si="35"/>
        <v>6579.6016586878895</v>
      </c>
      <c r="O35" s="138">
        <f t="shared" si="35"/>
        <v>6448.0096255141316</v>
      </c>
      <c r="P35" s="138">
        <f t="shared" si="35"/>
        <v>6319.0494330038473</v>
      </c>
      <c r="Q35" s="138">
        <f t="shared" si="35"/>
        <v>6192.6684443437753</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246"/>
      <c r="H36" s="246">
        <v>275.47741280054186</v>
      </c>
      <c r="I36" s="246">
        <v>279.69928885878772</v>
      </c>
      <c r="J36" s="246">
        <v>283.92116491703359</v>
      </c>
      <c r="K36" s="246">
        <v>288.14304097527946</v>
      </c>
      <c r="L36" s="246">
        <v>292.36491703352527</v>
      </c>
      <c r="M36" s="246">
        <v>296.58679309177114</v>
      </c>
      <c r="N36" s="246">
        <v>301.86413816457843</v>
      </c>
      <c r="O36" s="246">
        <v>306.0860142228243</v>
      </c>
      <c r="P36" s="246">
        <v>310.30789028107017</v>
      </c>
      <c r="Q36" s="246">
        <v>315.58523535387747</v>
      </c>
      <c r="R36" s="114"/>
      <c r="S36" s="105" t="s">
        <v>302</v>
      </c>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5"/>
      <c r="H37" s="145">
        <f>H35*H36</f>
        <v>0</v>
      </c>
      <c r="I37" s="145">
        <f>I35*I36</f>
        <v>0</v>
      </c>
      <c r="J37" s="145">
        <f t="shared" ref="J37:Q37" si="36">J35*J36</f>
        <v>0</v>
      </c>
      <c r="K37" s="145">
        <f t="shared" si="36"/>
        <v>0</v>
      </c>
      <c r="L37" s="145">
        <f>L35*L36</f>
        <v>0</v>
      </c>
      <c r="M37" s="145">
        <f t="shared" si="36"/>
        <v>1991247.9140525926</v>
      </c>
      <c r="N37" s="145">
        <f t="shared" si="36"/>
        <v>1986145.7841660506</v>
      </c>
      <c r="O37" s="145">
        <f t="shared" si="36"/>
        <v>1973645.5659440265</v>
      </c>
      <c r="P37" s="145">
        <f t="shared" si="36"/>
        <v>1960850.8981372165</v>
      </c>
      <c r="Q37" s="145">
        <f t="shared" si="36"/>
        <v>1954314.7284767604</v>
      </c>
      <c r="R37" s="98">
        <f>SUM(G37:Q37)</f>
        <v>9866204.8907766473</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5"/>
      <c r="H39" s="145">
        <f t="shared" ref="H39:Q39" si="37">H29*$U$39</f>
        <v>0</v>
      </c>
      <c r="I39" s="145">
        <f t="shared" si="37"/>
        <v>0</v>
      </c>
      <c r="J39" s="145">
        <f t="shared" si="37"/>
        <v>0</v>
      </c>
      <c r="K39" s="145">
        <f t="shared" si="37"/>
        <v>0</v>
      </c>
      <c r="L39" s="145">
        <f t="shared" si="37"/>
        <v>0</v>
      </c>
      <c r="M39" s="145">
        <f t="shared" si="37"/>
        <v>335957.38868994068</v>
      </c>
      <c r="N39" s="145">
        <f t="shared" si="37"/>
        <v>329238.2409161416</v>
      </c>
      <c r="O39" s="145">
        <f t="shared" si="37"/>
        <v>322653.47609781876</v>
      </c>
      <c r="P39" s="145">
        <f t="shared" si="37"/>
        <v>316200.40657586232</v>
      </c>
      <c r="Q39" s="145">
        <f t="shared" si="37"/>
        <v>309876.39844434534</v>
      </c>
      <c r="R39" s="98">
        <f>SUM(G39:Q39)</f>
        <v>1613925.9107241086</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46"/>
      <c r="H40" s="146">
        <f>SUM(H37:H39)</f>
        <v>0</v>
      </c>
      <c r="I40" s="146">
        <f>SUM(I37:I39)</f>
        <v>0</v>
      </c>
      <c r="J40" s="146">
        <f t="shared" ref="J40:Q40" si="38">SUM(J37:J39)</f>
        <v>0</v>
      </c>
      <c r="K40" s="146">
        <f t="shared" si="38"/>
        <v>0</v>
      </c>
      <c r="L40" s="146">
        <f t="shared" si="38"/>
        <v>0</v>
      </c>
      <c r="M40" s="146">
        <f t="shared" si="38"/>
        <v>2327205.3027425334</v>
      </c>
      <c r="N40" s="146">
        <f t="shared" si="38"/>
        <v>2315384.0250821924</v>
      </c>
      <c r="O40" s="146">
        <f t="shared" si="38"/>
        <v>2296299.0420418452</v>
      </c>
      <c r="P40" s="146">
        <f t="shared" si="38"/>
        <v>2277051.3047130788</v>
      </c>
      <c r="Q40" s="146">
        <f t="shared" si="38"/>
        <v>2264191.1269211057</v>
      </c>
      <c r="R40" s="125">
        <f>SUM(G40:Q40)</f>
        <v>11480130.801500756</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F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375" t="s">
        <v>192</v>
      </c>
      <c r="N46" s="376"/>
      <c r="O46" s="376"/>
      <c r="P46" s="376"/>
      <c r="Q46" s="377"/>
      <c r="Y46" s="370"/>
      <c r="Z46" s="371"/>
      <c r="AA46" s="371"/>
      <c r="AB46" s="371"/>
      <c r="AC46" s="371"/>
    </row>
    <row r="47" spans="1:29">
      <c r="D47" s="113"/>
      <c r="E47" s="152" t="s">
        <v>291</v>
      </c>
      <c r="F47" s="266" t="s">
        <v>275</v>
      </c>
      <c r="G47" s="156"/>
      <c r="H47" s="156">
        <f>H37*H43</f>
        <v>0</v>
      </c>
      <c r="I47" s="156">
        <f>I37*I43</f>
        <v>0</v>
      </c>
      <c r="J47" s="156">
        <f>J37*J43</f>
        <v>0</v>
      </c>
      <c r="K47" s="156">
        <f>K37*K43</f>
        <v>0</v>
      </c>
      <c r="L47" s="156">
        <f>L37*L43</f>
        <v>0</v>
      </c>
      <c r="M47" s="156">
        <f t="shared" ref="M47:Q47" si="39">M37*M43</f>
        <v>1991247.9140525926</v>
      </c>
      <c r="N47" s="156">
        <f t="shared" si="39"/>
        <v>1918981.4339768607</v>
      </c>
      <c r="O47" s="156">
        <f t="shared" si="39"/>
        <v>1842419.2545394541</v>
      </c>
      <c r="P47" s="156">
        <f t="shared" si="39"/>
        <v>1768575.1644774526</v>
      </c>
      <c r="Q47" s="156">
        <f t="shared" si="39"/>
        <v>1703072.3806079188</v>
      </c>
      <c r="R47" s="164">
        <f>SUM(H47:Q47)</f>
        <v>9224296.1476542801</v>
      </c>
      <c r="S47" s="172"/>
      <c r="Y47" s="173"/>
      <c r="Z47" s="173"/>
      <c r="AA47" s="173"/>
      <c r="AB47" s="173"/>
      <c r="AC47" s="173"/>
    </row>
    <row r="48" spans="1:29" ht="15" thickBot="1">
      <c r="D48" s="113"/>
      <c r="E48" s="152" t="s">
        <v>291</v>
      </c>
      <c r="F48" s="266" t="s">
        <v>280</v>
      </c>
      <c r="G48" s="156"/>
      <c r="H48" s="156">
        <f>H39*H43</f>
        <v>0</v>
      </c>
      <c r="I48" s="156">
        <f>I39*I43</f>
        <v>0</v>
      </c>
      <c r="J48" s="156">
        <f>J39*J43</f>
        <v>0</v>
      </c>
      <c r="K48" s="156">
        <f>K39*K43</f>
        <v>0</v>
      </c>
      <c r="L48" s="156">
        <f>L39*L43</f>
        <v>0</v>
      </c>
      <c r="M48" s="156">
        <f t="shared" ref="M48:Q48" si="40">M39*M43</f>
        <v>335957.38868994068</v>
      </c>
      <c r="N48" s="156">
        <f t="shared" si="40"/>
        <v>318104.58059530595</v>
      </c>
      <c r="O48" s="156">
        <f t="shared" si="40"/>
        <v>301200.47244772926</v>
      </c>
      <c r="P48" s="156">
        <f t="shared" si="40"/>
        <v>285194.65024036198</v>
      </c>
      <c r="Q48" s="156">
        <f t="shared" si="40"/>
        <v>270039.37897155073</v>
      </c>
      <c r="R48" s="165">
        <f>SUM(H48:Q48)</f>
        <v>1510496.4709448884</v>
      </c>
      <c r="S48" s="172"/>
      <c r="Y48" s="173"/>
      <c r="Z48" s="173"/>
      <c r="AA48" s="173"/>
      <c r="AB48" s="173"/>
      <c r="AC48" s="173"/>
    </row>
    <row r="49" spans="4:29" ht="15" thickTop="1">
      <c r="D49" s="113"/>
      <c r="E49" s="113"/>
      <c r="F49" s="113" t="s">
        <v>303</v>
      </c>
      <c r="G49" s="173"/>
      <c r="K49" s="290"/>
      <c r="L49" s="290"/>
      <c r="M49" s="172"/>
      <c r="O49" s="290"/>
      <c r="P49" s="290"/>
      <c r="R49" s="157">
        <f>SUM(R47:R48)</f>
        <v>10734792.618599169</v>
      </c>
      <c r="S49" s="172"/>
      <c r="Y49" s="172"/>
      <c r="AA49" s="286"/>
      <c r="AB49" s="286"/>
    </row>
    <row r="50" spans="4:29">
      <c r="D50" s="113"/>
      <c r="E50" s="113"/>
      <c r="F50" s="113" t="s">
        <v>215</v>
      </c>
      <c r="G50" s="172"/>
      <c r="K50" s="286"/>
      <c r="L50" s="286"/>
      <c r="M50" s="172"/>
      <c r="O50" s="286"/>
      <c r="P50" s="286"/>
      <c r="R50" s="172"/>
      <c r="Y50" s="172"/>
      <c r="AA50" s="286"/>
      <c r="AB50" s="286"/>
    </row>
    <row r="51" spans="4:29" ht="15" thickBot="1">
      <c r="D51" s="113"/>
      <c r="E51" s="113"/>
      <c r="F51" s="113"/>
      <c r="L51" s="173"/>
      <c r="M51" s="172"/>
      <c r="P51" s="173"/>
      <c r="Y51" s="172"/>
      <c r="AB51" s="173"/>
    </row>
    <row r="52" spans="4:29" ht="17.149999999999999" customHeight="1">
      <c r="K52" s="120" t="s">
        <v>196</v>
      </c>
      <c r="L52" s="122" t="s">
        <v>292</v>
      </c>
      <c r="M52" s="96" t="s">
        <v>204</v>
      </c>
      <c r="N52" s="96" t="s">
        <v>205</v>
      </c>
      <c r="O52" s="96" t="s">
        <v>206</v>
      </c>
      <c r="P52" s="96" t="s">
        <v>207</v>
      </c>
      <c r="Q52" s="96" t="s">
        <v>208</v>
      </c>
      <c r="R52" s="294" t="s">
        <v>293</v>
      </c>
      <c r="Y52" s="287"/>
      <c r="Z52" s="287"/>
      <c r="AA52" s="287"/>
      <c r="AB52" s="287"/>
      <c r="AC52" s="287"/>
    </row>
    <row r="53" spans="4:29" ht="17.149999999999999" customHeight="1">
      <c r="K53" s="317" t="s">
        <v>294</v>
      </c>
      <c r="L53" s="318" t="s">
        <v>295</v>
      </c>
      <c r="M53" s="90">
        <f>M48</f>
        <v>335957.38868994068</v>
      </c>
      <c r="N53" s="90">
        <f>N48</f>
        <v>318104.58059530595</v>
      </c>
      <c r="O53" s="90">
        <f>O48</f>
        <v>301200.47244772926</v>
      </c>
      <c r="P53" s="90">
        <f>P48</f>
        <v>285194.65024036198</v>
      </c>
      <c r="Q53" s="90">
        <f>Q48</f>
        <v>270039.37897155073</v>
      </c>
      <c r="R53" s="170">
        <f>SUM(M53:Q53)</f>
        <v>1510496.4709448884</v>
      </c>
      <c r="Y53" s="166"/>
      <c r="Z53" s="166"/>
      <c r="AA53" s="166"/>
      <c r="AB53" s="166"/>
      <c r="AC53" s="166"/>
    </row>
    <row r="54" spans="4:29" ht="17.149999999999999" customHeight="1">
      <c r="K54" s="121" t="s">
        <v>276</v>
      </c>
      <c r="L54" s="318" t="s">
        <v>296</v>
      </c>
      <c r="M54" s="90">
        <f>M47</f>
        <v>1991247.9140525926</v>
      </c>
      <c r="N54" s="90">
        <f>N47</f>
        <v>1918981.4339768607</v>
      </c>
      <c r="O54" s="90">
        <f>O47</f>
        <v>1842419.2545394541</v>
      </c>
      <c r="P54" s="90">
        <f>P47</f>
        <v>1768575.1644774526</v>
      </c>
      <c r="Q54" s="90">
        <f>Q47</f>
        <v>1703072.3806079188</v>
      </c>
      <c r="R54" s="170">
        <f>SUM(M54:Q54)</f>
        <v>9224296.1476542801</v>
      </c>
      <c r="Y54" s="166"/>
      <c r="Z54" s="166"/>
      <c r="AA54" s="166"/>
      <c r="AB54" s="166"/>
      <c r="AC54" s="166"/>
    </row>
    <row r="55" spans="4:29" ht="17.149999999999999" customHeight="1">
      <c r="J55" s="319"/>
      <c r="K55" s="319"/>
      <c r="L55" s="320"/>
      <c r="M55" s="166"/>
      <c r="N55" s="166"/>
      <c r="O55" s="153" t="s">
        <v>294</v>
      </c>
      <c r="P55" s="163">
        <f>SUM(M53:Q53)</f>
        <v>1510496.4709448884</v>
      </c>
      <c r="Q55" s="166"/>
      <c r="Y55" s="166"/>
      <c r="Z55" s="166"/>
      <c r="AA55" s="286"/>
      <c r="AB55" s="286"/>
      <c r="AC55" s="166"/>
    </row>
    <row r="56" spans="4:29" ht="17.149999999999999" customHeight="1" thickBot="1">
      <c r="J56" s="319"/>
      <c r="K56" s="319"/>
      <c r="L56" s="320"/>
      <c r="M56" s="166"/>
      <c r="N56" s="166"/>
      <c r="O56" s="167" t="s">
        <v>276</v>
      </c>
      <c r="P56" s="163">
        <f>SUM(M54:Q54)</f>
        <v>9224296.1476542801</v>
      </c>
      <c r="Q56" s="166"/>
      <c r="Y56" s="166"/>
      <c r="Z56" s="166"/>
      <c r="AA56" s="286"/>
      <c r="AB56" s="286"/>
      <c r="AC56" s="166"/>
    </row>
  </sheetData>
  <mergeCells count="8">
    <mergeCell ref="Y3:AC3"/>
    <mergeCell ref="Y46:AC46"/>
    <mergeCell ref="H2:Q2"/>
    <mergeCell ref="H3:L3"/>
    <mergeCell ref="M3:Q3"/>
    <mergeCell ref="H45:Q45"/>
    <mergeCell ref="H46:L46"/>
    <mergeCell ref="M46:Q4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EFF58-6F5C-4908-922C-F894B61F3633}">
  <dimension ref="A1:AC56"/>
  <sheetViews>
    <sheetView topLeftCell="C32" zoomScale="90" zoomScaleNormal="90" workbookViewId="0">
      <selection activeCell="C29" sqref="A29:XFD29"/>
    </sheetView>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1" style="108" customWidth="1" outlineLevel="1"/>
    <col min="8" max="8" width="11.61328125" style="108" customWidth="1" outlineLevel="1"/>
    <col min="9" max="9" width="9.84375" style="108" customWidth="1" outlineLevel="1"/>
    <col min="10" max="11" width="11.15234375" style="108" customWidth="1" outlineLevel="1"/>
    <col min="12"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6.7656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29"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29" ht="21.5" thickBot="1">
      <c r="A2" s="107" t="s">
        <v>188</v>
      </c>
      <c r="B2" s="107"/>
      <c r="C2" s="107"/>
      <c r="E2" s="112"/>
      <c r="F2" s="112"/>
      <c r="G2" s="294"/>
      <c r="H2" s="372" t="s">
        <v>189</v>
      </c>
      <c r="I2" s="373"/>
      <c r="J2" s="373"/>
      <c r="K2" s="373"/>
      <c r="L2" s="373"/>
      <c r="M2" s="373"/>
      <c r="N2" s="373"/>
      <c r="O2" s="373"/>
      <c r="P2" s="373"/>
      <c r="Q2" s="374"/>
    </row>
    <row r="3" spans="1:29"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29"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29"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29" s="111" customFormat="1" ht="17.149999999999999" customHeight="1">
      <c r="A6" s="91" t="s">
        <v>216</v>
      </c>
      <c r="B6" s="116"/>
      <c r="C6" s="118"/>
      <c r="D6" s="99" t="s">
        <v>217</v>
      </c>
      <c r="E6" s="201">
        <f>SUM(H6:J6)/SUM(H$6:J$8)</f>
        <v>0.63405269964435818</v>
      </c>
      <c r="F6" s="201">
        <v>0.89</v>
      </c>
      <c r="G6" s="110"/>
      <c r="H6" s="110">
        <f>'11.11 Other_PREReports&amp;Rep Lon'!M50</f>
        <v>4962</v>
      </c>
      <c r="I6" s="110">
        <f>'11.11 Other_PREReports&amp;Rep Lon'!N50</f>
        <v>4686</v>
      </c>
      <c r="J6" s="110">
        <f>'11.11 Other_PREReports&amp;Rep Lon'!O50</f>
        <v>6041</v>
      </c>
      <c r="K6" s="245">
        <f>J6*0.98</f>
        <v>5920.18</v>
      </c>
      <c r="L6" s="245">
        <f t="shared" ref="L6:Q6" si="0">K6*0.98</f>
        <v>5801.7763999999997</v>
      </c>
      <c r="M6" s="245">
        <f t="shared" si="0"/>
        <v>5685.7408719999994</v>
      </c>
      <c r="N6" s="245">
        <f t="shared" si="0"/>
        <v>5572.0260545599995</v>
      </c>
      <c r="O6" s="245">
        <f t="shared" si="0"/>
        <v>5460.5855334687994</v>
      </c>
      <c r="P6" s="245">
        <f t="shared" si="0"/>
        <v>5351.3738227994236</v>
      </c>
      <c r="Q6" s="245">
        <f t="shared" si="0"/>
        <v>5244.3463463434346</v>
      </c>
      <c r="R6" s="89"/>
      <c r="S6" s="279" t="s">
        <v>218</v>
      </c>
      <c r="T6" s="300" t="s">
        <v>179</v>
      </c>
      <c r="U6" s="301" t="s">
        <v>219</v>
      </c>
      <c r="V6" s="302"/>
      <c r="W6" s="105" t="s">
        <v>297</v>
      </c>
      <c r="X6" s="294"/>
      <c r="Y6" s="245">
        <f>SUM(M$6:M$8)*F6</f>
        <v>7491.201249839999</v>
      </c>
      <c r="Z6" s="245">
        <f t="shared" ref="Z6:AC8" si="1">Y6*0.98</f>
        <v>7341.3772248431987</v>
      </c>
      <c r="AA6" s="245">
        <f t="shared" si="1"/>
        <v>7194.5496803463348</v>
      </c>
      <c r="AB6" s="245">
        <f t="shared" si="1"/>
        <v>7050.658686739408</v>
      </c>
      <c r="AC6" s="245">
        <f t="shared" si="1"/>
        <v>6909.6455130046197</v>
      </c>
    </row>
    <row r="7" spans="1:29" s="111" customFormat="1" ht="17.149999999999999" customHeight="1">
      <c r="A7" s="91" t="s">
        <v>216</v>
      </c>
      <c r="B7" s="116"/>
      <c r="C7" s="118"/>
      <c r="D7" s="99" t="s">
        <v>220</v>
      </c>
      <c r="E7" s="201">
        <f>SUM(H7:J7)/SUM(H$6:J$8)</f>
        <v>0.20307953443258972</v>
      </c>
      <c r="F7" s="201">
        <f>(1-F6)*E7/(E7+E8)</f>
        <v>6.1043622308117058E-2</v>
      </c>
      <c r="G7" s="110"/>
      <c r="H7" s="110">
        <f>'11.11 Other_PREReports&amp;Rep Lon'!M51</f>
        <v>1399</v>
      </c>
      <c r="I7" s="110">
        <f>'11.11 Other_PREReports&amp;Rep Lon'!N51</f>
        <v>2051</v>
      </c>
      <c r="J7" s="110">
        <f>'11.11 Other_PREReports&amp;Rep Lon'!O51</f>
        <v>1575</v>
      </c>
      <c r="K7" s="245">
        <f t="shared" ref="K7:Q8" si="2">J7*0.98</f>
        <v>1543.5</v>
      </c>
      <c r="L7" s="245">
        <f t="shared" si="2"/>
        <v>1512.6299999999999</v>
      </c>
      <c r="M7" s="245">
        <f t="shared" si="2"/>
        <v>1482.3773999999999</v>
      </c>
      <c r="N7" s="245">
        <f t="shared" si="2"/>
        <v>1452.7298519999999</v>
      </c>
      <c r="O7" s="245">
        <f t="shared" si="2"/>
        <v>1423.6752549599998</v>
      </c>
      <c r="P7" s="245">
        <f t="shared" si="2"/>
        <v>1395.2017498607997</v>
      </c>
      <c r="Q7" s="245">
        <f t="shared" si="2"/>
        <v>1367.2977148635837</v>
      </c>
      <c r="R7" s="89"/>
      <c r="S7" s="279" t="s">
        <v>218</v>
      </c>
      <c r="T7" s="300" t="s">
        <v>179</v>
      </c>
      <c r="U7" s="301" t="s">
        <v>219</v>
      </c>
      <c r="V7" s="302"/>
      <c r="W7" s="105" t="s">
        <v>297</v>
      </c>
      <c r="X7" s="294"/>
      <c r="Y7" s="245">
        <f>SUM(M$6:M$8)*F7</f>
        <v>513.80905587564871</v>
      </c>
      <c r="Z7" s="245">
        <f t="shared" si="1"/>
        <v>503.53287475813573</v>
      </c>
      <c r="AA7" s="245">
        <f t="shared" si="1"/>
        <v>493.46221726297301</v>
      </c>
      <c r="AB7" s="245">
        <f t="shared" si="1"/>
        <v>483.59297291771355</v>
      </c>
      <c r="AC7" s="245">
        <f t="shared" si="1"/>
        <v>473.92111345935928</v>
      </c>
    </row>
    <row r="8" spans="1:29" s="111" customFormat="1" ht="17.149999999999999" customHeight="1">
      <c r="A8" s="91" t="s">
        <v>216</v>
      </c>
      <c r="B8" s="116"/>
      <c r="C8" s="118"/>
      <c r="D8" s="99" t="s">
        <v>221</v>
      </c>
      <c r="E8" s="201">
        <f>SUM(H8:J8)/SUM(H$6:J$8)</f>
        <v>0.16286776592305205</v>
      </c>
      <c r="F8" s="201">
        <f>(1-F6)*E8/(E7+E8)</f>
        <v>4.8956377691882935E-2</v>
      </c>
      <c r="G8" s="110"/>
      <c r="H8" s="110">
        <f>SUM('11.11 Other_PREReports&amp;Rep Lon'!M52:M56)</f>
        <v>1055</v>
      </c>
      <c r="I8" s="110">
        <f>SUM('11.11 Other_PREReports&amp;Rep Lon'!N52:N56)</f>
        <v>1648</v>
      </c>
      <c r="J8" s="110">
        <f>SUM('11.11 Other_PREReports&amp;Rep Lon'!O52:O56)</f>
        <v>1327</v>
      </c>
      <c r="K8" s="245">
        <f t="shared" si="2"/>
        <v>1300.46</v>
      </c>
      <c r="L8" s="245">
        <f t="shared" si="2"/>
        <v>1274.4508000000001</v>
      </c>
      <c r="M8" s="245">
        <f t="shared" si="2"/>
        <v>1248.9617840000001</v>
      </c>
      <c r="N8" s="245">
        <f t="shared" si="2"/>
        <v>1223.98254832</v>
      </c>
      <c r="O8" s="245">
        <f t="shared" si="2"/>
        <v>1199.5028973536</v>
      </c>
      <c r="P8" s="245">
        <f t="shared" si="2"/>
        <v>1175.512839406528</v>
      </c>
      <c r="Q8" s="245">
        <f t="shared" si="2"/>
        <v>1152.0025826183974</v>
      </c>
      <c r="R8" s="89"/>
      <c r="S8" s="279" t="s">
        <v>218</v>
      </c>
      <c r="T8" s="300" t="s">
        <v>179</v>
      </c>
      <c r="U8" s="301" t="s">
        <v>219</v>
      </c>
      <c r="V8" s="302"/>
      <c r="W8" s="105" t="s">
        <v>297</v>
      </c>
      <c r="X8" s="294"/>
      <c r="Y8" s="245">
        <f>SUM(M$6:M$8)*F8</f>
        <v>412.06975028435113</v>
      </c>
      <c r="Z8" s="245">
        <f t="shared" si="1"/>
        <v>403.82835527866411</v>
      </c>
      <c r="AA8" s="245">
        <f t="shared" si="1"/>
        <v>395.7517881730908</v>
      </c>
      <c r="AB8" s="245">
        <f t="shared" si="1"/>
        <v>387.83675240962896</v>
      </c>
      <c r="AC8" s="245">
        <f t="shared" si="1"/>
        <v>380.08001736143638</v>
      </c>
    </row>
    <row r="9" spans="1:29" ht="17.149999999999999" customHeight="1">
      <c r="A9" s="295"/>
      <c r="B9" s="296"/>
      <c r="C9" s="297"/>
      <c r="D9" s="100" t="s">
        <v>222</v>
      </c>
      <c r="E9" s="100"/>
      <c r="F9" s="100"/>
      <c r="G9" s="267"/>
      <c r="H9" s="101"/>
      <c r="I9" s="102"/>
      <c r="J9" s="102"/>
      <c r="K9" s="101"/>
      <c r="L9" s="101"/>
      <c r="M9" s="101"/>
      <c r="N9" s="101"/>
      <c r="O9" s="101"/>
      <c r="P9" s="101"/>
      <c r="Q9" s="101"/>
      <c r="R9" s="103"/>
      <c r="S9" s="106"/>
      <c r="T9" s="298" t="s">
        <v>215</v>
      </c>
      <c r="U9" s="298"/>
      <c r="V9" s="299"/>
      <c r="W9" s="106"/>
      <c r="Y9" s="101"/>
      <c r="Z9" s="101"/>
      <c r="AA9" s="101"/>
      <c r="AB9" s="101"/>
      <c r="AC9" s="101"/>
    </row>
    <row r="10" spans="1:29" s="134" customFormat="1" ht="17.149999999999999" customHeight="1">
      <c r="A10" s="127" t="s">
        <v>223</v>
      </c>
      <c r="B10" s="128"/>
      <c r="C10" s="129"/>
      <c r="D10" s="130" t="s">
        <v>224</v>
      </c>
      <c r="E10" s="130"/>
      <c r="F10" s="130"/>
      <c r="G10" s="181"/>
      <c r="H10" s="181">
        <f t="shared" ref="H10:Q10" si="3">H6*$U$10</f>
        <v>416808</v>
      </c>
      <c r="I10" s="131">
        <f t="shared" si="3"/>
        <v>393624</v>
      </c>
      <c r="J10" s="131">
        <f t="shared" si="3"/>
        <v>507444</v>
      </c>
      <c r="K10" s="131">
        <f t="shared" si="3"/>
        <v>497295.12</v>
      </c>
      <c r="L10" s="131">
        <f t="shared" si="3"/>
        <v>487349.21759999997</v>
      </c>
      <c r="M10" s="131">
        <f t="shared" si="3"/>
        <v>477602.23324799997</v>
      </c>
      <c r="N10" s="131">
        <f t="shared" si="3"/>
        <v>468050.18858303997</v>
      </c>
      <c r="O10" s="131">
        <f t="shared" si="3"/>
        <v>458689.18481137918</v>
      </c>
      <c r="P10" s="131">
        <f t="shared" si="3"/>
        <v>449515.40111515159</v>
      </c>
      <c r="Q10" s="131">
        <f t="shared" si="3"/>
        <v>440525.09309284849</v>
      </c>
      <c r="R10" s="132"/>
      <c r="S10" s="105" t="s">
        <v>227</v>
      </c>
      <c r="T10" s="126" t="s">
        <v>179</v>
      </c>
      <c r="U10" s="126">
        <f>7/2*24</f>
        <v>84</v>
      </c>
      <c r="V10" s="133" t="s">
        <v>226</v>
      </c>
      <c r="W10" s="179" t="s">
        <v>227</v>
      </c>
      <c r="Y10" s="131">
        <f t="shared" ref="Y10:AC11" si="4">Y6*$U$10</f>
        <v>629260.90498655988</v>
      </c>
      <c r="Z10" s="131">
        <f t="shared" si="4"/>
        <v>616675.68688682874</v>
      </c>
      <c r="AA10" s="131">
        <f t="shared" si="4"/>
        <v>604342.17314909212</v>
      </c>
      <c r="AB10" s="131">
        <f t="shared" si="4"/>
        <v>592255.32968611026</v>
      </c>
      <c r="AC10" s="131">
        <f t="shared" si="4"/>
        <v>580410.22309238801</v>
      </c>
    </row>
    <row r="11" spans="1:29" s="134" customFormat="1" ht="17.149999999999999" customHeight="1">
      <c r="A11" s="127" t="s">
        <v>223</v>
      </c>
      <c r="B11" s="128"/>
      <c r="C11" s="129"/>
      <c r="D11" s="130" t="s">
        <v>228</v>
      </c>
      <c r="E11" s="130"/>
      <c r="F11" s="130"/>
      <c r="G11" s="131"/>
      <c r="H11" s="181">
        <f t="shared" ref="H11:Q11" si="5">H7*$U$11</f>
        <v>587580</v>
      </c>
      <c r="I11" s="131">
        <f t="shared" si="5"/>
        <v>861420</v>
      </c>
      <c r="J11" s="131">
        <f t="shared" si="5"/>
        <v>661500</v>
      </c>
      <c r="K11" s="131">
        <f t="shared" si="5"/>
        <v>648270</v>
      </c>
      <c r="L11" s="131">
        <f t="shared" si="5"/>
        <v>635304.6</v>
      </c>
      <c r="M11" s="131">
        <f t="shared" si="5"/>
        <v>622598.50799999991</v>
      </c>
      <c r="N11" s="131">
        <f t="shared" si="5"/>
        <v>610146.53784</v>
      </c>
      <c r="O11" s="131">
        <f t="shared" si="5"/>
        <v>597943.60708319989</v>
      </c>
      <c r="P11" s="131">
        <f t="shared" si="5"/>
        <v>585984.73494153586</v>
      </c>
      <c r="Q11" s="131">
        <f t="shared" si="5"/>
        <v>574265.04024270514</v>
      </c>
      <c r="R11" s="132"/>
      <c r="S11" s="105" t="s">
        <v>230</v>
      </c>
      <c r="T11" s="126" t="s">
        <v>179</v>
      </c>
      <c r="U11" s="171">
        <f>(28-21/2)*24</f>
        <v>420</v>
      </c>
      <c r="V11" s="133" t="s">
        <v>226</v>
      </c>
      <c r="W11" s="179" t="s">
        <v>230</v>
      </c>
      <c r="Y11" s="131">
        <f t="shared" si="4"/>
        <v>43159.960693554494</v>
      </c>
      <c r="Z11" s="131">
        <f t="shared" si="4"/>
        <v>42296.761479683402</v>
      </c>
      <c r="AA11" s="131">
        <f t="shared" si="4"/>
        <v>41450.826250089733</v>
      </c>
      <c r="AB11" s="131">
        <f t="shared" si="4"/>
        <v>40621.809725087936</v>
      </c>
      <c r="AC11" s="131">
        <f t="shared" si="4"/>
        <v>39809.373530586177</v>
      </c>
    </row>
    <row r="12" spans="1:29" s="188" customFormat="1" ht="17.149999999999999" customHeight="1">
      <c r="A12" s="176" t="s">
        <v>223</v>
      </c>
      <c r="B12" s="174"/>
      <c r="C12" s="175"/>
      <c r="D12" s="182" t="s">
        <v>231</v>
      </c>
      <c r="E12" s="182"/>
      <c r="F12" s="182"/>
      <c r="G12" s="183"/>
      <c r="H12" s="183">
        <f t="shared" ref="H12:Q12" si="6">H8*$U$12</f>
        <v>1329300</v>
      </c>
      <c r="I12" s="183">
        <f t="shared" si="6"/>
        <v>2076480</v>
      </c>
      <c r="J12" s="183">
        <f t="shared" si="6"/>
        <v>1672020</v>
      </c>
      <c r="K12" s="183">
        <f t="shared" si="6"/>
        <v>1638579.6</v>
      </c>
      <c r="L12" s="183">
        <f t="shared" si="6"/>
        <v>1605808.0080000001</v>
      </c>
      <c r="M12" s="183">
        <f t="shared" si="6"/>
        <v>1573691.8478400002</v>
      </c>
      <c r="N12" s="183">
        <f t="shared" si="6"/>
        <v>1542218.0108832</v>
      </c>
      <c r="O12" s="183">
        <f t="shared" si="6"/>
        <v>1511373.6506655361</v>
      </c>
      <c r="P12" s="183">
        <f t="shared" si="6"/>
        <v>1481146.1776522251</v>
      </c>
      <c r="Q12" s="183">
        <f t="shared" si="6"/>
        <v>1451523.2540991807</v>
      </c>
      <c r="R12" s="184"/>
      <c r="S12" s="179" t="s">
        <v>233</v>
      </c>
      <c r="T12" s="185" t="s">
        <v>179</v>
      </c>
      <c r="U12" s="186">
        <f>AVERAGE('11.11 Other_PREReports&amp;Rep Lon'!M57:N57)*24</f>
        <v>1260</v>
      </c>
      <c r="V12" s="187" t="s">
        <v>226</v>
      </c>
      <c r="W12" s="179" t="s">
        <v>233</v>
      </c>
      <c r="X12" s="134"/>
      <c r="Y12" s="131">
        <f t="shared" ref="Y12:AC12" si="7">Y8*$U$12</f>
        <v>519207.88535828242</v>
      </c>
      <c r="Z12" s="131">
        <f t="shared" si="7"/>
        <v>508823.72765111679</v>
      </c>
      <c r="AA12" s="131">
        <f t="shared" si="7"/>
        <v>498647.25309809443</v>
      </c>
      <c r="AB12" s="131">
        <f t="shared" si="7"/>
        <v>488674.30803613248</v>
      </c>
      <c r="AC12" s="131">
        <f t="shared" si="7"/>
        <v>478900.82187540981</v>
      </c>
    </row>
    <row r="13" spans="1:29" s="188" customFormat="1" ht="17.149999999999999" customHeight="1">
      <c r="A13" s="176" t="s">
        <v>223</v>
      </c>
      <c r="B13" s="174"/>
      <c r="C13" s="175"/>
      <c r="D13" s="182" t="s">
        <v>234</v>
      </c>
      <c r="E13" s="182"/>
      <c r="F13" s="182"/>
      <c r="G13" s="183"/>
      <c r="H13" s="183">
        <f>SUM(H10:H12)</f>
        <v>2333688</v>
      </c>
      <c r="I13" s="183">
        <f t="shared" ref="I13:K13" si="8">SUM(I10:I12)</f>
        <v>3331524</v>
      </c>
      <c r="J13" s="183">
        <f t="shared" si="8"/>
        <v>2840964</v>
      </c>
      <c r="K13" s="183">
        <f t="shared" si="8"/>
        <v>2784144.72</v>
      </c>
      <c r="L13" s="183">
        <f>SUM(L10:L12)</f>
        <v>2728461.8256000001</v>
      </c>
      <c r="M13" s="183">
        <f t="shared" ref="M13:Q13" si="9">SUM(M10:M12)</f>
        <v>2673892.5890880004</v>
      </c>
      <c r="N13" s="183">
        <f t="shared" si="9"/>
        <v>2620414.73730624</v>
      </c>
      <c r="O13" s="183">
        <f t="shared" si="9"/>
        <v>2568006.4425601149</v>
      </c>
      <c r="P13" s="183">
        <f t="shared" si="9"/>
        <v>2516646.3137089126</v>
      </c>
      <c r="Q13" s="183">
        <f t="shared" si="9"/>
        <v>2466313.387434734</v>
      </c>
      <c r="R13" s="184"/>
      <c r="S13" s="179"/>
      <c r="T13" s="185"/>
      <c r="U13" s="186"/>
      <c r="V13" s="187"/>
      <c r="W13" s="179"/>
      <c r="X13" s="134"/>
      <c r="Y13" s="183">
        <f>SUM(Y10:Y12)</f>
        <v>1191628.7510383967</v>
      </c>
      <c r="Z13" s="183">
        <f t="shared" ref="Z13:AC13" si="10">SUM(Z10:Z12)</f>
        <v>1167796.176017629</v>
      </c>
      <c r="AA13" s="183">
        <f t="shared" si="10"/>
        <v>1144440.2524972763</v>
      </c>
      <c r="AB13" s="183">
        <f t="shared" si="10"/>
        <v>1121551.4474473307</v>
      </c>
      <c r="AC13" s="183">
        <f t="shared" si="10"/>
        <v>1099120.4184983838</v>
      </c>
    </row>
    <row r="14" spans="1:29" s="188" customFormat="1" ht="17.149999999999999" customHeight="1">
      <c r="A14" s="176" t="s">
        <v>223</v>
      </c>
      <c r="B14" s="174"/>
      <c r="C14" s="175"/>
      <c r="D14" s="182" t="s">
        <v>235</v>
      </c>
      <c r="E14" s="182"/>
      <c r="F14" s="182"/>
      <c r="G14" s="183"/>
      <c r="H14" s="183">
        <f t="shared" ref="H14:Q14" si="11">H13*$U$14</f>
        <v>1679961.2993579574</v>
      </c>
      <c r="I14" s="183">
        <f t="shared" si="11"/>
        <v>2398277.4852003437</v>
      </c>
      <c r="J14" s="183">
        <f t="shared" si="11"/>
        <v>2045136.099114012</v>
      </c>
      <c r="K14" s="183">
        <f t="shared" si="11"/>
        <v>2004233.3771317319</v>
      </c>
      <c r="L14" s="183">
        <f t="shared" si="11"/>
        <v>1964148.7095890972</v>
      </c>
      <c r="M14" s="183">
        <f t="shared" si="11"/>
        <v>1924865.7353973154</v>
      </c>
      <c r="N14" s="183">
        <f t="shared" si="11"/>
        <v>1886368.4206893689</v>
      </c>
      <c r="O14" s="183">
        <f t="shared" si="11"/>
        <v>1848641.0522755813</v>
      </c>
      <c r="P14" s="183">
        <f t="shared" si="11"/>
        <v>1811668.2312300697</v>
      </c>
      <c r="Q14" s="183">
        <f t="shared" si="11"/>
        <v>1775434.8666054681</v>
      </c>
      <c r="R14" s="184"/>
      <c r="S14" s="179" t="s">
        <v>238</v>
      </c>
      <c r="T14" s="185" t="s">
        <v>179</v>
      </c>
      <c r="U14" s="189">
        <f>SUM('11.11 Other_PREReports&amp;Rep Lon'!M46:N46,'11.11 Other_PREReports&amp;Rep Lon'!M48:N48)/SUM('11.11 Other_PREReports&amp;Rep Lon'!M35:N44,'11.11 Other_PREReports&amp;Rep Lon'!M46:N46,'11.11 Other_PREReports&amp;Rep Lon'!M48:N48)</f>
        <v>0.71987399316359235</v>
      </c>
      <c r="V14" s="187" t="s">
        <v>237</v>
      </c>
      <c r="W14" s="179" t="s">
        <v>238</v>
      </c>
      <c r="X14" s="134"/>
      <c r="Y14" s="288"/>
      <c r="Z14" s="288"/>
      <c r="AA14" s="288"/>
      <c r="AB14" s="288"/>
      <c r="AC14" s="288"/>
    </row>
    <row r="15" spans="1:29" s="188" customFormat="1" ht="17.149999999999999" customHeight="1">
      <c r="A15" s="176" t="s">
        <v>223</v>
      </c>
      <c r="B15" s="174"/>
      <c r="C15" s="175"/>
      <c r="D15" s="182" t="s">
        <v>239</v>
      </c>
      <c r="E15" s="182"/>
      <c r="F15" s="182"/>
      <c r="G15" s="183"/>
      <c r="H15" s="183">
        <f t="shared" ref="H15:Q15" si="12">H13*$U$15</f>
        <v>486849.75286597473</v>
      </c>
      <c r="I15" s="183">
        <f t="shared" si="12"/>
        <v>695016.48723696731</v>
      </c>
      <c r="J15" s="183">
        <f t="shared" si="12"/>
        <v>592676.75083435792</v>
      </c>
      <c r="K15" s="183">
        <f t="shared" si="12"/>
        <v>580823.2158176708</v>
      </c>
      <c r="L15" s="183">
        <f t="shared" si="12"/>
        <v>569206.75150131737</v>
      </c>
      <c r="M15" s="183">
        <f t="shared" si="12"/>
        <v>557822.61647129105</v>
      </c>
      <c r="N15" s="183">
        <f t="shared" si="12"/>
        <v>546666.16414186521</v>
      </c>
      <c r="O15" s="183">
        <f t="shared" si="12"/>
        <v>535732.84085902781</v>
      </c>
      <c r="P15" s="183">
        <f t="shared" si="12"/>
        <v>525018.18404184724</v>
      </c>
      <c r="Q15" s="183">
        <f t="shared" si="12"/>
        <v>514517.82036101026</v>
      </c>
      <c r="R15" s="184"/>
      <c r="S15" s="179" t="s">
        <v>241</v>
      </c>
      <c r="T15" s="185" t="s">
        <v>179</v>
      </c>
      <c r="U15" s="189">
        <f>SUM('11.11 Other_PREReports&amp;Rep Lon'!M35:N38)/SUM('11.11 Other_PREReports&amp;Rep Lon'!M35:N43)*(1-U$14)</f>
        <v>0.20861818412143129</v>
      </c>
      <c r="V15" s="187" t="s">
        <v>237</v>
      </c>
      <c r="W15" s="179" t="s">
        <v>241</v>
      </c>
      <c r="X15" s="134"/>
      <c r="Y15" s="288"/>
      <c r="Z15" s="288"/>
      <c r="AA15" s="288"/>
      <c r="AB15" s="288"/>
      <c r="AC15" s="288"/>
    </row>
    <row r="16" spans="1:29" s="188" customFormat="1" ht="17.149999999999999" customHeight="1">
      <c r="A16" s="176" t="s">
        <v>223</v>
      </c>
      <c r="B16" s="174"/>
      <c r="C16" s="175"/>
      <c r="D16" s="182" t="s">
        <v>242</v>
      </c>
      <c r="E16" s="182"/>
      <c r="F16" s="182"/>
      <c r="G16" s="183"/>
      <c r="H16" s="183">
        <f t="shared" ref="H16:Q16" si="13">H13*$U$16</f>
        <v>92965.367311550872</v>
      </c>
      <c r="I16" s="183">
        <f t="shared" si="13"/>
        <v>132715.40684412277</v>
      </c>
      <c r="J16" s="183">
        <f t="shared" si="13"/>
        <v>113173.33841494356</v>
      </c>
      <c r="K16" s="183">
        <f t="shared" si="13"/>
        <v>110909.87164664471</v>
      </c>
      <c r="L16" s="183">
        <f t="shared" si="13"/>
        <v>108691.6742137118</v>
      </c>
      <c r="M16" s="183">
        <f t="shared" si="13"/>
        <v>106517.84072943758</v>
      </c>
      <c r="N16" s="183">
        <f t="shared" si="13"/>
        <v>104387.48391484881</v>
      </c>
      <c r="O16" s="183">
        <f t="shared" si="13"/>
        <v>102299.73423655183</v>
      </c>
      <c r="P16" s="183">
        <f t="shared" si="13"/>
        <v>100253.73955182079</v>
      </c>
      <c r="Q16" s="183">
        <f t="shared" si="13"/>
        <v>98248.664760784362</v>
      </c>
      <c r="R16" s="184"/>
      <c r="S16" s="179" t="s">
        <v>244</v>
      </c>
      <c r="T16" s="185" t="s">
        <v>179</v>
      </c>
      <c r="U16" s="189">
        <f>SUM('11.11 Other_PREReports&amp;Rep Lon'!M39:N41)/SUM('11.11 Other_PREReports&amp;Rep Lon'!M35:N43)*(1-U$14)</f>
        <v>3.9836245167113545E-2</v>
      </c>
      <c r="V16" s="187" t="s">
        <v>237</v>
      </c>
      <c r="W16" s="179" t="s">
        <v>244</v>
      </c>
      <c r="X16" s="134"/>
      <c r="Y16" s="288"/>
      <c r="Z16" s="288"/>
      <c r="AA16" s="288"/>
      <c r="AB16" s="288"/>
      <c r="AC16" s="288"/>
    </row>
    <row r="17" spans="1:29" s="188" customFormat="1" ht="17.149999999999999" customHeight="1">
      <c r="A17" s="176" t="s">
        <v>223</v>
      </c>
      <c r="B17" s="174"/>
      <c r="C17" s="175"/>
      <c r="D17" s="182" t="s">
        <v>245</v>
      </c>
      <c r="E17" s="182"/>
      <c r="F17" s="182"/>
      <c r="G17" s="183"/>
      <c r="H17" s="183">
        <f t="shared" ref="H17:Q17" si="14">H13*$U$17</f>
        <v>73911.580464516868</v>
      </c>
      <c r="I17" s="183">
        <f t="shared" si="14"/>
        <v>105514.6207185661</v>
      </c>
      <c r="J17" s="183">
        <f t="shared" si="14"/>
        <v>89977.811636686514</v>
      </c>
      <c r="K17" s="183">
        <f t="shared" si="14"/>
        <v>88178.255403952789</v>
      </c>
      <c r="L17" s="183">
        <f t="shared" si="14"/>
        <v>86414.690295873734</v>
      </c>
      <c r="M17" s="183">
        <f t="shared" si="14"/>
        <v>84686.396489956271</v>
      </c>
      <c r="N17" s="183">
        <f t="shared" si="14"/>
        <v>82992.668560157137</v>
      </c>
      <c r="O17" s="183">
        <f t="shared" si="14"/>
        <v>81332.815188953988</v>
      </c>
      <c r="P17" s="183">
        <f t="shared" si="14"/>
        <v>79706.158885174897</v>
      </c>
      <c r="Q17" s="183">
        <f t="shared" si="14"/>
        <v>78112.035707471397</v>
      </c>
      <c r="R17" s="184"/>
      <c r="S17" s="179" t="s">
        <v>247</v>
      </c>
      <c r="T17" s="185" t="s">
        <v>179</v>
      </c>
      <c r="U17" s="189">
        <f>SUM('11.11 Other_PREReports&amp;Rep Lon'!M42:N43)/SUM('11.11 Other_PREReports&amp;Rep Lon'!M35:N43)*(1-U$14)</f>
        <v>3.167157754786281E-2</v>
      </c>
      <c r="V17" s="187" t="s">
        <v>237</v>
      </c>
      <c r="W17" s="179" t="s">
        <v>247</v>
      </c>
      <c r="X17" s="134"/>
      <c r="Y17" s="288"/>
      <c r="Z17" s="288"/>
      <c r="AA17" s="288"/>
      <c r="AB17" s="288"/>
      <c r="AC17" s="288"/>
    </row>
    <row r="18" spans="1:29"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298"/>
      <c r="V18" s="299"/>
      <c r="W18" s="106"/>
      <c r="Y18" s="173"/>
      <c r="Z18" s="173"/>
      <c r="AA18" s="173"/>
      <c r="AB18" s="173"/>
      <c r="AC18" s="173"/>
    </row>
    <row r="19" spans="1:29" s="180" customFormat="1" ht="17.149999999999999" customHeight="1">
      <c r="A19" s="176" t="s">
        <v>223</v>
      </c>
      <c r="B19" s="303"/>
      <c r="C19" s="304"/>
      <c r="D19" s="190" t="s">
        <v>249</v>
      </c>
      <c r="E19" s="190"/>
      <c r="F19" s="190"/>
      <c r="G19" s="305"/>
      <c r="H19" s="305">
        <f t="shared" ref="H19:Q19" si="15">H14*$U$19</f>
        <v>297493.14676130499</v>
      </c>
      <c r="I19" s="305">
        <f t="shared" si="15"/>
        <v>424694.97133756086</v>
      </c>
      <c r="J19" s="305">
        <f t="shared" si="15"/>
        <v>362159.51755143964</v>
      </c>
      <c r="K19" s="305">
        <f t="shared" si="15"/>
        <v>354916.32720041089</v>
      </c>
      <c r="L19" s="305">
        <f t="shared" si="15"/>
        <v>347818.00065640267</v>
      </c>
      <c r="M19" s="305">
        <f t="shared" si="15"/>
        <v>340861.64064327459</v>
      </c>
      <c r="N19" s="305">
        <f t="shared" si="15"/>
        <v>334044.40783040907</v>
      </c>
      <c r="O19" s="305">
        <f t="shared" si="15"/>
        <v>327363.51967380085</v>
      </c>
      <c r="P19" s="305">
        <f t="shared" si="15"/>
        <v>320816.24928032485</v>
      </c>
      <c r="Q19" s="305">
        <f t="shared" si="15"/>
        <v>314399.92429471831</v>
      </c>
      <c r="R19" s="178"/>
      <c r="S19" s="179" t="s">
        <v>250</v>
      </c>
      <c r="T19" s="306" t="s">
        <v>179</v>
      </c>
      <c r="U19" s="307">
        <v>0.17708333333333334</v>
      </c>
      <c r="V19" s="187" t="s">
        <v>251</v>
      </c>
      <c r="W19" s="179"/>
      <c r="X19" s="108"/>
      <c r="Y19" s="308"/>
      <c r="Z19" s="308"/>
      <c r="AA19" s="308"/>
      <c r="AB19" s="308"/>
      <c r="AC19" s="308"/>
    </row>
    <row r="20" spans="1:29" s="188" customFormat="1" ht="17.149999999999999" customHeight="1">
      <c r="A20" s="176" t="s">
        <v>223</v>
      </c>
      <c r="B20" s="174"/>
      <c r="C20" s="175"/>
      <c r="D20" s="191" t="s">
        <v>252</v>
      </c>
      <c r="E20" s="191"/>
      <c r="F20" s="191"/>
      <c r="G20" s="193"/>
      <c r="H20" s="193">
        <f t="shared" ref="H20:Q20" si="16">H15*$U$20</f>
        <v>420922.18216537399</v>
      </c>
      <c r="I20" s="193">
        <f t="shared" si="16"/>
        <v>600899.6712569613</v>
      </c>
      <c r="J20" s="193">
        <f t="shared" si="16"/>
        <v>512418.44082553865</v>
      </c>
      <c r="K20" s="193">
        <f t="shared" si="16"/>
        <v>502170.07200902788</v>
      </c>
      <c r="L20" s="193">
        <f t="shared" si="16"/>
        <v>492126.67056884733</v>
      </c>
      <c r="M20" s="193">
        <f t="shared" si="16"/>
        <v>482284.1371574704</v>
      </c>
      <c r="N20" s="193">
        <f t="shared" si="16"/>
        <v>472638.45441432099</v>
      </c>
      <c r="O20" s="193">
        <f t="shared" si="16"/>
        <v>463185.68532603449</v>
      </c>
      <c r="P20" s="193">
        <f t="shared" si="16"/>
        <v>453921.97161951376</v>
      </c>
      <c r="Q20" s="193">
        <f t="shared" si="16"/>
        <v>444843.53218712349</v>
      </c>
      <c r="R20" s="191"/>
      <c r="S20" s="179" t="s">
        <v>253</v>
      </c>
      <c r="T20" s="185" t="s">
        <v>179</v>
      </c>
      <c r="U20" s="194">
        <v>0.86458333333333337</v>
      </c>
      <c r="V20" s="187" t="s">
        <v>251</v>
      </c>
      <c r="W20" s="179"/>
      <c r="X20" s="134"/>
      <c r="Y20" s="280"/>
      <c r="Z20" s="280"/>
      <c r="AA20" s="280"/>
      <c r="AB20" s="280"/>
      <c r="AC20" s="280"/>
    </row>
    <row r="21" spans="1:29" s="188" customFormat="1" ht="17.149999999999999" customHeight="1">
      <c r="A21" s="176" t="s">
        <v>223</v>
      </c>
      <c r="B21" s="174"/>
      <c r="C21" s="175"/>
      <c r="D21" s="191" t="s">
        <v>254</v>
      </c>
      <c r="E21" s="191"/>
      <c r="F21" s="191"/>
      <c r="G21" s="193"/>
      <c r="H21" s="193">
        <f t="shared" ref="H21:Q21" si="17">H16*$U$21</f>
        <v>536487.64052707457</v>
      </c>
      <c r="I21" s="193">
        <f t="shared" si="17"/>
        <v>765878.49366295815</v>
      </c>
      <c r="J21" s="193">
        <f t="shared" si="17"/>
        <v>653104.47376956977</v>
      </c>
      <c r="K21" s="193">
        <f t="shared" si="17"/>
        <v>640042.38429417845</v>
      </c>
      <c r="L21" s="193">
        <f t="shared" si="17"/>
        <v>627241.53660829482</v>
      </c>
      <c r="M21" s="193">
        <f t="shared" si="17"/>
        <v>614696.7058761291</v>
      </c>
      <c r="N21" s="193">
        <f t="shared" si="17"/>
        <v>602402.77175860631</v>
      </c>
      <c r="O21" s="193">
        <f t="shared" si="17"/>
        <v>590354.71632343414</v>
      </c>
      <c r="P21" s="193">
        <f t="shared" si="17"/>
        <v>578547.62199696549</v>
      </c>
      <c r="Q21" s="193">
        <f t="shared" si="17"/>
        <v>566976.66955702612</v>
      </c>
      <c r="R21" s="191"/>
      <c r="S21" s="179" t="s">
        <v>255</v>
      </c>
      <c r="T21" s="185" t="s">
        <v>179</v>
      </c>
      <c r="U21" s="194">
        <v>5.7708333333333304</v>
      </c>
      <c r="V21" s="187" t="s">
        <v>251</v>
      </c>
      <c r="W21" s="179"/>
      <c r="X21" s="134"/>
      <c r="Y21" s="280"/>
      <c r="Z21" s="280"/>
      <c r="AA21" s="280"/>
      <c r="AB21" s="280"/>
      <c r="AC21" s="280"/>
    </row>
    <row r="22" spans="1:29" s="134" customFormat="1" ht="17.149999999999999" customHeight="1">
      <c r="A22" s="127" t="s">
        <v>223</v>
      </c>
      <c r="B22" s="128"/>
      <c r="C22" s="129"/>
      <c r="D22" s="135" t="s">
        <v>256</v>
      </c>
      <c r="E22" s="135"/>
      <c r="F22" s="135"/>
      <c r="G22" s="138"/>
      <c r="H22" s="138">
        <f t="shared" ref="H22:Q22" si="18">H17*$U$22</f>
        <v>1655311.4374865757</v>
      </c>
      <c r="I22" s="138">
        <f t="shared" si="18"/>
        <v>2363087.8598428867</v>
      </c>
      <c r="J22" s="138">
        <f t="shared" si="18"/>
        <v>2015128.0731132915</v>
      </c>
      <c r="K22" s="138">
        <f t="shared" si="18"/>
        <v>1974825.5116510259</v>
      </c>
      <c r="L22" s="138">
        <f t="shared" si="18"/>
        <v>1935329.0014180054</v>
      </c>
      <c r="M22" s="138">
        <f t="shared" si="18"/>
        <v>1896622.4213896454</v>
      </c>
      <c r="N22" s="138">
        <f t="shared" si="18"/>
        <v>1858689.9729618526</v>
      </c>
      <c r="O22" s="138">
        <f t="shared" si="18"/>
        <v>1821516.1735026152</v>
      </c>
      <c r="P22" s="138">
        <f t="shared" si="18"/>
        <v>1785085.8500325626</v>
      </c>
      <c r="Q22" s="138">
        <f t="shared" si="18"/>
        <v>1749384.1330319114</v>
      </c>
      <c r="R22" s="135"/>
      <c r="S22" s="105" t="s">
        <v>257</v>
      </c>
      <c r="T22" s="126" t="s">
        <v>179</v>
      </c>
      <c r="U22" s="137">
        <v>22.395833333333332</v>
      </c>
      <c r="V22" s="133" t="s">
        <v>251</v>
      </c>
      <c r="W22" s="105"/>
      <c r="Y22" s="280"/>
      <c r="Z22" s="280"/>
      <c r="AA22" s="280"/>
      <c r="AB22" s="280"/>
      <c r="AC22" s="280"/>
    </row>
    <row r="23" spans="1:29" ht="17.149999999999999" customHeight="1">
      <c r="A23" s="295"/>
      <c r="B23" s="296"/>
      <c r="C23" s="297"/>
      <c r="D23" s="100" t="s">
        <v>299</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29" s="188" customFormat="1" ht="17.149999999999999" customHeight="1">
      <c r="A24" s="195" t="s">
        <v>216</v>
      </c>
      <c r="B24" s="196"/>
      <c r="C24" s="197"/>
      <c r="D24" s="198" t="s">
        <v>300</v>
      </c>
      <c r="E24" s="198"/>
      <c r="F24" s="198"/>
      <c r="G24" s="199"/>
      <c r="H24" s="200">
        <f>H13</f>
        <v>2333688</v>
      </c>
      <c r="I24" s="200">
        <f t="shared" ref="I24:L24" si="19">I13</f>
        <v>3331524</v>
      </c>
      <c r="J24" s="200">
        <f t="shared" si="19"/>
        <v>2840964</v>
      </c>
      <c r="K24" s="200">
        <f t="shared" si="19"/>
        <v>2784144.72</v>
      </c>
      <c r="L24" s="200">
        <f t="shared" si="19"/>
        <v>2728461.8256000001</v>
      </c>
      <c r="M24" s="289">
        <f>Y13</f>
        <v>1191628.7510383967</v>
      </c>
      <c r="N24" s="289">
        <f t="shared" ref="N24:Q24" si="20">Z13</f>
        <v>1167796.176017629</v>
      </c>
      <c r="O24" s="289">
        <f t="shared" si="20"/>
        <v>1144440.2524972763</v>
      </c>
      <c r="P24" s="289">
        <f t="shared" si="20"/>
        <v>1121551.4474473307</v>
      </c>
      <c r="Q24" s="289">
        <f t="shared" si="20"/>
        <v>1099120.4184983838</v>
      </c>
      <c r="R24" s="191"/>
      <c r="S24" s="179" t="s">
        <v>260</v>
      </c>
      <c r="T24" s="185" t="s">
        <v>261</v>
      </c>
      <c r="U24" s="194"/>
      <c r="V24" s="187"/>
      <c r="W24" s="179"/>
      <c r="X24" s="134"/>
      <c r="Y24" s="281"/>
      <c r="Z24" s="281"/>
      <c r="AA24" s="281"/>
      <c r="AB24" s="281"/>
      <c r="AC24" s="282"/>
    </row>
    <row r="25" spans="1:29" s="188" customFormat="1" ht="17.149999999999999" customHeight="1">
      <c r="A25" s="176" t="s">
        <v>223</v>
      </c>
      <c r="B25" s="196"/>
      <c r="C25" s="197"/>
      <c r="D25" s="191" t="s">
        <v>249</v>
      </c>
      <c r="E25" s="198"/>
      <c r="F25" s="198"/>
      <c r="G25" s="199"/>
      <c r="H25" s="193">
        <f t="shared" ref="H25:Q25" si="21">H24*$U$19*$U$14</f>
        <v>297493.14676130499</v>
      </c>
      <c r="I25" s="193">
        <f t="shared" si="21"/>
        <v>424694.97133756091</v>
      </c>
      <c r="J25" s="193">
        <f t="shared" si="21"/>
        <v>362159.51755143964</v>
      </c>
      <c r="K25" s="193">
        <f t="shared" si="21"/>
        <v>354916.32720041089</v>
      </c>
      <c r="L25" s="193">
        <f t="shared" si="21"/>
        <v>347818.00065640261</v>
      </c>
      <c r="M25" s="193">
        <f t="shared" si="21"/>
        <v>151906.07609828576</v>
      </c>
      <c r="N25" s="193">
        <f t="shared" si="21"/>
        <v>148867.95457632007</v>
      </c>
      <c r="O25" s="193">
        <f t="shared" si="21"/>
        <v>145890.59548479365</v>
      </c>
      <c r="P25" s="193">
        <f t="shared" si="21"/>
        <v>142972.78357509777</v>
      </c>
      <c r="Q25" s="193">
        <f t="shared" si="21"/>
        <v>140113.32790359578</v>
      </c>
      <c r="R25" s="191"/>
      <c r="S25" s="179"/>
      <c r="T25" s="185"/>
      <c r="U25" s="194"/>
      <c r="V25" s="187"/>
      <c r="W25" s="179"/>
      <c r="X25" s="134"/>
      <c r="Y25" s="280"/>
      <c r="Z25" s="280"/>
      <c r="AA25" s="280"/>
      <c r="AB25" s="280"/>
      <c r="AC25" s="280"/>
    </row>
    <row r="26" spans="1:29" s="188" customFormat="1" ht="17.149999999999999" customHeight="1">
      <c r="A26" s="176" t="s">
        <v>223</v>
      </c>
      <c r="B26" s="174"/>
      <c r="C26" s="175"/>
      <c r="D26" s="191" t="s">
        <v>252</v>
      </c>
      <c r="E26" s="191"/>
      <c r="F26" s="191"/>
      <c r="G26" s="192"/>
      <c r="H26" s="193">
        <f t="shared" ref="H26:Q26" si="22">H24*$U$15*$U$20</f>
        <v>420922.18216537399</v>
      </c>
      <c r="I26" s="193">
        <f t="shared" si="22"/>
        <v>600899.6712569613</v>
      </c>
      <c r="J26" s="193">
        <f t="shared" si="22"/>
        <v>512418.44082553865</v>
      </c>
      <c r="K26" s="193">
        <f t="shared" si="22"/>
        <v>502170.07200902788</v>
      </c>
      <c r="L26" s="193">
        <f t="shared" si="22"/>
        <v>492126.67056884733</v>
      </c>
      <c r="M26" s="193">
        <f t="shared" si="22"/>
        <v>214931.4622254908</v>
      </c>
      <c r="N26" s="193">
        <f t="shared" si="22"/>
        <v>210632.83298098101</v>
      </c>
      <c r="O26" s="193">
        <f t="shared" si="22"/>
        <v>206420.17632136139</v>
      </c>
      <c r="P26" s="193">
        <f t="shared" si="22"/>
        <v>202291.77279493414</v>
      </c>
      <c r="Q26" s="193">
        <f t="shared" si="22"/>
        <v>198245.93733903542</v>
      </c>
      <c r="R26" s="191"/>
      <c r="S26" s="179"/>
      <c r="T26" s="185"/>
      <c r="U26" s="194"/>
      <c r="V26" s="187"/>
      <c r="W26" s="179"/>
      <c r="X26" s="134"/>
      <c r="Y26" s="280"/>
      <c r="Z26" s="280"/>
      <c r="AA26" s="280"/>
      <c r="AB26" s="280"/>
      <c r="AC26" s="280"/>
    </row>
    <row r="27" spans="1:29" s="188" customFormat="1" ht="17.149999999999999" customHeight="1">
      <c r="A27" s="176" t="s">
        <v>223</v>
      </c>
      <c r="B27" s="174"/>
      <c r="C27" s="175"/>
      <c r="D27" s="191" t="s">
        <v>254</v>
      </c>
      <c r="E27" s="191"/>
      <c r="F27" s="191"/>
      <c r="G27" s="192"/>
      <c r="H27" s="193">
        <f t="shared" ref="H27:Q27" si="23">H24*$U$16*$U$21</f>
        <v>536487.64052707457</v>
      </c>
      <c r="I27" s="193">
        <f t="shared" si="23"/>
        <v>765878.49366295815</v>
      </c>
      <c r="J27" s="193">
        <f t="shared" si="23"/>
        <v>653104.47376956977</v>
      </c>
      <c r="K27" s="193">
        <f t="shared" si="23"/>
        <v>640042.38429417845</v>
      </c>
      <c r="L27" s="193">
        <f t="shared" si="23"/>
        <v>627241.53660829482</v>
      </c>
      <c r="M27" s="193">
        <f t="shared" si="23"/>
        <v>273941.54532603081</v>
      </c>
      <c r="N27" s="193">
        <f t="shared" si="23"/>
        <v>268462.71441951027</v>
      </c>
      <c r="O27" s="193">
        <f t="shared" si="23"/>
        <v>263093.46013112005</v>
      </c>
      <c r="P27" s="193">
        <f t="shared" si="23"/>
        <v>257831.59092849761</v>
      </c>
      <c r="Q27" s="193">
        <f t="shared" si="23"/>
        <v>252674.95910992759</v>
      </c>
      <c r="R27" s="191"/>
      <c r="S27" s="179"/>
      <c r="T27" s="185"/>
      <c r="U27" s="194"/>
      <c r="V27" s="187"/>
      <c r="W27" s="179"/>
      <c r="X27" s="134"/>
      <c r="Y27" s="280"/>
      <c r="Z27" s="280"/>
      <c r="AA27" s="280"/>
      <c r="AB27" s="280"/>
      <c r="AC27" s="280"/>
    </row>
    <row r="28" spans="1:29" s="188" customFormat="1" ht="17.149999999999999" customHeight="1">
      <c r="A28" s="176" t="s">
        <v>223</v>
      </c>
      <c r="B28" s="174"/>
      <c r="C28" s="175"/>
      <c r="D28" s="191" t="s">
        <v>256</v>
      </c>
      <c r="E28" s="191"/>
      <c r="F28" s="191"/>
      <c r="G28" s="192"/>
      <c r="H28" s="193">
        <f t="shared" ref="H28:Q28" si="24">H24*$U$17*$U$22</f>
        <v>1655311.4374865757</v>
      </c>
      <c r="I28" s="193">
        <f t="shared" si="24"/>
        <v>2363087.8598428867</v>
      </c>
      <c r="J28" s="193">
        <f t="shared" si="24"/>
        <v>2015128.0731132915</v>
      </c>
      <c r="K28" s="193">
        <f t="shared" si="24"/>
        <v>1974825.5116510259</v>
      </c>
      <c r="L28" s="193">
        <f t="shared" si="24"/>
        <v>1935329.0014180054</v>
      </c>
      <c r="M28" s="193">
        <f t="shared" si="24"/>
        <v>845235.82451111777</v>
      </c>
      <c r="N28" s="193">
        <f t="shared" si="24"/>
        <v>828331.10802089551</v>
      </c>
      <c r="O28" s="193">
        <f t="shared" si="24"/>
        <v>811764.48586047743</v>
      </c>
      <c r="P28" s="193">
        <f t="shared" si="24"/>
        <v>795529.19614326791</v>
      </c>
      <c r="Q28" s="193">
        <f t="shared" si="24"/>
        <v>779618.61222040234</v>
      </c>
      <c r="R28" s="191"/>
      <c r="S28" s="179"/>
      <c r="T28" s="185"/>
      <c r="U28" s="194"/>
      <c r="V28" s="187"/>
      <c r="W28" s="179"/>
      <c r="X28" s="134"/>
      <c r="Y28" s="280"/>
      <c r="Z28" s="280"/>
      <c r="AA28" s="280"/>
      <c r="AB28" s="280"/>
      <c r="AC28" s="280"/>
    </row>
    <row r="29" spans="1:29" s="188" customFormat="1" ht="17.149999999999999" customHeight="1">
      <c r="A29" s="176" t="s">
        <v>223</v>
      </c>
      <c r="B29" s="174"/>
      <c r="C29" s="175"/>
      <c r="D29" s="191" t="s">
        <v>301</v>
      </c>
      <c r="E29" s="191"/>
      <c r="F29" s="191"/>
      <c r="G29" s="193"/>
      <c r="H29" s="193">
        <f t="shared" ref="H29:L29" si="25">SUM(H19:H22)-SUM(H25:H28)</f>
        <v>0</v>
      </c>
      <c r="I29" s="193">
        <f t="shared" si="25"/>
        <v>0</v>
      </c>
      <c r="J29" s="193">
        <f t="shared" si="25"/>
        <v>0</v>
      </c>
      <c r="K29" s="193">
        <f t="shared" si="25"/>
        <v>0</v>
      </c>
      <c r="L29" s="193">
        <f t="shared" si="25"/>
        <v>0</v>
      </c>
      <c r="M29" s="193">
        <f>SUM(M19:M22)-SUM(M25:M28)</f>
        <v>1848449.9969055944</v>
      </c>
      <c r="N29" s="193">
        <f t="shared" ref="N29:Q29" si="26">SUM(N19:N22)-SUM(N25:N28)</f>
        <v>1811480.9969674819</v>
      </c>
      <c r="O29" s="193">
        <f t="shared" si="26"/>
        <v>1775251.3770281323</v>
      </c>
      <c r="P29" s="193">
        <f t="shared" si="26"/>
        <v>1739746.3494875692</v>
      </c>
      <c r="Q29" s="193">
        <f t="shared" si="26"/>
        <v>1704951.422497818</v>
      </c>
      <c r="R29" s="191"/>
      <c r="S29" s="179"/>
      <c r="T29" s="185"/>
      <c r="U29" s="194"/>
      <c r="V29" s="187"/>
      <c r="W29" s="179"/>
      <c r="X29" s="134"/>
      <c r="Y29" s="280"/>
      <c r="Z29" s="280"/>
      <c r="AA29" s="280"/>
      <c r="AB29" s="280"/>
      <c r="AC29" s="280"/>
    </row>
    <row r="30" spans="1:29"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29" s="180" customFormat="1" ht="17.149999999999999" customHeight="1">
      <c r="A31" s="176" t="s">
        <v>223</v>
      </c>
      <c r="B31" s="174"/>
      <c r="C31" s="175"/>
      <c r="D31" s="190" t="s">
        <v>264</v>
      </c>
      <c r="E31" s="191"/>
      <c r="F31" s="191"/>
      <c r="G31" s="193"/>
      <c r="H31" s="193">
        <f t="shared" ref="H31:Q31" si="27">(H19-H25)*$U$35</f>
        <v>0</v>
      </c>
      <c r="I31" s="193">
        <f t="shared" si="27"/>
        <v>-8.3819031715393064E-13</v>
      </c>
      <c r="J31" s="193">
        <f t="shared" si="27"/>
        <v>0</v>
      </c>
      <c r="K31" s="193">
        <f t="shared" si="27"/>
        <v>0</v>
      </c>
      <c r="L31" s="193">
        <f t="shared" si="27"/>
        <v>8.3819031715393064E-13</v>
      </c>
      <c r="M31" s="193">
        <f t="shared" si="27"/>
        <v>2720.9601294478389</v>
      </c>
      <c r="N31" s="193">
        <f t="shared" si="27"/>
        <v>2666.5409268588814</v>
      </c>
      <c r="O31" s="193">
        <f t="shared" si="27"/>
        <v>2613.2101083217035</v>
      </c>
      <c r="P31" s="193">
        <f t="shared" si="27"/>
        <v>2560.9459061552698</v>
      </c>
      <c r="Q31" s="193">
        <f t="shared" si="27"/>
        <v>2509.7269880321642</v>
      </c>
      <c r="R31" s="178"/>
      <c r="S31" s="179"/>
      <c r="T31" s="306"/>
      <c r="U31" s="306"/>
      <c r="V31" s="309"/>
      <c r="W31" s="179"/>
      <c r="X31" s="108"/>
      <c r="Y31" s="280"/>
      <c r="Z31" s="280"/>
      <c r="AA31" s="280"/>
      <c r="AB31" s="280"/>
      <c r="AC31" s="280"/>
    </row>
    <row r="32" spans="1:29" s="134" customFormat="1" ht="17.149999999999999" customHeight="1">
      <c r="A32" s="127" t="s">
        <v>223</v>
      </c>
      <c r="B32" s="128"/>
      <c r="C32" s="129"/>
      <c r="D32" s="135" t="s">
        <v>265</v>
      </c>
      <c r="E32" s="135"/>
      <c r="F32" s="135"/>
      <c r="G32" s="138"/>
      <c r="H32" s="138">
        <f t="shared" ref="H32:Q32" si="28">(H20-H26)*$U$35</f>
        <v>0</v>
      </c>
      <c r="I32" s="138">
        <f t="shared" si="28"/>
        <v>0</v>
      </c>
      <c r="J32" s="138">
        <f t="shared" si="28"/>
        <v>0</v>
      </c>
      <c r="K32" s="138">
        <f t="shared" si="28"/>
        <v>0</v>
      </c>
      <c r="L32" s="138">
        <f t="shared" si="28"/>
        <v>0</v>
      </c>
      <c r="M32" s="138">
        <f t="shared" si="28"/>
        <v>3849.8785190205062</v>
      </c>
      <c r="N32" s="138">
        <f t="shared" si="28"/>
        <v>3772.8809486400955</v>
      </c>
      <c r="O32" s="138">
        <f t="shared" si="28"/>
        <v>3697.4233296672928</v>
      </c>
      <c r="P32" s="138">
        <f t="shared" si="28"/>
        <v>3623.4748630739464</v>
      </c>
      <c r="Q32" s="138">
        <f t="shared" si="28"/>
        <v>3551.005365812468</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8"/>
      <c r="H33" s="138">
        <f t="shared" ref="H33:Q33" si="29">(H21-H27)*$U$35</f>
        <v>0</v>
      </c>
      <c r="I33" s="138">
        <f t="shared" si="29"/>
        <v>0</v>
      </c>
      <c r="J33" s="138">
        <f t="shared" si="29"/>
        <v>0</v>
      </c>
      <c r="K33" s="138">
        <f t="shared" si="29"/>
        <v>0</v>
      </c>
      <c r="L33" s="138">
        <f t="shared" si="29"/>
        <v>0</v>
      </c>
      <c r="M33" s="138">
        <f t="shared" si="29"/>
        <v>4906.874311921415</v>
      </c>
      <c r="N33" s="138">
        <f t="shared" si="29"/>
        <v>4808.7368256829832</v>
      </c>
      <c r="O33" s="138">
        <f t="shared" si="29"/>
        <v>4712.5620891693225</v>
      </c>
      <c r="P33" s="138">
        <f t="shared" si="29"/>
        <v>4618.3108473859374</v>
      </c>
      <c r="Q33" s="138">
        <f t="shared" si="29"/>
        <v>4525.9446304382191</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8"/>
      <c r="H34" s="138">
        <f t="shared" ref="H34:Q34" si="30">(H22-H28)*$U$35</f>
        <v>0</v>
      </c>
      <c r="I34" s="138">
        <f t="shared" si="30"/>
        <v>0</v>
      </c>
      <c r="J34" s="138">
        <f t="shared" si="30"/>
        <v>0</v>
      </c>
      <c r="K34" s="138">
        <f t="shared" si="30"/>
        <v>0</v>
      </c>
      <c r="L34" s="138">
        <f t="shared" si="30"/>
        <v>0</v>
      </c>
      <c r="M34" s="138">
        <f t="shared" si="30"/>
        <v>15139.966995050798</v>
      </c>
      <c r="N34" s="138">
        <f t="shared" si="30"/>
        <v>14837.16765514978</v>
      </c>
      <c r="O34" s="138">
        <f t="shared" si="30"/>
        <v>14540.424302046784</v>
      </c>
      <c r="P34" s="138">
        <f t="shared" si="30"/>
        <v>14249.615816005844</v>
      </c>
      <c r="Q34" s="138">
        <f t="shared" si="30"/>
        <v>13964.623499685731</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8"/>
      <c r="H35" s="138">
        <f t="shared" ref="H35:Q35" si="31">H29*$U$35</f>
        <v>0</v>
      </c>
      <c r="I35" s="138">
        <f t="shared" si="31"/>
        <v>0</v>
      </c>
      <c r="J35" s="138">
        <f t="shared" si="31"/>
        <v>0</v>
      </c>
      <c r="K35" s="138">
        <f t="shared" si="31"/>
        <v>0</v>
      </c>
      <c r="L35" s="138">
        <f t="shared" si="31"/>
        <v>0</v>
      </c>
      <c r="M35" s="138">
        <f t="shared" si="31"/>
        <v>26617.679955440559</v>
      </c>
      <c r="N35" s="138">
        <f t="shared" si="31"/>
        <v>26085.326356331738</v>
      </c>
      <c r="O35" s="138">
        <f t="shared" si="31"/>
        <v>25563.619829205105</v>
      </c>
      <c r="P35" s="138">
        <f t="shared" si="31"/>
        <v>25052.347432620994</v>
      </c>
      <c r="Q35" s="138">
        <f t="shared" si="31"/>
        <v>24551.300483968578</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269"/>
      <c r="H36" s="94">
        <v>275.47741280054186</v>
      </c>
      <c r="I36" s="94">
        <v>279.69928885878772</v>
      </c>
      <c r="J36" s="94">
        <v>283.92116491703359</v>
      </c>
      <c r="K36" s="94">
        <v>288.14304097527946</v>
      </c>
      <c r="L36" s="94">
        <v>292.36491703352527</v>
      </c>
      <c r="M36" s="94">
        <v>296.58679309177114</v>
      </c>
      <c r="N36" s="94">
        <v>301.86413816457843</v>
      </c>
      <c r="O36" s="94">
        <v>306.0860142228243</v>
      </c>
      <c r="P36" s="94">
        <v>310.30789028107017</v>
      </c>
      <c r="Q36" s="94">
        <v>315.58523535387747</v>
      </c>
      <c r="R36" s="114"/>
      <c r="S36" s="105" t="s">
        <v>302</v>
      </c>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5"/>
      <c r="H37" s="145">
        <f>H35*H36</f>
        <v>0</v>
      </c>
      <c r="I37" s="145">
        <f>I35*I36</f>
        <v>0</v>
      </c>
      <c r="J37" s="145">
        <f t="shared" ref="J37:Q37" si="32">J35*J36</f>
        <v>0</v>
      </c>
      <c r="K37" s="145">
        <f t="shared" si="32"/>
        <v>0</v>
      </c>
      <c r="L37" s="145">
        <f>L35*L36</f>
        <v>0</v>
      </c>
      <c r="M37" s="145">
        <f t="shared" si="32"/>
        <v>7894452.3375272332</v>
      </c>
      <c r="N37" s="145">
        <f t="shared" si="32"/>
        <v>7874224.5592958434</v>
      </c>
      <c r="O37" s="145">
        <f t="shared" si="32"/>
        <v>7824666.5026289467</v>
      </c>
      <c r="P37" s="145">
        <f t="shared" si="32"/>
        <v>7773941.0784050059</v>
      </c>
      <c r="Q37" s="145">
        <f t="shared" si="32"/>
        <v>7748027.9414769895</v>
      </c>
      <c r="R37" s="98">
        <f>SUM(G37:Q37)</f>
        <v>39115312.419334024</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5"/>
      <c r="H39" s="145">
        <f t="shared" ref="H39:Q39" si="33">H29*$U$39</f>
        <v>0</v>
      </c>
      <c r="I39" s="145">
        <f t="shared" si="33"/>
        <v>0</v>
      </c>
      <c r="J39" s="145">
        <f t="shared" si="33"/>
        <v>0</v>
      </c>
      <c r="K39" s="145">
        <f t="shared" si="33"/>
        <v>0</v>
      </c>
      <c r="L39" s="145">
        <f t="shared" si="33"/>
        <v>0</v>
      </c>
      <c r="M39" s="145">
        <f t="shared" si="33"/>
        <v>1331928.3720202795</v>
      </c>
      <c r="N39" s="145">
        <f t="shared" si="33"/>
        <v>1305289.8045798736</v>
      </c>
      <c r="O39" s="145">
        <f t="shared" si="33"/>
        <v>1279184.0084882763</v>
      </c>
      <c r="P39" s="145">
        <f t="shared" si="33"/>
        <v>1253600.3283185102</v>
      </c>
      <c r="Q39" s="145">
        <f t="shared" si="33"/>
        <v>1228528.3217521403</v>
      </c>
      <c r="R39" s="98">
        <f>SUM(G39:Q39)</f>
        <v>6398530.8351590801</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46"/>
      <c r="H40" s="146">
        <f>SUM(H37:H39)</f>
        <v>0</v>
      </c>
      <c r="I40" s="146">
        <f>SUM(I37:I39)</f>
        <v>0</v>
      </c>
      <c r="J40" s="146">
        <f t="shared" ref="J40:Q40" si="34">SUM(J37:J39)</f>
        <v>0</v>
      </c>
      <c r="K40" s="146">
        <f t="shared" si="34"/>
        <v>0</v>
      </c>
      <c r="L40" s="146">
        <f t="shared" si="34"/>
        <v>0</v>
      </c>
      <c r="M40" s="146">
        <f t="shared" si="34"/>
        <v>9226380.7095475122</v>
      </c>
      <c r="N40" s="146">
        <f t="shared" si="34"/>
        <v>9179514.3638757169</v>
      </c>
      <c r="O40" s="146">
        <f t="shared" si="34"/>
        <v>9103850.5111172237</v>
      </c>
      <c r="P40" s="146">
        <f t="shared" si="34"/>
        <v>9027541.4067235161</v>
      </c>
      <c r="Q40" s="146">
        <f t="shared" si="34"/>
        <v>8976556.2632291298</v>
      </c>
      <c r="R40" s="125">
        <f>SUM(G40:Q40)</f>
        <v>45513843.254493102</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F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375" t="s">
        <v>192</v>
      </c>
      <c r="N46" s="376"/>
      <c r="O46" s="376"/>
      <c r="P46" s="376"/>
      <c r="Q46" s="377"/>
      <c r="Y46" s="370"/>
      <c r="Z46" s="371"/>
      <c r="AA46" s="371"/>
      <c r="AB46" s="371"/>
      <c r="AC46" s="371"/>
    </row>
    <row r="47" spans="1:29">
      <c r="D47" s="113"/>
      <c r="E47" s="152" t="s">
        <v>291</v>
      </c>
      <c r="F47" s="266" t="s">
        <v>275</v>
      </c>
      <c r="G47" s="156"/>
      <c r="H47" s="156">
        <f>H37*H43</f>
        <v>0</v>
      </c>
      <c r="I47" s="156">
        <f t="shared" ref="I47:Q47" si="35">I37*I43</f>
        <v>0</v>
      </c>
      <c r="J47" s="156">
        <f t="shared" si="35"/>
        <v>0</v>
      </c>
      <c r="K47" s="156">
        <f t="shared" si="35"/>
        <v>0</v>
      </c>
      <c r="L47" s="156">
        <f t="shared" si="35"/>
        <v>0</v>
      </c>
      <c r="M47" s="156">
        <f t="shared" si="35"/>
        <v>7894452.3375272332</v>
      </c>
      <c r="N47" s="156">
        <f t="shared" si="35"/>
        <v>7607946.4341022642</v>
      </c>
      <c r="O47" s="156">
        <f t="shared" si="35"/>
        <v>7304409.9070026819</v>
      </c>
      <c r="P47" s="156">
        <f t="shared" si="35"/>
        <v>7011649.4499603948</v>
      </c>
      <c r="Q47" s="156">
        <f t="shared" si="35"/>
        <v>6751958.7295914916</v>
      </c>
      <c r="R47" s="164">
        <f>SUM(H47:Q47)</f>
        <v>36570416.858184062</v>
      </c>
      <c r="S47" s="172"/>
      <c r="Y47" s="173"/>
      <c r="Z47" s="173"/>
      <c r="AA47" s="173"/>
      <c r="AB47" s="173"/>
      <c r="AC47" s="173"/>
    </row>
    <row r="48" spans="1:29" ht="15" thickBot="1">
      <c r="D48" s="113"/>
      <c r="E48" s="152" t="s">
        <v>291</v>
      </c>
      <c r="F48" s="266" t="s">
        <v>280</v>
      </c>
      <c r="G48" s="156"/>
      <c r="H48" s="156">
        <f>H39*H43</f>
        <v>0</v>
      </c>
      <c r="I48" s="156">
        <f t="shared" ref="I48:Q48" si="36">I39*I43</f>
        <v>0</v>
      </c>
      <c r="J48" s="156">
        <f>J39*J43</f>
        <v>0</v>
      </c>
      <c r="K48" s="156">
        <f t="shared" si="36"/>
        <v>0</v>
      </c>
      <c r="L48" s="156">
        <f t="shared" si="36"/>
        <v>0</v>
      </c>
      <c r="M48" s="156">
        <f t="shared" si="36"/>
        <v>1331928.3720202795</v>
      </c>
      <c r="N48" s="156">
        <f t="shared" si="36"/>
        <v>1261149.5696423901</v>
      </c>
      <c r="O48" s="156">
        <f t="shared" si="36"/>
        <v>1194131.9596613937</v>
      </c>
      <c r="P48" s="156">
        <f t="shared" si="36"/>
        <v>1130675.6719499181</v>
      </c>
      <c r="Q48" s="156">
        <f t="shared" si="36"/>
        <v>1070591.4574984736</v>
      </c>
      <c r="R48" s="165">
        <f>SUM(H48:Q48)</f>
        <v>5988477.030772455</v>
      </c>
      <c r="S48" s="172"/>
      <c r="Y48" s="173"/>
      <c r="Z48" s="173"/>
      <c r="AA48" s="173"/>
      <c r="AB48" s="173"/>
      <c r="AC48" s="173"/>
    </row>
    <row r="49" spans="4:29" ht="15" thickTop="1">
      <c r="D49" s="113"/>
      <c r="E49" s="268" t="s">
        <v>303</v>
      </c>
      <c r="F49" s="268"/>
      <c r="G49" s="173"/>
      <c r="H49" s="173">
        <f>SUM(H47:H48)</f>
        <v>0</v>
      </c>
      <c r="K49" s="290"/>
      <c r="L49" s="290"/>
      <c r="M49" s="172"/>
      <c r="O49" s="290"/>
      <c r="P49" s="290"/>
      <c r="R49" s="157">
        <f>SUM(R47:R48)</f>
        <v>42558893.888956517</v>
      </c>
      <c r="S49" s="172"/>
      <c r="Y49" s="172"/>
      <c r="AA49" s="286"/>
      <c r="AB49" s="286"/>
    </row>
    <row r="50" spans="4:29">
      <c r="D50" s="113"/>
      <c r="E50" s="113"/>
      <c r="F50" s="113"/>
      <c r="K50" s="286"/>
      <c r="L50" s="286"/>
      <c r="M50" s="172"/>
      <c r="O50" s="286"/>
      <c r="P50" s="286"/>
      <c r="R50" s="172"/>
      <c r="Y50" s="172"/>
      <c r="AA50" s="286"/>
      <c r="AB50" s="286"/>
    </row>
    <row r="51" spans="4:29" ht="15" thickBot="1">
      <c r="D51" s="113"/>
      <c r="E51" s="113"/>
      <c r="F51" s="113"/>
      <c r="L51" s="173"/>
      <c r="M51" s="172"/>
      <c r="P51" s="173"/>
      <c r="Y51" s="172"/>
      <c r="AB51" s="173"/>
    </row>
    <row r="52" spans="4:29" ht="17.149999999999999" customHeight="1">
      <c r="K52" s="120" t="s">
        <v>196</v>
      </c>
      <c r="L52" s="122" t="s">
        <v>292</v>
      </c>
      <c r="M52" s="96" t="s">
        <v>204</v>
      </c>
      <c r="N52" s="96" t="s">
        <v>205</v>
      </c>
      <c r="O52" s="96" t="s">
        <v>206</v>
      </c>
      <c r="P52" s="96" t="s">
        <v>207</v>
      </c>
      <c r="Q52" s="96" t="s">
        <v>208</v>
      </c>
      <c r="R52" s="294" t="s">
        <v>293</v>
      </c>
      <c r="Y52" s="287"/>
      <c r="Z52" s="287"/>
      <c r="AA52" s="287"/>
      <c r="AB52" s="287"/>
      <c r="AC52" s="287"/>
    </row>
    <row r="53" spans="4:29" ht="17.149999999999999" customHeight="1">
      <c r="K53" s="317" t="s">
        <v>294</v>
      </c>
      <c r="L53" s="318" t="s">
        <v>295</v>
      </c>
      <c r="M53" s="90">
        <f>M48</f>
        <v>1331928.3720202795</v>
      </c>
      <c r="N53" s="90">
        <f>N48</f>
        <v>1261149.5696423901</v>
      </c>
      <c r="O53" s="90">
        <f>O48</f>
        <v>1194131.9596613937</v>
      </c>
      <c r="P53" s="90">
        <f>P48</f>
        <v>1130675.6719499181</v>
      </c>
      <c r="Q53" s="90">
        <f>Q48</f>
        <v>1070591.4574984736</v>
      </c>
      <c r="R53" s="170">
        <f>SUM(M53:Q53)</f>
        <v>5988477.030772455</v>
      </c>
      <c r="Y53" s="166"/>
      <c r="Z53" s="166"/>
      <c r="AA53" s="166"/>
      <c r="AB53" s="166"/>
      <c r="AC53" s="166"/>
    </row>
    <row r="54" spans="4:29" ht="17.149999999999999" customHeight="1">
      <c r="K54" s="121" t="s">
        <v>276</v>
      </c>
      <c r="L54" s="318" t="s">
        <v>296</v>
      </c>
      <c r="M54" s="90">
        <f>M47</f>
        <v>7894452.3375272332</v>
      </c>
      <c r="N54" s="90">
        <f>N47</f>
        <v>7607946.4341022642</v>
      </c>
      <c r="O54" s="90">
        <f>O47</f>
        <v>7304409.9070026819</v>
      </c>
      <c r="P54" s="90">
        <f>P47</f>
        <v>7011649.4499603948</v>
      </c>
      <c r="Q54" s="90">
        <f>Q47</f>
        <v>6751958.7295914916</v>
      </c>
      <c r="R54" s="170">
        <f>SUM(M54:Q54)</f>
        <v>36570416.858184062</v>
      </c>
      <c r="Y54" s="166"/>
      <c r="Z54" s="166"/>
      <c r="AA54" s="166"/>
      <c r="AB54" s="166"/>
      <c r="AC54" s="166"/>
    </row>
    <row r="55" spans="4:29" ht="17.149999999999999" customHeight="1">
      <c r="J55" s="319"/>
      <c r="K55" s="319"/>
      <c r="L55" s="320"/>
      <c r="M55" s="166"/>
      <c r="N55" s="166"/>
      <c r="O55" s="153" t="s">
        <v>294</v>
      </c>
      <c r="P55" s="163">
        <f>SUM(M53:Q53)</f>
        <v>5988477.030772455</v>
      </c>
      <c r="Q55" s="166"/>
      <c r="Y55" s="166"/>
      <c r="Z55" s="166"/>
      <c r="AA55" s="286"/>
      <c r="AB55" s="286"/>
      <c r="AC55" s="166"/>
    </row>
    <row r="56" spans="4:29" ht="17.149999999999999" customHeight="1" thickBot="1">
      <c r="J56" s="319"/>
      <c r="K56" s="319"/>
      <c r="L56" s="320"/>
      <c r="M56" s="166"/>
      <c r="N56" s="166"/>
      <c r="O56" s="167" t="s">
        <v>276</v>
      </c>
      <c r="P56" s="163">
        <f>SUM(M54:Q54)</f>
        <v>36570416.858184062</v>
      </c>
      <c r="Q56" s="166"/>
      <c r="Y56" s="166"/>
      <c r="Z56" s="166"/>
      <c r="AA56" s="286"/>
      <c r="AB56" s="286"/>
      <c r="AC56" s="166"/>
    </row>
  </sheetData>
  <mergeCells count="8">
    <mergeCell ref="Y3:AC3"/>
    <mergeCell ref="Y46:AC46"/>
    <mergeCell ref="H2:Q2"/>
    <mergeCell ref="H3:L3"/>
    <mergeCell ref="M3:Q3"/>
    <mergeCell ref="H45:Q45"/>
    <mergeCell ref="H46:L46"/>
    <mergeCell ref="M46:Q4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996B-D659-4D76-B338-D0CBE7E37E14}">
  <dimension ref="A1:AC56"/>
  <sheetViews>
    <sheetView topLeftCell="D33" zoomScale="90" zoomScaleNormal="90" workbookViewId="0">
      <selection activeCell="A29" sqref="A29:XFD29"/>
    </sheetView>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1" style="108" customWidth="1" outlineLevel="1"/>
    <col min="8" max="8" width="11.61328125" style="108" customWidth="1" outlineLevel="1"/>
    <col min="9" max="9" width="9.84375" style="108" customWidth="1" outlineLevel="1"/>
    <col min="10" max="11" width="11.15234375" style="108" customWidth="1" outlineLevel="1"/>
    <col min="12"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7.613281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29"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29" ht="21.5" thickBot="1">
      <c r="A2" s="107" t="s">
        <v>188</v>
      </c>
      <c r="B2" s="107"/>
      <c r="C2" s="107"/>
      <c r="E2" s="112"/>
      <c r="F2" s="112"/>
      <c r="G2" s="294"/>
      <c r="H2" s="372" t="s">
        <v>189</v>
      </c>
      <c r="I2" s="373"/>
      <c r="J2" s="373"/>
      <c r="K2" s="373"/>
      <c r="L2" s="373"/>
      <c r="M2" s="373"/>
      <c r="N2" s="373"/>
      <c r="O2" s="373"/>
      <c r="P2" s="373"/>
      <c r="Q2" s="374"/>
    </row>
    <row r="3" spans="1:29"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29"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29"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29" s="111" customFormat="1" ht="17.149999999999999" customHeight="1">
      <c r="A6" s="91" t="s">
        <v>216</v>
      </c>
      <c r="B6" s="116"/>
      <c r="C6" s="118"/>
      <c r="D6" s="99" t="s">
        <v>217</v>
      </c>
      <c r="E6" s="201">
        <f>SUM(H6:J6)/SUM(H$6:J$8)</f>
        <v>0.6989263346257083</v>
      </c>
      <c r="F6" s="201">
        <v>0.89</v>
      </c>
      <c r="G6" s="110"/>
      <c r="H6" s="110">
        <f>'11.11 Other_PREReports&amp;Rep NW'!M50</f>
        <v>6656</v>
      </c>
      <c r="I6" s="110">
        <f>'11.11 Other_PREReports&amp;Rep NW'!N50</f>
        <v>4876</v>
      </c>
      <c r="J6" s="110">
        <f>'11.11 Other_PREReports&amp;Rep NW'!O50</f>
        <v>7216</v>
      </c>
      <c r="K6" s="245">
        <f>J6*0.98</f>
        <v>7071.68</v>
      </c>
      <c r="L6" s="245">
        <f t="shared" ref="L6:Q6" si="0">K6*0.98</f>
        <v>6930.2464</v>
      </c>
      <c r="M6" s="245">
        <f t="shared" si="0"/>
        <v>6791.6414720000002</v>
      </c>
      <c r="N6" s="245">
        <f t="shared" si="0"/>
        <v>6655.8086425600004</v>
      </c>
      <c r="O6" s="245">
        <f t="shared" si="0"/>
        <v>6522.6924697088007</v>
      </c>
      <c r="P6" s="245">
        <f t="shared" si="0"/>
        <v>6392.2386203146243</v>
      </c>
      <c r="Q6" s="245">
        <f t="shared" si="0"/>
        <v>6264.3938479083317</v>
      </c>
      <c r="R6" s="89"/>
      <c r="S6" s="279" t="s">
        <v>218</v>
      </c>
      <c r="T6" s="300" t="s">
        <v>179</v>
      </c>
      <c r="U6" s="301" t="s">
        <v>219</v>
      </c>
      <c r="V6" s="302"/>
      <c r="W6" s="105" t="s">
        <v>297</v>
      </c>
      <c r="X6" s="294"/>
      <c r="Y6" s="245">
        <f>SUM(M$6:M$8)*F6</f>
        <v>8513.1475234400004</v>
      </c>
      <c r="Z6" s="245">
        <f t="shared" ref="Z6:AC8" si="1">Y6*0.98</f>
        <v>8342.8845729712011</v>
      </c>
      <c r="AA6" s="245">
        <f t="shared" si="1"/>
        <v>8176.026881511777</v>
      </c>
      <c r="AB6" s="245">
        <f t="shared" si="1"/>
        <v>8012.5063438815414</v>
      </c>
      <c r="AC6" s="245">
        <f t="shared" si="1"/>
        <v>7852.25621700391</v>
      </c>
    </row>
    <row r="7" spans="1:29" s="111" customFormat="1" ht="17.149999999999999" customHeight="1">
      <c r="A7" s="91" t="s">
        <v>216</v>
      </c>
      <c r="B7" s="116"/>
      <c r="C7" s="118"/>
      <c r="D7" s="99" t="s">
        <v>220</v>
      </c>
      <c r="E7" s="201">
        <f>SUM(H7:J7)/SUM(H$6:J$8)</f>
        <v>0.18147927229346852</v>
      </c>
      <c r="F7" s="201">
        <f>(1-F6)*E7/(E7+E8)</f>
        <v>6.6305101535413552E-2</v>
      </c>
      <c r="G7" s="110"/>
      <c r="H7" s="110">
        <f>'11.11 Other_PREReports&amp;Rep NW'!M51</f>
        <v>1138</v>
      </c>
      <c r="I7" s="110">
        <f>'11.11 Other_PREReports&amp;Rep NW'!N51</f>
        <v>1954</v>
      </c>
      <c r="J7" s="110">
        <f>'11.11 Other_PREReports&amp;Rep NW'!O51</f>
        <v>1776</v>
      </c>
      <c r="K7" s="245">
        <f t="shared" ref="K7:Q8" si="2">J7*0.98</f>
        <v>1740.48</v>
      </c>
      <c r="L7" s="245">
        <f t="shared" si="2"/>
        <v>1705.6704</v>
      </c>
      <c r="M7" s="245">
        <f t="shared" si="2"/>
        <v>1671.556992</v>
      </c>
      <c r="N7" s="245">
        <f t="shared" si="2"/>
        <v>1638.12585216</v>
      </c>
      <c r="O7" s="245">
        <f t="shared" si="2"/>
        <v>1605.3633351168</v>
      </c>
      <c r="P7" s="245">
        <f t="shared" si="2"/>
        <v>1573.2560684144639</v>
      </c>
      <c r="Q7" s="245">
        <f t="shared" si="2"/>
        <v>1541.7909470461746</v>
      </c>
      <c r="R7" s="89"/>
      <c r="S7" s="279" t="s">
        <v>218</v>
      </c>
      <c r="T7" s="300" t="s">
        <v>179</v>
      </c>
      <c r="U7" s="301" t="s">
        <v>219</v>
      </c>
      <c r="V7" s="302"/>
      <c r="W7" s="105" t="s">
        <v>297</v>
      </c>
      <c r="X7" s="294"/>
      <c r="Y7" s="245">
        <f>SUM(M$6:M$8)*F7</f>
        <v>634.23046171645353</v>
      </c>
      <c r="Z7" s="245">
        <f t="shared" si="1"/>
        <v>621.54585248212447</v>
      </c>
      <c r="AA7" s="245">
        <f t="shared" si="1"/>
        <v>609.11493543248196</v>
      </c>
      <c r="AB7" s="245">
        <f t="shared" si="1"/>
        <v>596.93263672383227</v>
      </c>
      <c r="AC7" s="245">
        <f t="shared" si="1"/>
        <v>584.99398398935557</v>
      </c>
    </row>
    <row r="8" spans="1:29" s="111" customFormat="1" ht="17.149999999999999" customHeight="1" thickBot="1">
      <c r="A8" s="91" t="s">
        <v>216</v>
      </c>
      <c r="B8" s="116"/>
      <c r="C8" s="118"/>
      <c r="D8" s="99" t="s">
        <v>221</v>
      </c>
      <c r="E8" s="201">
        <f>SUM(H8:J8)/SUM(H$6:J$8)</f>
        <v>0.11959439308082315</v>
      </c>
      <c r="F8" s="201">
        <f>(1-F6)*E8/(E7+E8)</f>
        <v>4.3694898464586421E-2</v>
      </c>
      <c r="G8" s="110"/>
      <c r="H8" s="110">
        <f>SUM('11.11 Other_PREReports&amp;Rep NW'!M52:M56)</f>
        <v>586</v>
      </c>
      <c r="I8" s="110">
        <f>SUM('11.11 Other_PREReports&amp;Rep NW'!N52:N56)</f>
        <v>1451</v>
      </c>
      <c r="J8" s="110">
        <f>SUM('11.11 Other_PREReports&amp;Rep NW'!O52:O56)</f>
        <v>1171</v>
      </c>
      <c r="K8" s="245">
        <f t="shared" si="2"/>
        <v>1147.58</v>
      </c>
      <c r="L8" s="245">
        <f t="shared" si="2"/>
        <v>1124.6283999999998</v>
      </c>
      <c r="M8" s="245">
        <f t="shared" si="2"/>
        <v>1102.1358319999997</v>
      </c>
      <c r="N8" s="245">
        <f t="shared" si="2"/>
        <v>1080.0931153599997</v>
      </c>
      <c r="O8" s="245">
        <f t="shared" si="2"/>
        <v>1058.4912530527997</v>
      </c>
      <c r="P8" s="245">
        <f t="shared" si="2"/>
        <v>1037.3214279917438</v>
      </c>
      <c r="Q8" s="245">
        <f t="shared" si="2"/>
        <v>1016.574999431909</v>
      </c>
      <c r="R8" s="89"/>
      <c r="S8" s="279" t="s">
        <v>218</v>
      </c>
      <c r="T8" s="300" t="s">
        <v>179</v>
      </c>
      <c r="U8" s="301" t="s">
        <v>219</v>
      </c>
      <c r="V8" s="302"/>
      <c r="W8" s="105" t="s">
        <v>297</v>
      </c>
      <c r="X8" s="294"/>
      <c r="Y8" s="245">
        <f>SUM(M$6:M$8)*F8</f>
        <v>417.95631084354625</v>
      </c>
      <c r="Z8" s="245">
        <f t="shared" si="1"/>
        <v>409.5971846266753</v>
      </c>
      <c r="AA8" s="245">
        <f t="shared" si="1"/>
        <v>401.40524093414177</v>
      </c>
      <c r="AB8" s="245">
        <f t="shared" si="1"/>
        <v>393.37713611545894</v>
      </c>
      <c r="AC8" s="245">
        <f t="shared" si="1"/>
        <v>385.50959339314977</v>
      </c>
    </row>
    <row r="9" spans="1:29" ht="17.149999999999999" customHeight="1">
      <c r="A9" s="295"/>
      <c r="B9" s="296"/>
      <c r="C9" s="297"/>
      <c r="D9" s="100" t="s">
        <v>222</v>
      </c>
      <c r="E9" s="100"/>
      <c r="F9" s="100"/>
      <c r="G9" s="96"/>
      <c r="H9" s="101"/>
      <c r="I9" s="102"/>
      <c r="J9" s="102"/>
      <c r="K9" s="101"/>
      <c r="L9" s="101"/>
      <c r="M9" s="101"/>
      <c r="N9" s="101"/>
      <c r="O9" s="101"/>
      <c r="P9" s="101"/>
      <c r="Q9" s="101"/>
      <c r="R9" s="103"/>
      <c r="S9" s="106"/>
      <c r="T9" s="298" t="s">
        <v>215</v>
      </c>
      <c r="U9" s="298"/>
      <c r="V9" s="299"/>
      <c r="W9" s="106"/>
      <c r="Y9" s="101"/>
      <c r="Z9" s="101"/>
      <c r="AA9" s="101"/>
      <c r="AB9" s="101"/>
      <c r="AC9" s="101"/>
    </row>
    <row r="10" spans="1:29" s="134" customFormat="1" ht="17.149999999999999" customHeight="1">
      <c r="A10" s="127" t="s">
        <v>223</v>
      </c>
      <c r="B10" s="128"/>
      <c r="C10" s="129"/>
      <c r="D10" s="130" t="s">
        <v>224</v>
      </c>
      <c r="E10" s="130"/>
      <c r="F10" s="130"/>
      <c r="G10" s="181"/>
      <c r="H10" s="181">
        <f t="shared" ref="H10:Q10" si="3">H6*$U$10</f>
        <v>559104</v>
      </c>
      <c r="I10" s="131">
        <f t="shared" si="3"/>
        <v>409584</v>
      </c>
      <c r="J10" s="131">
        <f t="shared" si="3"/>
        <v>606144</v>
      </c>
      <c r="K10" s="131">
        <f t="shared" si="3"/>
        <v>594021.12</v>
      </c>
      <c r="L10" s="131">
        <f t="shared" si="3"/>
        <v>582140.69759999996</v>
      </c>
      <c r="M10" s="131">
        <f t="shared" si="3"/>
        <v>570497.88364800008</v>
      </c>
      <c r="N10" s="131">
        <f t="shared" si="3"/>
        <v>559087.92597504007</v>
      </c>
      <c r="O10" s="131">
        <f t="shared" si="3"/>
        <v>547906.16745553922</v>
      </c>
      <c r="P10" s="131">
        <f t="shared" si="3"/>
        <v>536948.0441064284</v>
      </c>
      <c r="Q10" s="131">
        <f t="shared" si="3"/>
        <v>526209.08322429983</v>
      </c>
      <c r="R10" s="132"/>
      <c r="S10" s="105" t="s">
        <v>225</v>
      </c>
      <c r="T10" s="126" t="s">
        <v>179</v>
      </c>
      <c r="U10" s="126">
        <f>7/2*24</f>
        <v>84</v>
      </c>
      <c r="V10" s="133" t="s">
        <v>226</v>
      </c>
      <c r="W10" s="237" t="s">
        <v>227</v>
      </c>
      <c r="Y10" s="131">
        <f t="shared" ref="Y10:AC11" si="4">Y6*$U$10</f>
        <v>715104.39196896006</v>
      </c>
      <c r="Z10" s="131">
        <f t="shared" si="4"/>
        <v>700802.30412958085</v>
      </c>
      <c r="AA10" s="131">
        <f t="shared" si="4"/>
        <v>686786.25804698921</v>
      </c>
      <c r="AB10" s="131">
        <f t="shared" si="4"/>
        <v>673050.53288604948</v>
      </c>
      <c r="AC10" s="131">
        <f t="shared" si="4"/>
        <v>659589.52222832839</v>
      </c>
    </row>
    <row r="11" spans="1:29" s="134" customFormat="1" ht="17.149999999999999" customHeight="1">
      <c r="A11" s="127" t="s">
        <v>223</v>
      </c>
      <c r="B11" s="128"/>
      <c r="C11" s="129"/>
      <c r="D11" s="130" t="s">
        <v>228</v>
      </c>
      <c r="E11" s="130"/>
      <c r="F11" s="130"/>
      <c r="G11" s="131"/>
      <c r="H11" s="181">
        <f t="shared" ref="H11:Q11" si="5">H7*$U$11</f>
        <v>477960</v>
      </c>
      <c r="I11" s="131">
        <f t="shared" si="5"/>
        <v>820680</v>
      </c>
      <c r="J11" s="131">
        <f t="shared" si="5"/>
        <v>745920</v>
      </c>
      <c r="K11" s="131">
        <f t="shared" si="5"/>
        <v>731001.6</v>
      </c>
      <c r="L11" s="131">
        <f t="shared" si="5"/>
        <v>716381.56799999997</v>
      </c>
      <c r="M11" s="131">
        <f t="shared" si="5"/>
        <v>702053.93663999997</v>
      </c>
      <c r="N11" s="131">
        <f t="shared" si="5"/>
        <v>688012.8579072</v>
      </c>
      <c r="O11" s="131">
        <f t="shared" si="5"/>
        <v>674252.60074905597</v>
      </c>
      <c r="P11" s="131">
        <f t="shared" si="5"/>
        <v>660767.54873407481</v>
      </c>
      <c r="Q11" s="131">
        <f t="shared" si="5"/>
        <v>647552.19775939337</v>
      </c>
      <c r="R11" s="132"/>
      <c r="S11" s="105" t="s">
        <v>229</v>
      </c>
      <c r="T11" s="126" t="s">
        <v>179</v>
      </c>
      <c r="U11" s="171">
        <f>(28-21/2)*24</f>
        <v>420</v>
      </c>
      <c r="V11" s="133" t="s">
        <v>226</v>
      </c>
      <c r="W11" s="179" t="s">
        <v>230</v>
      </c>
      <c r="Y11" s="131">
        <f t="shared" si="4"/>
        <v>53275.358784182099</v>
      </c>
      <c r="Z11" s="131">
        <f t="shared" si="4"/>
        <v>52209.851608498459</v>
      </c>
      <c r="AA11" s="131">
        <f t="shared" si="4"/>
        <v>51165.654576328481</v>
      </c>
      <c r="AB11" s="131">
        <f t="shared" si="4"/>
        <v>50142.341484801909</v>
      </c>
      <c r="AC11" s="131">
        <f t="shared" si="4"/>
        <v>49139.494655105867</v>
      </c>
    </row>
    <row r="12" spans="1:29" s="188" customFormat="1" ht="17.149999999999999" customHeight="1">
      <c r="A12" s="176" t="s">
        <v>223</v>
      </c>
      <c r="B12" s="174"/>
      <c r="C12" s="175"/>
      <c r="D12" s="182" t="s">
        <v>231</v>
      </c>
      <c r="E12" s="182"/>
      <c r="F12" s="182"/>
      <c r="G12" s="183"/>
      <c r="H12" s="183">
        <f t="shared" ref="H12:Q12" si="6">H8*$U$12</f>
        <v>794616</v>
      </c>
      <c r="I12" s="183">
        <f t="shared" si="6"/>
        <v>1967556</v>
      </c>
      <c r="J12" s="183">
        <f t="shared" si="6"/>
        <v>1587876</v>
      </c>
      <c r="K12" s="183">
        <f t="shared" si="6"/>
        <v>1556118.48</v>
      </c>
      <c r="L12" s="183">
        <f t="shared" si="6"/>
        <v>1524996.1103999997</v>
      </c>
      <c r="M12" s="183">
        <f t="shared" si="6"/>
        <v>1494496.1881919997</v>
      </c>
      <c r="N12" s="183">
        <f t="shared" si="6"/>
        <v>1464606.2644281597</v>
      </c>
      <c r="O12" s="183">
        <f t="shared" si="6"/>
        <v>1435314.1391395964</v>
      </c>
      <c r="P12" s="183">
        <f t="shared" si="6"/>
        <v>1406607.8563568045</v>
      </c>
      <c r="Q12" s="183">
        <f t="shared" si="6"/>
        <v>1378475.6992296686</v>
      </c>
      <c r="R12" s="184"/>
      <c r="S12" s="179" t="s">
        <v>232</v>
      </c>
      <c r="T12" s="185" t="s">
        <v>179</v>
      </c>
      <c r="U12" s="186">
        <f>AVERAGE('11.11 Other_PREReports&amp;Rep NW'!M57:N57)*24</f>
        <v>1356</v>
      </c>
      <c r="V12" s="187" t="s">
        <v>226</v>
      </c>
      <c r="W12" s="179" t="s">
        <v>233</v>
      </c>
      <c r="X12" s="134"/>
      <c r="Y12" s="131">
        <f t="shared" ref="Y12:AC12" si="7">Y8*$U$12</f>
        <v>566748.75750384876</v>
      </c>
      <c r="Z12" s="131">
        <f t="shared" si="7"/>
        <v>555413.78235377173</v>
      </c>
      <c r="AA12" s="131">
        <f t="shared" si="7"/>
        <v>544305.50670669624</v>
      </c>
      <c r="AB12" s="131">
        <f t="shared" si="7"/>
        <v>533419.39657256228</v>
      </c>
      <c r="AC12" s="131">
        <f t="shared" si="7"/>
        <v>522751.00864111108</v>
      </c>
    </row>
    <row r="13" spans="1:29" s="188" customFormat="1" ht="17.149999999999999" customHeight="1">
      <c r="A13" s="176" t="s">
        <v>223</v>
      </c>
      <c r="B13" s="174"/>
      <c r="C13" s="175"/>
      <c r="D13" s="182" t="s">
        <v>234</v>
      </c>
      <c r="E13" s="182"/>
      <c r="F13" s="182"/>
      <c r="G13" s="183"/>
      <c r="H13" s="183">
        <f>SUM(H10:H12)</f>
        <v>1831680</v>
      </c>
      <c r="I13" s="183">
        <f t="shared" ref="I13:K13" si="8">SUM(I10:I12)</f>
        <v>3197820</v>
      </c>
      <c r="J13" s="183">
        <f t="shared" si="8"/>
        <v>2939940</v>
      </c>
      <c r="K13" s="183">
        <f t="shared" si="8"/>
        <v>2881141.2</v>
      </c>
      <c r="L13" s="183">
        <f>SUM(L10:L12)</f>
        <v>2823518.3759999997</v>
      </c>
      <c r="M13" s="183">
        <f t="shared" ref="M13:Q13" si="9">SUM(M10:M12)</f>
        <v>2767048.0084799998</v>
      </c>
      <c r="N13" s="183">
        <f t="shared" si="9"/>
        <v>2711707.0483104</v>
      </c>
      <c r="O13" s="183">
        <f t="shared" si="9"/>
        <v>2657472.9073441913</v>
      </c>
      <c r="P13" s="183">
        <f t="shared" si="9"/>
        <v>2604323.4491973077</v>
      </c>
      <c r="Q13" s="183">
        <f t="shared" si="9"/>
        <v>2552236.9802133618</v>
      </c>
      <c r="R13" s="184"/>
      <c r="S13" s="179"/>
      <c r="T13" s="185"/>
      <c r="U13" s="186"/>
      <c r="V13" s="187"/>
      <c r="W13" s="179"/>
      <c r="X13" s="134"/>
      <c r="Y13" s="183">
        <f>SUM(Y10:Y12)</f>
        <v>1335128.5082569909</v>
      </c>
      <c r="Z13" s="183">
        <f t="shared" ref="Z13:AC13" si="10">SUM(Z10:Z12)</f>
        <v>1308425.9380918511</v>
      </c>
      <c r="AA13" s="183">
        <f t="shared" si="10"/>
        <v>1282257.4193300139</v>
      </c>
      <c r="AB13" s="183">
        <f t="shared" si="10"/>
        <v>1256612.2709434137</v>
      </c>
      <c r="AC13" s="183">
        <f t="shared" si="10"/>
        <v>1231480.0255245455</v>
      </c>
    </row>
    <row r="14" spans="1:29" s="188" customFormat="1" ht="17.149999999999999" customHeight="1">
      <c r="A14" s="176" t="s">
        <v>223</v>
      </c>
      <c r="B14" s="174"/>
      <c r="C14" s="175"/>
      <c r="D14" s="182" t="s">
        <v>235</v>
      </c>
      <c r="E14" s="182"/>
      <c r="F14" s="182"/>
      <c r="G14" s="183"/>
      <c r="H14" s="183">
        <f t="shared" ref="H14:Q14" si="11">H13*$U$14</f>
        <v>1120728.9686098655</v>
      </c>
      <c r="I14" s="183">
        <f t="shared" si="11"/>
        <v>1956613.3333333333</v>
      </c>
      <c r="J14" s="183">
        <f t="shared" si="11"/>
        <v>1798827.2645739911</v>
      </c>
      <c r="K14" s="183">
        <f t="shared" si="11"/>
        <v>1762850.7192825112</v>
      </c>
      <c r="L14" s="183">
        <f t="shared" si="11"/>
        <v>1727593.7048968608</v>
      </c>
      <c r="M14" s="183">
        <f t="shared" si="11"/>
        <v>1693041.8307989235</v>
      </c>
      <c r="N14" s="183">
        <f t="shared" si="11"/>
        <v>1659180.9941829452</v>
      </c>
      <c r="O14" s="183">
        <f t="shared" si="11"/>
        <v>1625997.3742992859</v>
      </c>
      <c r="P14" s="183">
        <f t="shared" si="11"/>
        <v>1593477.4268133002</v>
      </c>
      <c r="Q14" s="183">
        <f t="shared" si="11"/>
        <v>1561607.8782770345</v>
      </c>
      <c r="R14" s="184"/>
      <c r="S14" s="179" t="s">
        <v>236</v>
      </c>
      <c r="T14" s="185" t="s">
        <v>179</v>
      </c>
      <c r="U14" s="189">
        <f>SUM('11.11 Other_PREReports&amp;Rep NGN'!M46:N46,'11.11 Other_PREReports&amp;Rep NGN'!M48:N48)/SUM('11.11 Other_PREReports&amp;Rep NGN'!M35:N44,'11.11 Other_PREReports&amp;Rep NGN'!M46:N46,'11.11 Other_PREReports&amp;Rep NGN'!M48:N48)</f>
        <v>0.61185849526656699</v>
      </c>
      <c r="V14" s="187" t="s">
        <v>237</v>
      </c>
      <c r="W14" s="179" t="s">
        <v>238</v>
      </c>
      <c r="X14" s="134"/>
      <c r="Y14" s="288"/>
      <c r="Z14" s="288"/>
      <c r="AA14" s="288"/>
      <c r="AB14" s="288"/>
      <c r="AC14" s="288"/>
    </row>
    <row r="15" spans="1:29" s="188" customFormat="1" ht="17.149999999999999" customHeight="1">
      <c r="A15" s="176" t="s">
        <v>223</v>
      </c>
      <c r="B15" s="174"/>
      <c r="C15" s="175"/>
      <c r="D15" s="182" t="s">
        <v>239</v>
      </c>
      <c r="E15" s="182"/>
      <c r="F15" s="182"/>
      <c r="G15" s="183"/>
      <c r="H15" s="183">
        <f t="shared" ref="H15:Q15" si="12">H13*$U$15</f>
        <v>542186.96416442574</v>
      </c>
      <c r="I15" s="183">
        <f t="shared" si="12"/>
        <v>946571.62700050452</v>
      </c>
      <c r="J15" s="183">
        <f t="shared" si="12"/>
        <v>870237.78357877024</v>
      </c>
      <c r="K15" s="183">
        <f t="shared" si="12"/>
        <v>852833.02790719492</v>
      </c>
      <c r="L15" s="183">
        <f t="shared" si="12"/>
        <v>835776.36734905094</v>
      </c>
      <c r="M15" s="183">
        <f t="shared" si="12"/>
        <v>819060.84000206995</v>
      </c>
      <c r="N15" s="183">
        <f t="shared" si="12"/>
        <v>802679.62320202857</v>
      </c>
      <c r="O15" s="183">
        <f t="shared" si="12"/>
        <v>786626.03073798784</v>
      </c>
      <c r="P15" s="183">
        <f t="shared" si="12"/>
        <v>770893.51012322807</v>
      </c>
      <c r="Q15" s="183">
        <f t="shared" si="12"/>
        <v>755475.63992076355</v>
      </c>
      <c r="R15" s="184"/>
      <c r="S15" s="179" t="s">
        <v>240</v>
      </c>
      <c r="T15" s="185" t="s">
        <v>179</v>
      </c>
      <c r="U15" s="189">
        <f>SUM('11.11 Other_PREReports&amp;Rep NGN'!M35:N38)/SUM('11.11 Other_PREReports&amp;Rep NGN'!M35:N43)*(1-U$14)</f>
        <v>0.29600528703945328</v>
      </c>
      <c r="V15" s="187" t="s">
        <v>237</v>
      </c>
      <c r="W15" s="179" t="s">
        <v>241</v>
      </c>
      <c r="X15" s="134"/>
      <c r="Y15" s="288"/>
      <c r="Z15" s="288"/>
      <c r="AA15" s="288"/>
      <c r="AB15" s="288"/>
      <c r="AC15" s="288"/>
    </row>
    <row r="16" spans="1:29" s="188" customFormat="1" ht="17.149999999999999" customHeight="1">
      <c r="A16" s="176" t="s">
        <v>223</v>
      </c>
      <c r="B16" s="174"/>
      <c r="C16" s="175"/>
      <c r="D16" s="182" t="s">
        <v>242</v>
      </c>
      <c r="E16" s="182"/>
      <c r="F16" s="182"/>
      <c r="G16" s="183"/>
      <c r="H16" s="183">
        <f t="shared" ref="H16:Q16" si="13">H13*$U$16</f>
        <v>129446.09850665058</v>
      </c>
      <c r="I16" s="183">
        <f t="shared" si="13"/>
        <v>225992.1616912001</v>
      </c>
      <c r="J16" s="183">
        <f t="shared" si="13"/>
        <v>207767.60288022054</v>
      </c>
      <c r="K16" s="183">
        <f t="shared" si="13"/>
        <v>203612.25082261613</v>
      </c>
      <c r="L16" s="183">
        <f t="shared" si="13"/>
        <v>199540.00580616377</v>
      </c>
      <c r="M16" s="183">
        <f t="shared" si="13"/>
        <v>195549.20569004052</v>
      </c>
      <c r="N16" s="183">
        <f t="shared" si="13"/>
        <v>191638.22157623971</v>
      </c>
      <c r="O16" s="183">
        <f t="shared" si="13"/>
        <v>187805.45714471486</v>
      </c>
      <c r="P16" s="183">
        <f t="shared" si="13"/>
        <v>184049.34800182059</v>
      </c>
      <c r="Q16" s="183">
        <f t="shared" si="13"/>
        <v>180368.3610417842</v>
      </c>
      <c r="R16" s="184"/>
      <c r="S16" s="179" t="s">
        <v>243</v>
      </c>
      <c r="T16" s="185" t="s">
        <v>179</v>
      </c>
      <c r="U16" s="189">
        <f>SUM('11.11 Other_PREReports&amp;Rep NGN'!M39:N41)/SUM('11.11 Other_PREReports&amp;Rep NGN'!M35:N43)*(1-U$14)</f>
        <v>7.0670694939427514E-2</v>
      </c>
      <c r="V16" s="187" t="s">
        <v>237</v>
      </c>
      <c r="W16" s="179" t="s">
        <v>244</v>
      </c>
      <c r="X16" s="134"/>
      <c r="Y16" s="288"/>
      <c r="Z16" s="288"/>
      <c r="AA16" s="288"/>
      <c r="AB16" s="288"/>
      <c r="AC16" s="288"/>
    </row>
    <row r="17" spans="1:29" s="188" customFormat="1" ht="17.149999999999999" customHeight="1">
      <c r="A17" s="176" t="s">
        <v>223</v>
      </c>
      <c r="B17" s="174"/>
      <c r="C17" s="175"/>
      <c r="D17" s="182" t="s">
        <v>245</v>
      </c>
      <c r="E17" s="182"/>
      <c r="F17" s="182"/>
      <c r="G17" s="183"/>
      <c r="H17" s="183">
        <f t="shared" ref="H17:Q17" si="14">H13*$U$17</f>
        <v>39317.968719058212</v>
      </c>
      <c r="I17" s="183">
        <f t="shared" si="14"/>
        <v>68642.877974962175</v>
      </c>
      <c r="J17" s="183">
        <f t="shared" si="14"/>
        <v>63107.348967018253</v>
      </c>
      <c r="K17" s="183">
        <f t="shared" si="14"/>
        <v>61845.201987677894</v>
      </c>
      <c r="L17" s="183">
        <f t="shared" si="14"/>
        <v>60608.297947924322</v>
      </c>
      <c r="M17" s="183">
        <f t="shared" si="14"/>
        <v>59396.131988965841</v>
      </c>
      <c r="N17" s="183">
        <f t="shared" si="14"/>
        <v>58208.209349186531</v>
      </c>
      <c r="O17" s="183">
        <f t="shared" si="14"/>
        <v>57044.045162202783</v>
      </c>
      <c r="P17" s="183">
        <f t="shared" si="14"/>
        <v>55903.164258958728</v>
      </c>
      <c r="Q17" s="183">
        <f t="shared" si="14"/>
        <v>54785.100973779561</v>
      </c>
      <c r="R17" s="184"/>
      <c r="S17" s="179" t="s">
        <v>246</v>
      </c>
      <c r="T17" s="185" t="s">
        <v>179</v>
      </c>
      <c r="U17" s="189">
        <f>SUM('11.11 Other_PREReports&amp;Rep NGN'!M42:N43)/SUM('11.11 Other_PREReports&amp;Rep NGN'!M35:N43)*(1-U$14)</f>
        <v>2.146552275455222E-2</v>
      </c>
      <c r="V17" s="187" t="s">
        <v>237</v>
      </c>
      <c r="W17" s="179" t="s">
        <v>247</v>
      </c>
      <c r="X17" s="134"/>
      <c r="Y17" s="288"/>
      <c r="Z17" s="288"/>
      <c r="AA17" s="288"/>
      <c r="AB17" s="288"/>
      <c r="AC17" s="288"/>
    </row>
    <row r="18" spans="1:29"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298"/>
      <c r="V18" s="299"/>
      <c r="W18" s="106"/>
      <c r="Y18" s="173"/>
      <c r="Z18" s="173"/>
      <c r="AA18" s="173"/>
      <c r="AB18" s="173"/>
      <c r="AC18" s="173"/>
    </row>
    <row r="19" spans="1:29" s="180" customFormat="1" ht="17.149999999999999" customHeight="1">
      <c r="A19" s="176" t="s">
        <v>223</v>
      </c>
      <c r="B19" s="303"/>
      <c r="C19" s="304"/>
      <c r="D19" s="190" t="s">
        <v>249</v>
      </c>
      <c r="E19" s="190"/>
      <c r="F19" s="190"/>
      <c r="G19" s="305"/>
      <c r="H19" s="305">
        <f t="shared" ref="H19:Q19" si="15">H14*$U$19</f>
        <v>198462.42152466369</v>
      </c>
      <c r="I19" s="305">
        <f t="shared" si="15"/>
        <v>346483.61111111112</v>
      </c>
      <c r="J19" s="305">
        <f t="shared" si="15"/>
        <v>318542.32810164429</v>
      </c>
      <c r="K19" s="305">
        <f t="shared" si="15"/>
        <v>312171.48153961136</v>
      </c>
      <c r="L19" s="305">
        <f t="shared" si="15"/>
        <v>305928.05190881912</v>
      </c>
      <c r="M19" s="305">
        <f t="shared" si="15"/>
        <v>299809.49087064271</v>
      </c>
      <c r="N19" s="305">
        <f t="shared" si="15"/>
        <v>293813.30105322989</v>
      </c>
      <c r="O19" s="305">
        <f t="shared" si="15"/>
        <v>287937.03503216524</v>
      </c>
      <c r="P19" s="305">
        <f t="shared" si="15"/>
        <v>282178.29433152196</v>
      </c>
      <c r="Q19" s="305">
        <f t="shared" si="15"/>
        <v>276534.72844489152</v>
      </c>
      <c r="R19" s="178"/>
      <c r="S19" s="179" t="s">
        <v>250</v>
      </c>
      <c r="T19" s="306" t="s">
        <v>179</v>
      </c>
      <c r="U19" s="307">
        <v>0.17708333333333334</v>
      </c>
      <c r="V19" s="187" t="s">
        <v>251</v>
      </c>
      <c r="W19" s="179"/>
      <c r="X19" s="108"/>
      <c r="Y19" s="308"/>
      <c r="Z19" s="308"/>
      <c r="AA19" s="308"/>
      <c r="AB19" s="308"/>
      <c r="AC19" s="308"/>
    </row>
    <row r="20" spans="1:29" s="188" customFormat="1" ht="17.149999999999999" customHeight="1">
      <c r="A20" s="176" t="s">
        <v>223</v>
      </c>
      <c r="B20" s="174"/>
      <c r="C20" s="175"/>
      <c r="D20" s="191" t="s">
        <v>252</v>
      </c>
      <c r="E20" s="191"/>
      <c r="F20" s="191"/>
      <c r="G20" s="193"/>
      <c r="H20" s="193">
        <f t="shared" ref="H20:Q20" si="16">H15*$U$20</f>
        <v>468765.81276715978</v>
      </c>
      <c r="I20" s="193">
        <f t="shared" si="16"/>
        <v>818390.05251085293</v>
      </c>
      <c r="J20" s="193">
        <f t="shared" si="16"/>
        <v>752393.08371914516</v>
      </c>
      <c r="K20" s="193">
        <f t="shared" si="16"/>
        <v>737345.22204476234</v>
      </c>
      <c r="L20" s="193">
        <f t="shared" si="16"/>
        <v>722598.31760386704</v>
      </c>
      <c r="M20" s="193">
        <f t="shared" si="16"/>
        <v>708146.35125178972</v>
      </c>
      <c r="N20" s="193">
        <f t="shared" si="16"/>
        <v>693983.42422675388</v>
      </c>
      <c r="O20" s="193">
        <f t="shared" si="16"/>
        <v>680103.75574221869</v>
      </c>
      <c r="P20" s="193">
        <f t="shared" si="16"/>
        <v>666501.68062737433</v>
      </c>
      <c r="Q20" s="193">
        <f t="shared" si="16"/>
        <v>653171.64701482689</v>
      </c>
      <c r="R20" s="191"/>
      <c r="S20" s="179" t="s">
        <v>253</v>
      </c>
      <c r="T20" s="185" t="s">
        <v>179</v>
      </c>
      <c r="U20" s="194">
        <v>0.86458333333333337</v>
      </c>
      <c r="V20" s="187" t="s">
        <v>251</v>
      </c>
      <c r="W20" s="179"/>
      <c r="X20" s="134"/>
      <c r="Y20" s="280"/>
      <c r="Z20" s="280"/>
      <c r="AA20" s="280"/>
      <c r="AB20" s="280"/>
      <c r="AC20" s="280"/>
    </row>
    <row r="21" spans="1:29" s="188" customFormat="1" ht="17.149999999999999" customHeight="1">
      <c r="A21" s="176" t="s">
        <v>223</v>
      </c>
      <c r="B21" s="174"/>
      <c r="C21" s="175"/>
      <c r="D21" s="191" t="s">
        <v>254</v>
      </c>
      <c r="E21" s="191"/>
      <c r="F21" s="191"/>
      <c r="G21" s="193"/>
      <c r="H21" s="193">
        <f t="shared" ref="H21:Q21" si="17">H16*$U$21</f>
        <v>747011.86013212905</v>
      </c>
      <c r="I21" s="193">
        <f t="shared" si="17"/>
        <v>1304163.0997596332</v>
      </c>
      <c r="J21" s="193">
        <f t="shared" si="17"/>
        <v>1198992.2082879387</v>
      </c>
      <c r="K21" s="193">
        <f t="shared" si="17"/>
        <v>1175012.36412218</v>
      </c>
      <c r="L21" s="193">
        <f t="shared" si="17"/>
        <v>1151512.1168397362</v>
      </c>
      <c r="M21" s="193">
        <f t="shared" si="17"/>
        <v>1128481.8745029415</v>
      </c>
      <c r="N21" s="193">
        <f t="shared" si="17"/>
        <v>1105912.2370128827</v>
      </c>
      <c r="O21" s="193">
        <f t="shared" si="17"/>
        <v>1083793.9922726247</v>
      </c>
      <c r="P21" s="193">
        <f t="shared" si="17"/>
        <v>1062118.1124271725</v>
      </c>
      <c r="Q21" s="193">
        <f t="shared" si="17"/>
        <v>1040875.7501786291</v>
      </c>
      <c r="R21" s="191"/>
      <c r="S21" s="179" t="s">
        <v>255</v>
      </c>
      <c r="T21" s="185" t="s">
        <v>179</v>
      </c>
      <c r="U21" s="194">
        <v>5.7708333333333304</v>
      </c>
      <c r="V21" s="187" t="s">
        <v>251</v>
      </c>
      <c r="W21" s="179"/>
      <c r="X21" s="134"/>
      <c r="Y21" s="280"/>
      <c r="Z21" s="280"/>
      <c r="AA21" s="280"/>
      <c r="AB21" s="280"/>
      <c r="AC21" s="280"/>
    </row>
    <row r="22" spans="1:29" s="134" customFormat="1" ht="17.149999999999999" customHeight="1">
      <c r="A22" s="127" t="s">
        <v>223</v>
      </c>
      <c r="B22" s="128"/>
      <c r="C22" s="129"/>
      <c r="D22" s="135" t="s">
        <v>256</v>
      </c>
      <c r="E22" s="135"/>
      <c r="F22" s="135"/>
      <c r="G22" s="138"/>
      <c r="H22" s="138">
        <f t="shared" ref="H22:Q22" si="18">H17*$U$22</f>
        <v>880558.67443724116</v>
      </c>
      <c r="I22" s="138">
        <f t="shared" si="18"/>
        <v>1537314.4546475904</v>
      </c>
      <c r="J22" s="138">
        <f t="shared" si="18"/>
        <v>1413341.6695738463</v>
      </c>
      <c r="K22" s="138">
        <f t="shared" si="18"/>
        <v>1385074.8361823694</v>
      </c>
      <c r="L22" s="138">
        <f t="shared" si="18"/>
        <v>1357373.3394587217</v>
      </c>
      <c r="M22" s="138">
        <f t="shared" si="18"/>
        <v>1330225.8726695473</v>
      </c>
      <c r="N22" s="138">
        <f t="shared" si="18"/>
        <v>1303621.3552161567</v>
      </c>
      <c r="O22" s="138">
        <f t="shared" si="18"/>
        <v>1277548.9281118331</v>
      </c>
      <c r="P22" s="138">
        <f t="shared" si="18"/>
        <v>1251997.9495495965</v>
      </c>
      <c r="Q22" s="138">
        <f t="shared" si="18"/>
        <v>1226957.9905586047</v>
      </c>
      <c r="R22" s="135"/>
      <c r="S22" s="105" t="s">
        <v>257</v>
      </c>
      <c r="T22" s="126" t="s">
        <v>179</v>
      </c>
      <c r="U22" s="137">
        <v>22.395833333333332</v>
      </c>
      <c r="V22" s="133" t="s">
        <v>251</v>
      </c>
      <c r="W22" s="105"/>
      <c r="Y22" s="280"/>
      <c r="Z22" s="280"/>
      <c r="AA22" s="280"/>
      <c r="AB22" s="280"/>
      <c r="AC22" s="280"/>
    </row>
    <row r="23" spans="1:29" ht="17.149999999999999" customHeight="1">
      <c r="A23" s="295"/>
      <c r="B23" s="296"/>
      <c r="C23" s="297"/>
      <c r="D23" s="100" t="s">
        <v>299</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29" s="188" customFormat="1" ht="17.149999999999999" customHeight="1">
      <c r="A24" s="195" t="s">
        <v>216</v>
      </c>
      <c r="B24" s="196"/>
      <c r="C24" s="197"/>
      <c r="D24" s="198" t="s">
        <v>300</v>
      </c>
      <c r="E24" s="198"/>
      <c r="F24" s="198"/>
      <c r="G24" s="200"/>
      <c r="H24" s="200">
        <f>H13</f>
        <v>1831680</v>
      </c>
      <c r="I24" s="200">
        <f t="shared" ref="I24:L24" si="19">I13</f>
        <v>3197820</v>
      </c>
      <c r="J24" s="200">
        <f t="shared" si="19"/>
        <v>2939940</v>
      </c>
      <c r="K24" s="200">
        <f t="shared" si="19"/>
        <v>2881141.2</v>
      </c>
      <c r="L24" s="200">
        <f t="shared" si="19"/>
        <v>2823518.3759999997</v>
      </c>
      <c r="M24" s="289">
        <f>Y13</f>
        <v>1335128.5082569909</v>
      </c>
      <c r="N24" s="289">
        <f t="shared" ref="N24:Q24" si="20">Z13</f>
        <v>1308425.9380918511</v>
      </c>
      <c r="O24" s="289">
        <f t="shared" si="20"/>
        <v>1282257.4193300139</v>
      </c>
      <c r="P24" s="289">
        <f t="shared" si="20"/>
        <v>1256612.2709434137</v>
      </c>
      <c r="Q24" s="289">
        <f t="shared" si="20"/>
        <v>1231480.0255245455</v>
      </c>
      <c r="R24" s="191"/>
      <c r="S24" s="179" t="s">
        <v>260</v>
      </c>
      <c r="T24" s="185" t="s">
        <v>261</v>
      </c>
      <c r="U24" s="194"/>
      <c r="V24" s="187"/>
      <c r="W24" s="179"/>
      <c r="X24" s="134"/>
      <c r="Y24" s="281"/>
      <c r="Z24" s="281"/>
      <c r="AA24" s="281"/>
      <c r="AB24" s="281"/>
      <c r="AC24" s="282"/>
    </row>
    <row r="25" spans="1:29" s="188" customFormat="1" ht="17.149999999999999" customHeight="1">
      <c r="A25" s="176" t="s">
        <v>223</v>
      </c>
      <c r="B25" s="196"/>
      <c r="C25" s="197"/>
      <c r="D25" s="191" t="s">
        <v>249</v>
      </c>
      <c r="E25" s="198"/>
      <c r="F25" s="198"/>
      <c r="G25" s="193"/>
      <c r="H25" s="193">
        <f t="shared" ref="H25:Q25" si="21">H24*$U$19*$U$14</f>
        <v>198462.42152466366</v>
      </c>
      <c r="I25" s="193">
        <f t="shared" si="21"/>
        <v>346483.61111111112</v>
      </c>
      <c r="J25" s="193">
        <f t="shared" si="21"/>
        <v>318542.32810164423</v>
      </c>
      <c r="K25" s="193">
        <f t="shared" si="21"/>
        <v>312171.48153961141</v>
      </c>
      <c r="L25" s="193">
        <f t="shared" si="21"/>
        <v>305928.05190881912</v>
      </c>
      <c r="M25" s="193">
        <f t="shared" si="21"/>
        <v>144661.09625878665</v>
      </c>
      <c r="N25" s="193">
        <f t="shared" si="21"/>
        <v>141767.8743336109</v>
      </c>
      <c r="O25" s="193">
        <f t="shared" si="21"/>
        <v>138932.51684693867</v>
      </c>
      <c r="P25" s="193">
        <f t="shared" si="21"/>
        <v>136153.86650999993</v>
      </c>
      <c r="Q25" s="193">
        <f t="shared" si="21"/>
        <v>133430.78917979993</v>
      </c>
      <c r="R25" s="191"/>
      <c r="S25" s="179"/>
      <c r="T25" s="185"/>
      <c r="U25" s="194"/>
      <c r="V25" s="187"/>
      <c r="W25" s="179"/>
      <c r="X25" s="134"/>
      <c r="Y25" s="280"/>
      <c r="Z25" s="280"/>
      <c r="AA25" s="280"/>
      <c r="AB25" s="280"/>
      <c r="AC25" s="280"/>
    </row>
    <row r="26" spans="1:29" s="188" customFormat="1" ht="17.149999999999999" customHeight="1">
      <c r="A26" s="176" t="s">
        <v>223</v>
      </c>
      <c r="B26" s="174"/>
      <c r="C26" s="175"/>
      <c r="D26" s="191" t="s">
        <v>252</v>
      </c>
      <c r="E26" s="191"/>
      <c r="F26" s="191"/>
      <c r="G26" s="193"/>
      <c r="H26" s="193">
        <f t="shared" ref="H26:Q26" si="22">H24*$U$15*$U$20</f>
        <v>468765.81276715978</v>
      </c>
      <c r="I26" s="193">
        <f t="shared" si="22"/>
        <v>818390.05251085293</v>
      </c>
      <c r="J26" s="193">
        <f t="shared" si="22"/>
        <v>752393.08371914516</v>
      </c>
      <c r="K26" s="193">
        <f t="shared" si="22"/>
        <v>737345.22204476234</v>
      </c>
      <c r="L26" s="193">
        <f t="shared" si="22"/>
        <v>722598.31760386704</v>
      </c>
      <c r="M26" s="193">
        <f t="shared" si="22"/>
        <v>341687.74039225955</v>
      </c>
      <c r="N26" s="193">
        <f t="shared" si="22"/>
        <v>334853.98558441433</v>
      </c>
      <c r="O26" s="193">
        <f t="shared" si="22"/>
        <v>328156.90587272606</v>
      </c>
      <c r="P26" s="193">
        <f t="shared" si="22"/>
        <v>321593.76775527158</v>
      </c>
      <c r="Q26" s="193">
        <f t="shared" si="22"/>
        <v>315161.89240016614</v>
      </c>
      <c r="R26" s="191"/>
      <c r="S26" s="179"/>
      <c r="T26" s="185"/>
      <c r="U26" s="194"/>
      <c r="V26" s="187"/>
      <c r="W26" s="179"/>
      <c r="X26" s="134"/>
      <c r="Y26" s="280"/>
      <c r="Z26" s="280"/>
      <c r="AA26" s="280"/>
      <c r="AB26" s="280"/>
      <c r="AC26" s="280"/>
    </row>
    <row r="27" spans="1:29" s="188" customFormat="1" ht="17.149999999999999" customHeight="1">
      <c r="A27" s="176" t="s">
        <v>223</v>
      </c>
      <c r="B27" s="174"/>
      <c r="C27" s="175"/>
      <c r="D27" s="191" t="s">
        <v>254</v>
      </c>
      <c r="E27" s="191"/>
      <c r="F27" s="191"/>
      <c r="G27" s="193"/>
      <c r="H27" s="193">
        <f t="shared" ref="H27:Q27" si="23">H24*$U$16*$U$21</f>
        <v>747011.86013212905</v>
      </c>
      <c r="I27" s="193">
        <f t="shared" si="23"/>
        <v>1304163.0997596332</v>
      </c>
      <c r="J27" s="193">
        <f t="shared" si="23"/>
        <v>1198992.2082879387</v>
      </c>
      <c r="K27" s="193">
        <f t="shared" si="23"/>
        <v>1175012.36412218</v>
      </c>
      <c r="L27" s="193">
        <f t="shared" si="23"/>
        <v>1151512.1168397362</v>
      </c>
      <c r="M27" s="193">
        <f t="shared" si="23"/>
        <v>544503.86010028468</v>
      </c>
      <c r="N27" s="193">
        <f t="shared" si="23"/>
        <v>533613.78289827891</v>
      </c>
      <c r="O27" s="193">
        <f t="shared" si="23"/>
        <v>522941.50724031328</v>
      </c>
      <c r="P27" s="193">
        <f t="shared" si="23"/>
        <v>512482.6770955071</v>
      </c>
      <c r="Q27" s="193">
        <f t="shared" si="23"/>
        <v>502233.02355359698</v>
      </c>
      <c r="R27" s="191"/>
      <c r="S27" s="179"/>
      <c r="T27" s="185"/>
      <c r="U27" s="194"/>
      <c r="V27" s="187"/>
      <c r="W27" s="179"/>
      <c r="X27" s="134"/>
      <c r="Y27" s="280"/>
      <c r="Z27" s="280"/>
      <c r="AA27" s="280"/>
      <c r="AB27" s="280"/>
      <c r="AC27" s="280"/>
    </row>
    <row r="28" spans="1:29" s="188" customFormat="1" ht="17.149999999999999" customHeight="1">
      <c r="A28" s="176" t="s">
        <v>223</v>
      </c>
      <c r="B28" s="174"/>
      <c r="C28" s="175"/>
      <c r="D28" s="191" t="s">
        <v>256</v>
      </c>
      <c r="E28" s="191"/>
      <c r="F28" s="191"/>
      <c r="G28" s="193"/>
      <c r="H28" s="193">
        <f t="shared" ref="H28:Q28" si="24">H24*$U$17*$U$22</f>
        <v>880558.67443724116</v>
      </c>
      <c r="I28" s="193">
        <f t="shared" si="24"/>
        <v>1537314.4546475904</v>
      </c>
      <c r="J28" s="193">
        <f t="shared" si="24"/>
        <v>1413341.6695738463</v>
      </c>
      <c r="K28" s="193">
        <f t="shared" si="24"/>
        <v>1385074.8361823694</v>
      </c>
      <c r="L28" s="193">
        <f t="shared" si="24"/>
        <v>1357373.3394587217</v>
      </c>
      <c r="M28" s="193">
        <f t="shared" si="24"/>
        <v>641847.36931895697</v>
      </c>
      <c r="N28" s="193">
        <f t="shared" si="24"/>
        <v>629010.42193257785</v>
      </c>
      <c r="O28" s="193">
        <f t="shared" si="24"/>
        <v>616430.21349392622</v>
      </c>
      <c r="P28" s="193">
        <f t="shared" si="24"/>
        <v>604101.60922404763</v>
      </c>
      <c r="Q28" s="193">
        <f t="shared" si="24"/>
        <v>592019.57703956671</v>
      </c>
      <c r="R28" s="191"/>
      <c r="S28" s="179"/>
      <c r="T28" s="185"/>
      <c r="U28" s="194"/>
      <c r="V28" s="187"/>
      <c r="W28" s="179"/>
      <c r="X28" s="134"/>
      <c r="Y28" s="280"/>
      <c r="Z28" s="280"/>
      <c r="AA28" s="280"/>
      <c r="AB28" s="280"/>
      <c r="AC28" s="280"/>
    </row>
    <row r="29" spans="1:29" s="188" customFormat="1" ht="17.149999999999999" customHeight="1">
      <c r="A29" s="176" t="s">
        <v>223</v>
      </c>
      <c r="B29" s="174"/>
      <c r="C29" s="175"/>
      <c r="D29" s="191" t="s">
        <v>301</v>
      </c>
      <c r="E29" s="191"/>
      <c r="F29" s="191"/>
      <c r="G29" s="193"/>
      <c r="H29" s="193">
        <f t="shared" ref="H29:L29" si="25">SUM(H19:H22)-SUM(H25:H28)</f>
        <v>0</v>
      </c>
      <c r="I29" s="193">
        <f t="shared" si="25"/>
        <v>0</v>
      </c>
      <c r="J29" s="193">
        <f t="shared" si="25"/>
        <v>0</v>
      </c>
      <c r="K29" s="193">
        <f t="shared" si="25"/>
        <v>0</v>
      </c>
      <c r="L29" s="193">
        <f t="shared" si="25"/>
        <v>0</v>
      </c>
      <c r="M29" s="193">
        <f>SUM(M19:M22)-SUM(M25:M28)</f>
        <v>1793963.5232246332</v>
      </c>
      <c r="N29" s="193">
        <f t="shared" ref="N29:Q29" si="26">SUM(N19:N22)-SUM(N25:N28)</f>
        <v>1758084.2527601416</v>
      </c>
      <c r="O29" s="193">
        <f t="shared" si="26"/>
        <v>1722922.5677049377</v>
      </c>
      <c r="P29" s="193">
        <f t="shared" si="26"/>
        <v>1688464.1163508394</v>
      </c>
      <c r="Q29" s="193">
        <f t="shared" si="26"/>
        <v>1654694.8340238226</v>
      </c>
      <c r="R29" s="191"/>
      <c r="S29" s="179"/>
      <c r="T29" s="185"/>
      <c r="U29" s="194"/>
      <c r="V29" s="187"/>
      <c r="W29" s="179"/>
      <c r="X29" s="134"/>
      <c r="Y29" s="280"/>
      <c r="Z29" s="280"/>
      <c r="AA29" s="280"/>
      <c r="AB29" s="280"/>
      <c r="AC29" s="280"/>
    </row>
    <row r="30" spans="1:29"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29" s="180" customFormat="1" ht="17.149999999999999" customHeight="1">
      <c r="A31" s="176" t="s">
        <v>223</v>
      </c>
      <c r="B31" s="174"/>
      <c r="C31" s="175"/>
      <c r="D31" s="190" t="s">
        <v>264</v>
      </c>
      <c r="E31" s="191"/>
      <c r="F31" s="191"/>
      <c r="G31" s="193"/>
      <c r="H31" s="193">
        <f t="shared" ref="H31:Q31" si="27">(H19-H25)*$U$35</f>
        <v>4.1909515857696532E-13</v>
      </c>
      <c r="I31" s="193">
        <f t="shared" si="27"/>
        <v>0</v>
      </c>
      <c r="J31" s="193">
        <f t="shared" si="27"/>
        <v>8.3819031715393064E-13</v>
      </c>
      <c r="K31" s="193">
        <f t="shared" si="27"/>
        <v>-8.3819031715393064E-13</v>
      </c>
      <c r="L31" s="193">
        <f t="shared" si="27"/>
        <v>0</v>
      </c>
      <c r="M31" s="193">
        <f t="shared" si="27"/>
        <v>2234.1368824107271</v>
      </c>
      <c r="N31" s="193">
        <f t="shared" si="27"/>
        <v>2189.4541447625134</v>
      </c>
      <c r="O31" s="193">
        <f t="shared" si="27"/>
        <v>2145.6650618672625</v>
      </c>
      <c r="P31" s="193">
        <f t="shared" si="27"/>
        <v>2102.751760629917</v>
      </c>
      <c r="Q31" s="193">
        <f t="shared" si="27"/>
        <v>2060.6967254173187</v>
      </c>
      <c r="R31" s="178"/>
      <c r="S31" s="179"/>
      <c r="T31" s="306"/>
      <c r="U31" s="306"/>
      <c r="V31" s="309"/>
      <c r="W31" s="179"/>
      <c r="X31" s="108"/>
      <c r="Y31" s="280"/>
      <c r="Z31" s="280"/>
      <c r="AA31" s="280"/>
      <c r="AB31" s="280"/>
      <c r="AC31" s="280"/>
    </row>
    <row r="32" spans="1:29" s="134" customFormat="1" ht="17.149999999999999" customHeight="1">
      <c r="A32" s="127" t="s">
        <v>223</v>
      </c>
      <c r="B32" s="128"/>
      <c r="C32" s="129"/>
      <c r="D32" s="135" t="s">
        <v>265</v>
      </c>
      <c r="E32" s="135"/>
      <c r="F32" s="135"/>
      <c r="G32" s="138"/>
      <c r="H32" s="138">
        <f t="shared" ref="H32:Q32" si="28">(H20-H26)*$U$35</f>
        <v>0</v>
      </c>
      <c r="I32" s="138">
        <f t="shared" si="28"/>
        <v>0</v>
      </c>
      <c r="J32" s="138">
        <f t="shared" si="28"/>
        <v>0</v>
      </c>
      <c r="K32" s="138">
        <f t="shared" si="28"/>
        <v>0</v>
      </c>
      <c r="L32" s="138">
        <f t="shared" si="28"/>
        <v>0</v>
      </c>
      <c r="M32" s="138">
        <f t="shared" si="28"/>
        <v>5277.0039963772342</v>
      </c>
      <c r="N32" s="138">
        <f t="shared" si="28"/>
        <v>5171.4639164496893</v>
      </c>
      <c r="O32" s="138">
        <f t="shared" si="28"/>
        <v>5068.0346381206937</v>
      </c>
      <c r="P32" s="138">
        <f t="shared" si="28"/>
        <v>4966.6739453582795</v>
      </c>
      <c r="Q32" s="138">
        <f t="shared" si="28"/>
        <v>4867.3404664511145</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8"/>
      <c r="H33" s="138">
        <f t="shared" ref="H33:Q33" si="29">(H21-H27)*$U$35</f>
        <v>0</v>
      </c>
      <c r="I33" s="138">
        <f t="shared" si="29"/>
        <v>0</v>
      </c>
      <c r="J33" s="138">
        <f t="shared" si="29"/>
        <v>0</v>
      </c>
      <c r="K33" s="138">
        <f t="shared" si="29"/>
        <v>0</v>
      </c>
      <c r="L33" s="138">
        <f t="shared" si="29"/>
        <v>0</v>
      </c>
      <c r="M33" s="138">
        <f t="shared" si="29"/>
        <v>8409.2834073982576</v>
      </c>
      <c r="N33" s="138">
        <f t="shared" si="29"/>
        <v>8241.0977392502955</v>
      </c>
      <c r="O33" s="138">
        <f t="shared" si="29"/>
        <v>8076.2757844652842</v>
      </c>
      <c r="P33" s="138">
        <f t="shared" si="29"/>
        <v>7914.7502687759825</v>
      </c>
      <c r="Q33" s="138">
        <f t="shared" si="29"/>
        <v>7756.4552634004613</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8"/>
      <c r="H34" s="138">
        <f t="shared" ref="H34:Q34" si="30">(H22-H28)*$U$35</f>
        <v>0</v>
      </c>
      <c r="I34" s="138">
        <f t="shared" si="30"/>
        <v>0</v>
      </c>
      <c r="J34" s="138">
        <f t="shared" si="30"/>
        <v>0</v>
      </c>
      <c r="K34" s="138">
        <f t="shared" si="30"/>
        <v>0</v>
      </c>
      <c r="L34" s="138">
        <f t="shared" si="30"/>
        <v>0</v>
      </c>
      <c r="M34" s="138">
        <f t="shared" si="30"/>
        <v>9912.6504482485016</v>
      </c>
      <c r="N34" s="138">
        <f t="shared" si="30"/>
        <v>9714.3974392835353</v>
      </c>
      <c r="O34" s="138">
        <f t="shared" si="30"/>
        <v>9520.1094904978581</v>
      </c>
      <c r="P34" s="138">
        <f t="shared" si="30"/>
        <v>9329.7073006879036</v>
      </c>
      <c r="Q34" s="138">
        <f t="shared" si="30"/>
        <v>9143.1131546741472</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8"/>
      <c r="H35" s="138">
        <f t="shared" ref="H35:Q35" si="31">H29*$U$35</f>
        <v>0</v>
      </c>
      <c r="I35" s="138">
        <f t="shared" si="31"/>
        <v>0</v>
      </c>
      <c r="J35" s="138">
        <f t="shared" si="31"/>
        <v>0</v>
      </c>
      <c r="K35" s="138">
        <f t="shared" si="31"/>
        <v>0</v>
      </c>
      <c r="L35" s="138">
        <f t="shared" si="31"/>
        <v>0</v>
      </c>
      <c r="M35" s="138">
        <f t="shared" si="31"/>
        <v>25833.074734434718</v>
      </c>
      <c r="N35" s="138">
        <f t="shared" si="31"/>
        <v>25316.413239746038</v>
      </c>
      <c r="O35" s="138">
        <f t="shared" si="31"/>
        <v>24810.0849749511</v>
      </c>
      <c r="P35" s="138">
        <f t="shared" si="31"/>
        <v>24313.883275452088</v>
      </c>
      <c r="Q35" s="138">
        <f t="shared" si="31"/>
        <v>23827.605609943043</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94"/>
      <c r="H36" s="94">
        <v>275.47741280054186</v>
      </c>
      <c r="I36" s="94">
        <v>279.69928885878772</v>
      </c>
      <c r="J36" s="94">
        <v>283.92116491703359</v>
      </c>
      <c r="K36" s="94">
        <v>288.14304097527946</v>
      </c>
      <c r="L36" s="94">
        <v>292.36491703352527</v>
      </c>
      <c r="M36" s="94">
        <v>296.58679309177114</v>
      </c>
      <c r="N36" s="94">
        <v>301.86413816457843</v>
      </c>
      <c r="O36" s="94">
        <v>306.0860142228243</v>
      </c>
      <c r="P36" s="94">
        <v>310.30789028107017</v>
      </c>
      <c r="Q36" s="94">
        <v>315.58523535387747</v>
      </c>
      <c r="R36" s="114"/>
      <c r="S36" s="105" t="s">
        <v>302</v>
      </c>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5"/>
      <c r="H37" s="145">
        <f>H35*H36</f>
        <v>0</v>
      </c>
      <c r="I37" s="145">
        <f>I35*I36</f>
        <v>0</v>
      </c>
      <c r="J37" s="145">
        <f t="shared" ref="J37:Q37" si="32">J35*J36</f>
        <v>0</v>
      </c>
      <c r="K37" s="145">
        <f t="shared" si="32"/>
        <v>0</v>
      </c>
      <c r="L37" s="145">
        <f>L35*L36</f>
        <v>0</v>
      </c>
      <c r="M37" s="145">
        <f t="shared" si="32"/>
        <v>7661748.7911860505</v>
      </c>
      <c r="N37" s="145">
        <f t="shared" si="32"/>
        <v>7642117.264034261</v>
      </c>
      <c r="O37" s="145">
        <f t="shared" si="32"/>
        <v>7594020.0225123623</v>
      </c>
      <c r="P37" s="145">
        <f t="shared" si="32"/>
        <v>7544789.8237457341</v>
      </c>
      <c r="Q37" s="145">
        <f t="shared" si="32"/>
        <v>7519640.5243332461</v>
      </c>
      <c r="R37" s="98">
        <f>SUM(G37:Q37)</f>
        <v>37962316.425811656</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5"/>
      <c r="H39" s="145">
        <f t="shared" ref="H39:Q39" si="33">H29*$U$39</f>
        <v>0</v>
      </c>
      <c r="I39" s="145">
        <f t="shared" si="33"/>
        <v>0</v>
      </c>
      <c r="J39" s="145">
        <f t="shared" si="33"/>
        <v>0</v>
      </c>
      <c r="K39" s="145">
        <f t="shared" si="33"/>
        <v>0</v>
      </c>
      <c r="L39" s="145">
        <f t="shared" si="33"/>
        <v>0</v>
      </c>
      <c r="M39" s="145">
        <f t="shared" si="33"/>
        <v>1292667.3261123579</v>
      </c>
      <c r="N39" s="145">
        <f t="shared" si="33"/>
        <v>1266813.9795901114</v>
      </c>
      <c r="O39" s="145">
        <f t="shared" si="33"/>
        <v>1241477.6999983084</v>
      </c>
      <c r="P39" s="145">
        <f t="shared" si="33"/>
        <v>1216648.1459983427</v>
      </c>
      <c r="Q39" s="145">
        <f t="shared" si="33"/>
        <v>1192315.1830783756</v>
      </c>
      <c r="R39" s="98">
        <f>SUM(G39:Q39)</f>
        <v>6209922.3347774958</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46"/>
      <c r="H40" s="146">
        <f>SUM(H37:H39)</f>
        <v>0</v>
      </c>
      <c r="I40" s="146">
        <f>SUM(I37:I39)</f>
        <v>0</v>
      </c>
      <c r="J40" s="146">
        <f t="shared" ref="J40:Q40" si="34">SUM(J37:J39)</f>
        <v>0</v>
      </c>
      <c r="K40" s="146">
        <f t="shared" si="34"/>
        <v>0</v>
      </c>
      <c r="L40" s="146">
        <f t="shared" si="34"/>
        <v>0</v>
      </c>
      <c r="M40" s="146">
        <f t="shared" si="34"/>
        <v>8954416.1172984093</v>
      </c>
      <c r="N40" s="146">
        <f t="shared" si="34"/>
        <v>8908931.2436243724</v>
      </c>
      <c r="O40" s="146">
        <f t="shared" si="34"/>
        <v>8835497.7225106712</v>
      </c>
      <c r="P40" s="146">
        <f t="shared" si="34"/>
        <v>8761437.969744077</v>
      </c>
      <c r="Q40" s="146">
        <f t="shared" si="34"/>
        <v>8711955.7074116208</v>
      </c>
      <c r="R40" s="125">
        <f>SUM(G40:Q40)</f>
        <v>44172238.760589153</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F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375" t="s">
        <v>192</v>
      </c>
      <c r="N46" s="376"/>
      <c r="O46" s="376"/>
      <c r="P46" s="376"/>
      <c r="Q46" s="377"/>
      <c r="Y46" s="370"/>
      <c r="Z46" s="371"/>
      <c r="AA46" s="371"/>
      <c r="AB46" s="371"/>
      <c r="AC46" s="371"/>
    </row>
    <row r="47" spans="1:29">
      <c r="D47" s="113"/>
      <c r="E47" s="152" t="s">
        <v>291</v>
      </c>
      <c r="F47" s="153" t="s">
        <v>275</v>
      </c>
      <c r="G47" s="156">
        <f>G37*H43</f>
        <v>0</v>
      </c>
      <c r="H47" s="156">
        <f>H37*H43</f>
        <v>0</v>
      </c>
      <c r="I47" s="156">
        <f t="shared" ref="I47:Q47" si="35">I37*I43</f>
        <v>0</v>
      </c>
      <c r="J47" s="156">
        <f t="shared" si="35"/>
        <v>0</v>
      </c>
      <c r="K47" s="156">
        <f t="shared" si="35"/>
        <v>0</v>
      </c>
      <c r="L47" s="156">
        <f t="shared" si="35"/>
        <v>0</v>
      </c>
      <c r="M47" s="156">
        <f t="shared" si="35"/>
        <v>7661748.7911860505</v>
      </c>
      <c r="N47" s="156">
        <f t="shared" si="35"/>
        <v>7383688.1778108804</v>
      </c>
      <c r="O47" s="156">
        <f t="shared" si="35"/>
        <v>7089098.9498120034</v>
      </c>
      <c r="P47" s="156">
        <f t="shared" si="35"/>
        <v>6804968.1473257886</v>
      </c>
      <c r="Q47" s="156">
        <f t="shared" si="35"/>
        <v>6552932.2900174251</v>
      </c>
      <c r="R47" s="164">
        <f>SUM(H47:Q47)</f>
        <v>35492436.356152147</v>
      </c>
      <c r="S47" s="172"/>
      <c r="Y47" s="173"/>
      <c r="Z47" s="173"/>
      <c r="AA47" s="173"/>
      <c r="AB47" s="173"/>
      <c r="AC47" s="173"/>
    </row>
    <row r="48" spans="1:29" ht="15" thickBot="1">
      <c r="D48" s="113"/>
      <c r="E48" s="152" t="s">
        <v>291</v>
      </c>
      <c r="F48" s="153" t="s">
        <v>280</v>
      </c>
      <c r="G48" s="156">
        <f>G39*H43</f>
        <v>0</v>
      </c>
      <c r="H48" s="156">
        <f>H39*H43</f>
        <v>0</v>
      </c>
      <c r="I48" s="156">
        <f t="shared" ref="I48:Q48" si="36">I39*I43</f>
        <v>0</v>
      </c>
      <c r="J48" s="156">
        <f t="shared" si="36"/>
        <v>0</v>
      </c>
      <c r="K48" s="156">
        <f t="shared" si="36"/>
        <v>0</v>
      </c>
      <c r="L48" s="156">
        <f t="shared" si="36"/>
        <v>0</v>
      </c>
      <c r="M48" s="156">
        <f t="shared" si="36"/>
        <v>1292667.3261123579</v>
      </c>
      <c r="N48" s="156">
        <f t="shared" si="36"/>
        <v>1223974.8595073542</v>
      </c>
      <c r="O48" s="156">
        <f t="shared" si="36"/>
        <v>1158932.7172146922</v>
      </c>
      <c r="P48" s="156">
        <f t="shared" si="36"/>
        <v>1097346.9206477283</v>
      </c>
      <c r="Q48" s="156">
        <f t="shared" si="36"/>
        <v>1039033.7992606509</v>
      </c>
      <c r="R48" s="165">
        <f>SUM(H48:Q48)</f>
        <v>5811955.6227427833</v>
      </c>
      <c r="S48" s="172"/>
      <c r="Y48" s="173"/>
      <c r="Z48" s="173"/>
      <c r="AA48" s="173"/>
      <c r="AB48" s="173"/>
      <c r="AC48" s="173"/>
    </row>
    <row r="49" spans="4:29" ht="15" thickTop="1">
      <c r="D49" s="113"/>
      <c r="E49" s="113"/>
      <c r="F49" s="113"/>
      <c r="G49" s="173">
        <f>SUM(G47:G48)</f>
        <v>0</v>
      </c>
      <c r="K49" s="290"/>
      <c r="L49" s="290"/>
      <c r="M49" s="172"/>
      <c r="O49" s="290"/>
      <c r="P49" s="290"/>
      <c r="Q49" s="172"/>
      <c r="R49" s="157">
        <f>SUM(R47:R48)</f>
        <v>41304391.978894934</v>
      </c>
      <c r="S49" s="172"/>
      <c r="Y49" s="172"/>
      <c r="AA49" s="286"/>
      <c r="AB49" s="286"/>
    </row>
    <row r="50" spans="4:29">
      <c r="D50" s="113"/>
      <c r="E50" s="113"/>
      <c r="F50" s="113"/>
      <c r="K50" s="286"/>
      <c r="L50" s="286"/>
      <c r="M50" s="172"/>
      <c r="O50" s="286"/>
      <c r="P50" s="286"/>
      <c r="Q50" s="172"/>
      <c r="R50" s="172"/>
      <c r="Y50" s="172"/>
      <c r="AA50" s="286"/>
      <c r="AB50" s="286"/>
    </row>
    <row r="51" spans="4:29" ht="15" thickBot="1">
      <c r="D51" s="113"/>
      <c r="E51" s="113"/>
      <c r="F51" s="113"/>
      <c r="L51" s="173"/>
      <c r="M51" s="172"/>
      <c r="P51" s="173"/>
      <c r="Q51" s="172"/>
      <c r="Y51" s="172"/>
      <c r="AB51" s="173"/>
    </row>
    <row r="52" spans="4:29" ht="17.149999999999999" customHeight="1">
      <c r="K52" s="120" t="s">
        <v>196</v>
      </c>
      <c r="L52" s="122" t="s">
        <v>292</v>
      </c>
      <c r="M52" s="96" t="s">
        <v>204</v>
      </c>
      <c r="N52" s="96" t="s">
        <v>205</v>
      </c>
      <c r="O52" s="96" t="s">
        <v>206</v>
      </c>
      <c r="P52" s="96" t="s">
        <v>207</v>
      </c>
      <c r="Q52" s="96" t="s">
        <v>208</v>
      </c>
      <c r="R52" s="294" t="s">
        <v>293</v>
      </c>
      <c r="Y52" s="287"/>
      <c r="Z52" s="287"/>
      <c r="AA52" s="287"/>
      <c r="AB52" s="287"/>
      <c r="AC52" s="287"/>
    </row>
    <row r="53" spans="4:29" ht="17.149999999999999" customHeight="1">
      <c r="K53" s="317" t="s">
        <v>294</v>
      </c>
      <c r="L53" s="318" t="s">
        <v>295</v>
      </c>
      <c r="M53" s="90">
        <f>M48</f>
        <v>1292667.3261123579</v>
      </c>
      <c r="N53" s="90">
        <f>N48</f>
        <v>1223974.8595073542</v>
      </c>
      <c r="O53" s="90">
        <f>O48</f>
        <v>1158932.7172146922</v>
      </c>
      <c r="P53" s="90">
        <f>P48</f>
        <v>1097346.9206477283</v>
      </c>
      <c r="Q53" s="90">
        <f>Q48</f>
        <v>1039033.7992606509</v>
      </c>
      <c r="R53" s="170">
        <f>SUM(M53:Q53)</f>
        <v>5811955.6227427833</v>
      </c>
      <c r="Y53" s="166"/>
      <c r="Z53" s="166"/>
      <c r="AA53" s="166"/>
      <c r="AB53" s="166"/>
      <c r="AC53" s="166"/>
    </row>
    <row r="54" spans="4:29" ht="17.149999999999999" customHeight="1">
      <c r="K54" s="121" t="s">
        <v>276</v>
      </c>
      <c r="L54" s="318" t="s">
        <v>296</v>
      </c>
      <c r="M54" s="90">
        <f>M47</f>
        <v>7661748.7911860505</v>
      </c>
      <c r="N54" s="90">
        <f>N47</f>
        <v>7383688.1778108804</v>
      </c>
      <c r="O54" s="90">
        <f>O47</f>
        <v>7089098.9498120034</v>
      </c>
      <c r="P54" s="90">
        <f>P47</f>
        <v>6804968.1473257886</v>
      </c>
      <c r="Q54" s="90">
        <f>Q47</f>
        <v>6552932.2900174251</v>
      </c>
      <c r="R54" s="170">
        <f>SUM(M54:Q54)</f>
        <v>35492436.356152147</v>
      </c>
      <c r="Y54" s="166"/>
      <c r="Z54" s="166"/>
      <c r="AA54" s="166"/>
      <c r="AB54" s="166"/>
      <c r="AC54" s="166"/>
    </row>
    <row r="55" spans="4:29" ht="17.149999999999999" customHeight="1">
      <c r="J55" s="319"/>
      <c r="K55" s="319"/>
      <c r="L55" s="320"/>
      <c r="M55" s="166"/>
      <c r="N55" s="166"/>
      <c r="O55" s="153" t="s">
        <v>294</v>
      </c>
      <c r="P55" s="163">
        <f>SUM(M53:Q53)</f>
        <v>5811955.6227427833</v>
      </c>
      <c r="Q55" s="166"/>
      <c r="Y55" s="166"/>
      <c r="Z55" s="166"/>
      <c r="AA55" s="286"/>
      <c r="AB55" s="286"/>
      <c r="AC55" s="166"/>
    </row>
    <row r="56" spans="4:29" ht="17.149999999999999" customHeight="1" thickBot="1">
      <c r="J56" s="319"/>
      <c r="K56" s="319"/>
      <c r="L56" s="320"/>
      <c r="M56" s="166"/>
      <c r="N56" s="166"/>
      <c r="O56" s="167" t="s">
        <v>276</v>
      </c>
      <c r="P56" s="168">
        <f>SUM(M54:Q54)</f>
        <v>35492436.356152147</v>
      </c>
      <c r="Q56" s="166"/>
      <c r="Y56" s="166"/>
      <c r="Z56" s="166"/>
      <c r="AA56" s="286"/>
      <c r="AB56" s="286"/>
      <c r="AC56" s="166"/>
    </row>
  </sheetData>
  <mergeCells count="8">
    <mergeCell ref="Y3:AC3"/>
    <mergeCell ref="Y46:AC46"/>
    <mergeCell ref="H2:Q2"/>
    <mergeCell ref="H3:L3"/>
    <mergeCell ref="M3:Q3"/>
    <mergeCell ref="H45:Q45"/>
    <mergeCell ref="H46:L46"/>
    <mergeCell ref="M46:Q46"/>
  </mergeCells>
  <phoneticPr fontId="42" type="noConversion"/>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506AF-0C1D-4AD7-A2E2-819A84006603}">
  <dimension ref="A1:AC56"/>
  <sheetViews>
    <sheetView topLeftCell="D31" zoomScale="90" zoomScaleNormal="90" workbookViewId="0">
      <selection activeCell="F53" sqref="F53"/>
    </sheetView>
  </sheetViews>
  <sheetFormatPr defaultColWidth="9" defaultRowHeight="14.5" outlineLevelCol="1"/>
  <cols>
    <col min="1" max="1" width="8.84375" style="109" customWidth="1"/>
    <col min="2" max="2" width="5.84375" style="109" customWidth="1"/>
    <col min="3" max="3" width="10.3828125" style="119" customWidth="1"/>
    <col min="4" max="4" width="34.4609375" style="108" customWidth="1"/>
    <col min="5" max="6" width="26.4609375" style="108" customWidth="1"/>
    <col min="7" max="7" width="11" style="108" customWidth="1" outlineLevel="1"/>
    <col min="8" max="8" width="11.61328125" style="108" customWidth="1" outlineLevel="1"/>
    <col min="9" max="9" width="9.84375" style="108" customWidth="1" outlineLevel="1"/>
    <col min="10" max="11" width="11.15234375" style="108" customWidth="1" outlineLevel="1"/>
    <col min="12" max="17" width="10.4609375" style="108" customWidth="1" outlineLevel="1"/>
    <col min="18" max="18" width="12.23046875" style="108" customWidth="1"/>
    <col min="19" max="19" width="27.84375" style="108" customWidth="1"/>
    <col min="20" max="21" width="9.4609375" style="108" customWidth="1"/>
    <col min="22" max="22" width="11.23046875" style="108" customWidth="1"/>
    <col min="23" max="23" width="37.61328125" style="108" bestFit="1" customWidth="1"/>
    <col min="24" max="24" width="9" style="108"/>
    <col min="25" max="25" width="11.61328125" style="108" customWidth="1" outlineLevel="1"/>
    <col min="26" max="27" width="10.4609375" style="108" customWidth="1" outlineLevel="1"/>
    <col min="28" max="28" width="11.84375" style="108" customWidth="1" outlineLevel="1"/>
    <col min="29" max="29" width="10.4609375" style="108" customWidth="1" outlineLevel="1"/>
    <col min="30" max="16384" width="9" style="108"/>
  </cols>
  <sheetData>
    <row r="1" spans="1:29" ht="21.5" thickBot="1">
      <c r="A1" s="107" t="s">
        <v>187</v>
      </c>
      <c r="B1" s="107"/>
      <c r="C1" s="107"/>
      <c r="E1" s="294"/>
      <c r="F1" s="294"/>
      <c r="G1" s="294"/>
      <c r="H1" s="294"/>
      <c r="I1" s="294"/>
      <c r="J1" s="294"/>
      <c r="K1" s="294"/>
      <c r="L1" s="294"/>
      <c r="M1" s="294"/>
      <c r="N1" s="294"/>
      <c r="O1" s="294"/>
      <c r="P1" s="294"/>
      <c r="Q1" s="294"/>
      <c r="R1" s="294"/>
      <c r="S1" s="294"/>
      <c r="T1" s="294"/>
      <c r="Y1" s="294"/>
      <c r="Z1" s="294"/>
      <c r="AA1" s="294"/>
      <c r="AB1" s="294"/>
      <c r="AC1" s="294"/>
    </row>
    <row r="2" spans="1:29" ht="21.5" thickBot="1">
      <c r="A2" s="107" t="s">
        <v>188</v>
      </c>
      <c r="B2" s="107"/>
      <c r="C2" s="107"/>
      <c r="E2" s="112"/>
      <c r="F2" s="112"/>
      <c r="G2" s="294"/>
      <c r="H2" s="372" t="s">
        <v>189</v>
      </c>
      <c r="I2" s="373"/>
      <c r="J2" s="373"/>
      <c r="K2" s="373"/>
      <c r="L2" s="373"/>
      <c r="M2" s="373"/>
      <c r="N2" s="373"/>
      <c r="O2" s="373"/>
      <c r="P2" s="373"/>
      <c r="Q2" s="374"/>
    </row>
    <row r="3" spans="1:29" ht="21.5" thickBot="1">
      <c r="A3" s="107" t="s">
        <v>190</v>
      </c>
      <c r="B3" s="107"/>
      <c r="C3" s="107"/>
      <c r="G3" s="294"/>
      <c r="H3" s="375" t="s">
        <v>191</v>
      </c>
      <c r="I3" s="376"/>
      <c r="J3" s="376"/>
      <c r="K3" s="376"/>
      <c r="L3" s="377"/>
      <c r="M3" s="375" t="s">
        <v>192</v>
      </c>
      <c r="N3" s="376"/>
      <c r="O3" s="376"/>
      <c r="P3" s="376"/>
      <c r="Q3" s="377"/>
      <c r="R3" s="115"/>
      <c r="Y3" s="367" t="s">
        <v>193</v>
      </c>
      <c r="Z3" s="368"/>
      <c r="AA3" s="368"/>
      <c r="AB3" s="368"/>
      <c r="AC3" s="369"/>
    </row>
    <row r="4" spans="1:29" s="109" customFormat="1" ht="25.15" customHeight="1">
      <c r="A4" s="95" t="s">
        <v>194</v>
      </c>
      <c r="B4" s="104" t="s">
        <v>195</v>
      </c>
      <c r="C4" s="117" t="s">
        <v>196</v>
      </c>
      <c r="D4" s="96" t="s">
        <v>27</v>
      </c>
      <c r="E4" s="96" t="s">
        <v>197</v>
      </c>
      <c r="F4" s="96" t="s">
        <v>198</v>
      </c>
      <c r="G4" s="96"/>
      <c r="H4" s="96" t="s">
        <v>199</v>
      </c>
      <c r="I4" s="96" t="s">
        <v>200</v>
      </c>
      <c r="J4" s="96" t="s">
        <v>201</v>
      </c>
      <c r="K4" s="96" t="s">
        <v>202</v>
      </c>
      <c r="L4" s="96" t="s">
        <v>203</v>
      </c>
      <c r="M4" s="96" t="s">
        <v>204</v>
      </c>
      <c r="N4" s="96" t="s">
        <v>205</v>
      </c>
      <c r="O4" s="96" t="s">
        <v>206</v>
      </c>
      <c r="P4" s="96" t="s">
        <v>207</v>
      </c>
      <c r="Q4" s="96" t="s">
        <v>208</v>
      </c>
      <c r="R4" s="96" t="s">
        <v>209</v>
      </c>
      <c r="S4" s="104" t="s">
        <v>210</v>
      </c>
      <c r="T4" s="96" t="s">
        <v>211</v>
      </c>
      <c r="U4" s="96" t="s">
        <v>212</v>
      </c>
      <c r="V4" s="97" t="s">
        <v>213</v>
      </c>
      <c r="W4" s="104" t="s">
        <v>210</v>
      </c>
      <c r="Y4" s="96" t="s">
        <v>204</v>
      </c>
      <c r="Z4" s="96" t="s">
        <v>205</v>
      </c>
      <c r="AA4" s="96" t="s">
        <v>206</v>
      </c>
      <c r="AB4" s="96" t="s">
        <v>207</v>
      </c>
      <c r="AC4" s="96" t="s">
        <v>208</v>
      </c>
    </row>
    <row r="5" spans="1:29" ht="17.149999999999999" customHeight="1">
      <c r="A5" s="295"/>
      <c r="B5" s="296"/>
      <c r="C5" s="297"/>
      <c r="D5" s="100" t="s">
        <v>214</v>
      </c>
      <c r="E5" s="100"/>
      <c r="F5" s="100"/>
      <c r="G5" s="101"/>
      <c r="H5" s="101"/>
      <c r="I5" s="102"/>
      <c r="J5" s="102"/>
      <c r="K5" s="101"/>
      <c r="L5" s="101"/>
      <c r="M5" s="101"/>
      <c r="N5" s="101"/>
      <c r="O5" s="101"/>
      <c r="P5" s="101"/>
      <c r="Q5" s="101"/>
      <c r="R5" s="103"/>
      <c r="S5" s="106"/>
      <c r="T5" s="298" t="s">
        <v>215</v>
      </c>
      <c r="U5" s="298"/>
      <c r="V5" s="299"/>
      <c r="W5" s="106"/>
      <c r="Y5" s="101"/>
      <c r="Z5" s="101"/>
      <c r="AA5" s="101"/>
      <c r="AB5" s="101"/>
      <c r="AC5" s="101"/>
    </row>
    <row r="6" spans="1:29" s="111" customFormat="1" ht="17.149999999999999" customHeight="1">
      <c r="A6" s="91" t="s">
        <v>216</v>
      </c>
      <c r="B6" s="116"/>
      <c r="C6" s="118"/>
      <c r="D6" s="99" t="s">
        <v>217</v>
      </c>
      <c r="E6" s="201">
        <f>SUM(H6:J6)/SUM(H$6:J$8)</f>
        <v>0.83847097128842663</v>
      </c>
      <c r="F6" s="201">
        <v>0.89</v>
      </c>
      <c r="G6" s="110"/>
      <c r="H6" s="110">
        <f>'11.11 Other_PREReports&amp;Rep SC'!M50</f>
        <v>6151</v>
      </c>
      <c r="I6" s="110">
        <f>'11.11 Other_PREReports&amp;Rep SC'!N50</f>
        <v>6779</v>
      </c>
      <c r="J6" s="110">
        <f>'11.11 Other_PREReports&amp;Rep SC'!O50</f>
        <v>6899</v>
      </c>
      <c r="K6" s="245">
        <f>J6*0.98</f>
        <v>6761.0199999999995</v>
      </c>
      <c r="L6" s="245">
        <f t="shared" ref="L6:Q6" si="0">K6*0.98</f>
        <v>6625.7995999999994</v>
      </c>
      <c r="M6" s="245">
        <f t="shared" si="0"/>
        <v>6493.2836079999988</v>
      </c>
      <c r="N6" s="245">
        <f t="shared" si="0"/>
        <v>6363.4179358399988</v>
      </c>
      <c r="O6" s="245">
        <f t="shared" si="0"/>
        <v>6236.1495771231985</v>
      </c>
      <c r="P6" s="245">
        <f t="shared" si="0"/>
        <v>6111.4265855807344</v>
      </c>
      <c r="Q6" s="245">
        <f t="shared" si="0"/>
        <v>5989.1980538691196</v>
      </c>
      <c r="R6" s="89"/>
      <c r="S6" s="279" t="s">
        <v>218</v>
      </c>
      <c r="T6" s="300" t="s">
        <v>179</v>
      </c>
      <c r="U6" s="301" t="s">
        <v>219</v>
      </c>
      <c r="V6" s="302"/>
      <c r="W6" s="105" t="s">
        <v>297</v>
      </c>
      <c r="X6" s="294"/>
      <c r="Y6" s="245">
        <f>SUM(M$6:M$8)*F6</f>
        <v>7316.130125919999</v>
      </c>
      <c r="Z6" s="245">
        <f t="shared" ref="Z6:AC8" si="1">Y6*0.98</f>
        <v>7169.8075234015987</v>
      </c>
      <c r="AA6" s="245">
        <f t="shared" si="1"/>
        <v>7026.4113729335668</v>
      </c>
      <c r="AB6" s="245">
        <f t="shared" si="1"/>
        <v>6885.8831454748952</v>
      </c>
      <c r="AC6" s="245">
        <f t="shared" si="1"/>
        <v>6748.1654825653968</v>
      </c>
    </row>
    <row r="7" spans="1:29" s="111" customFormat="1" ht="17.149999999999999" customHeight="1">
      <c r="A7" s="91" t="s">
        <v>216</v>
      </c>
      <c r="B7" s="116"/>
      <c r="C7" s="118"/>
      <c r="D7" s="99" t="s">
        <v>220</v>
      </c>
      <c r="E7" s="201">
        <f>SUM(H7:J7)/SUM(H$6:J$8)</f>
        <v>0.13243688950907015</v>
      </c>
      <c r="F7" s="201">
        <f>(1-F6)*E7/(E7+E8)</f>
        <v>9.0188481675392659E-2</v>
      </c>
      <c r="G7" s="110"/>
      <c r="H7" s="110">
        <f>'11.11 Other_PREReports&amp;Rep SC'!M51</f>
        <v>750</v>
      </c>
      <c r="I7" s="110">
        <f>'11.11 Other_PREReports&amp;Rep SC'!N51</f>
        <v>937</v>
      </c>
      <c r="J7" s="110">
        <f>'11.11 Other_PREReports&amp;Rep SC'!O51</f>
        <v>1445</v>
      </c>
      <c r="K7" s="245">
        <f t="shared" ref="K7:Q8" si="2">J7*0.98</f>
        <v>1416.1</v>
      </c>
      <c r="L7" s="245">
        <f t="shared" si="2"/>
        <v>1387.7779999999998</v>
      </c>
      <c r="M7" s="245">
        <f t="shared" si="2"/>
        <v>1360.0224399999997</v>
      </c>
      <c r="N7" s="245">
        <f t="shared" si="2"/>
        <v>1332.8219911999997</v>
      </c>
      <c r="O7" s="245">
        <f t="shared" si="2"/>
        <v>1306.1655513759997</v>
      </c>
      <c r="P7" s="245">
        <f t="shared" si="2"/>
        <v>1280.0422403484797</v>
      </c>
      <c r="Q7" s="245">
        <f t="shared" si="2"/>
        <v>1254.44139554151</v>
      </c>
      <c r="R7" s="89"/>
      <c r="S7" s="279" t="s">
        <v>218</v>
      </c>
      <c r="T7" s="300" t="s">
        <v>179</v>
      </c>
      <c r="U7" s="301" t="s">
        <v>219</v>
      </c>
      <c r="V7" s="302"/>
      <c r="W7" s="105" t="s">
        <v>297</v>
      </c>
      <c r="X7" s="294"/>
      <c r="Y7" s="245">
        <f>SUM(M$6:M$8)*F7</f>
        <v>741.3827728048584</v>
      </c>
      <c r="Z7" s="245">
        <f t="shared" si="1"/>
        <v>726.5551173487612</v>
      </c>
      <c r="AA7" s="245">
        <f t="shared" si="1"/>
        <v>712.02401500178598</v>
      </c>
      <c r="AB7" s="245">
        <f t="shared" si="1"/>
        <v>697.78353470175023</v>
      </c>
      <c r="AC7" s="245">
        <f t="shared" si="1"/>
        <v>683.82786400771522</v>
      </c>
    </row>
    <row r="8" spans="1:29" s="111" customFormat="1" ht="17.149999999999999" customHeight="1" thickBot="1">
      <c r="A8" s="91" t="s">
        <v>216</v>
      </c>
      <c r="B8" s="116"/>
      <c r="C8" s="118"/>
      <c r="D8" s="99" t="s">
        <v>221</v>
      </c>
      <c r="E8" s="201">
        <f>SUM(H8:J8)/SUM(H$6:J$8)</f>
        <v>2.9092139202503278E-2</v>
      </c>
      <c r="F8" s="201">
        <f>(1-F6)*E8/(E7+E8)</f>
        <v>1.9811518324607327E-2</v>
      </c>
      <c r="G8" s="110"/>
      <c r="H8" s="110">
        <f>SUM('11.11 Other_PREReports&amp;Rep SC'!M52:M56)</f>
        <v>83</v>
      </c>
      <c r="I8" s="110">
        <f>SUM('11.11 Other_PREReports&amp;Rep SC'!N52:N56)</f>
        <v>215</v>
      </c>
      <c r="J8" s="110">
        <f>SUM('11.11 Other_PREReports&amp;Rep SC'!O52:O56)</f>
        <v>390</v>
      </c>
      <c r="K8" s="245">
        <f t="shared" si="2"/>
        <v>382.2</v>
      </c>
      <c r="L8" s="245">
        <f t="shared" si="2"/>
        <v>374.55599999999998</v>
      </c>
      <c r="M8" s="245">
        <f t="shared" si="2"/>
        <v>367.06487999999996</v>
      </c>
      <c r="N8" s="245">
        <f t="shared" si="2"/>
        <v>359.72358239999994</v>
      </c>
      <c r="O8" s="245">
        <f t="shared" si="2"/>
        <v>352.52911075199995</v>
      </c>
      <c r="P8" s="245">
        <f t="shared" si="2"/>
        <v>345.47852853695997</v>
      </c>
      <c r="Q8" s="245">
        <f t="shared" si="2"/>
        <v>338.56895796622075</v>
      </c>
      <c r="R8" s="89"/>
      <c r="S8" s="279" t="s">
        <v>218</v>
      </c>
      <c r="T8" s="300" t="s">
        <v>179</v>
      </c>
      <c r="U8" s="301" t="s">
        <v>219</v>
      </c>
      <c r="V8" s="302"/>
      <c r="W8" s="105" t="s">
        <v>297</v>
      </c>
      <c r="X8" s="294"/>
      <c r="Y8" s="245">
        <f>SUM(M$6:M$8)*F8</f>
        <v>162.85802927514132</v>
      </c>
      <c r="Z8" s="245">
        <f t="shared" si="1"/>
        <v>159.6008686896385</v>
      </c>
      <c r="AA8" s="245">
        <f t="shared" si="1"/>
        <v>156.40885131584574</v>
      </c>
      <c r="AB8" s="245">
        <f t="shared" si="1"/>
        <v>153.28067428952883</v>
      </c>
      <c r="AC8" s="245">
        <f t="shared" si="1"/>
        <v>150.21506080373825</v>
      </c>
    </row>
    <row r="9" spans="1:29" ht="17.149999999999999" customHeight="1">
      <c r="A9" s="295"/>
      <c r="B9" s="296"/>
      <c r="C9" s="297"/>
      <c r="D9" s="100" t="s">
        <v>222</v>
      </c>
      <c r="E9" s="100"/>
      <c r="F9" s="100"/>
      <c r="G9" s="96"/>
      <c r="H9" s="101"/>
      <c r="I9" s="102"/>
      <c r="J9" s="102"/>
      <c r="K9" s="101"/>
      <c r="L9" s="101"/>
      <c r="M9" s="101"/>
      <c r="N9" s="101"/>
      <c r="O9" s="101"/>
      <c r="P9" s="101"/>
      <c r="Q9" s="101"/>
      <c r="R9" s="103"/>
      <c r="S9" s="106"/>
      <c r="T9" s="298" t="s">
        <v>215</v>
      </c>
      <c r="U9" s="298"/>
      <c r="V9" s="299"/>
      <c r="W9" s="106"/>
      <c r="Y9" s="101"/>
      <c r="Z9" s="101"/>
      <c r="AA9" s="101"/>
      <c r="AB9" s="101"/>
      <c r="AC9" s="101"/>
    </row>
    <row r="10" spans="1:29" s="134" customFormat="1" ht="17.149999999999999" customHeight="1">
      <c r="A10" s="127" t="s">
        <v>223</v>
      </c>
      <c r="B10" s="128"/>
      <c r="C10" s="129"/>
      <c r="D10" s="130" t="s">
        <v>224</v>
      </c>
      <c r="E10" s="130"/>
      <c r="F10" s="130"/>
      <c r="G10" s="181"/>
      <c r="H10" s="181">
        <f t="shared" ref="H10:Q10" si="3">H6*$U$10</f>
        <v>516684</v>
      </c>
      <c r="I10" s="131">
        <f t="shared" si="3"/>
        <v>569436</v>
      </c>
      <c r="J10" s="131">
        <f t="shared" si="3"/>
        <v>579516</v>
      </c>
      <c r="K10" s="131">
        <f t="shared" si="3"/>
        <v>567925.67999999993</v>
      </c>
      <c r="L10" s="131">
        <f t="shared" si="3"/>
        <v>556567.16639999999</v>
      </c>
      <c r="M10" s="131">
        <f t="shared" si="3"/>
        <v>545435.82307199994</v>
      </c>
      <c r="N10" s="131">
        <f t="shared" si="3"/>
        <v>534527.10661055986</v>
      </c>
      <c r="O10" s="131">
        <f t="shared" si="3"/>
        <v>523836.56447834865</v>
      </c>
      <c r="P10" s="131">
        <f t="shared" si="3"/>
        <v>513359.83318878169</v>
      </c>
      <c r="Q10" s="131">
        <f t="shared" si="3"/>
        <v>503092.63652500603</v>
      </c>
      <c r="R10" s="132"/>
      <c r="S10" s="105" t="s">
        <v>225</v>
      </c>
      <c r="T10" s="126" t="s">
        <v>179</v>
      </c>
      <c r="U10" s="126">
        <f>7/2*24</f>
        <v>84</v>
      </c>
      <c r="V10" s="133" t="s">
        <v>226</v>
      </c>
      <c r="W10" s="179" t="s">
        <v>227</v>
      </c>
      <c r="Y10" s="131">
        <f t="shared" ref="Y10:AC11" si="4">Y6*$U$10</f>
        <v>614554.93057727988</v>
      </c>
      <c r="Z10" s="131">
        <f t="shared" si="4"/>
        <v>602263.83196573425</v>
      </c>
      <c r="AA10" s="131">
        <f t="shared" si="4"/>
        <v>590218.55532641965</v>
      </c>
      <c r="AB10" s="131">
        <f t="shared" si="4"/>
        <v>578414.18421989121</v>
      </c>
      <c r="AC10" s="131">
        <f t="shared" si="4"/>
        <v>566845.90053549339</v>
      </c>
    </row>
    <row r="11" spans="1:29" s="134" customFormat="1" ht="17.149999999999999" customHeight="1">
      <c r="A11" s="127" t="s">
        <v>223</v>
      </c>
      <c r="B11" s="128"/>
      <c r="C11" s="129"/>
      <c r="D11" s="130" t="s">
        <v>228</v>
      </c>
      <c r="E11" s="130"/>
      <c r="F11" s="130"/>
      <c r="G11" s="131"/>
      <c r="H11" s="181">
        <f t="shared" ref="H11:Q11" si="5">H7*$U$11</f>
        <v>315000</v>
      </c>
      <c r="I11" s="131">
        <f t="shared" si="5"/>
        <v>393540</v>
      </c>
      <c r="J11" s="131">
        <f t="shared" si="5"/>
        <v>606900</v>
      </c>
      <c r="K11" s="131">
        <f t="shared" si="5"/>
        <v>594762</v>
      </c>
      <c r="L11" s="131">
        <f t="shared" si="5"/>
        <v>582866.75999999989</v>
      </c>
      <c r="M11" s="131">
        <f t="shared" si="5"/>
        <v>571209.42479999992</v>
      </c>
      <c r="N11" s="131">
        <f t="shared" si="5"/>
        <v>559785.2363039999</v>
      </c>
      <c r="O11" s="131">
        <f t="shared" si="5"/>
        <v>548589.53157791984</v>
      </c>
      <c r="P11" s="131">
        <f t="shared" si="5"/>
        <v>537617.74094636145</v>
      </c>
      <c r="Q11" s="131">
        <f t="shared" si="5"/>
        <v>526865.38612743421</v>
      </c>
      <c r="R11" s="132"/>
      <c r="S11" s="105" t="s">
        <v>229</v>
      </c>
      <c r="T11" s="126" t="s">
        <v>179</v>
      </c>
      <c r="U11" s="171">
        <f>(28-21/2)*24</f>
        <v>420</v>
      </c>
      <c r="V11" s="133" t="s">
        <v>226</v>
      </c>
      <c r="W11" s="179" t="s">
        <v>230</v>
      </c>
      <c r="Y11" s="131">
        <f t="shared" si="4"/>
        <v>62276.152915608109</v>
      </c>
      <c r="Z11" s="131">
        <f t="shared" si="4"/>
        <v>61030.629857295942</v>
      </c>
      <c r="AA11" s="131">
        <f t="shared" si="4"/>
        <v>59810.017260150024</v>
      </c>
      <c r="AB11" s="131">
        <f t="shared" si="4"/>
        <v>58613.81691494702</v>
      </c>
      <c r="AC11" s="131">
        <f t="shared" si="4"/>
        <v>57441.540576648076</v>
      </c>
    </row>
    <row r="12" spans="1:29" s="188" customFormat="1" ht="17.149999999999999" customHeight="1">
      <c r="A12" s="176" t="s">
        <v>223</v>
      </c>
      <c r="B12" s="174"/>
      <c r="C12" s="175"/>
      <c r="D12" s="182" t="s">
        <v>231</v>
      </c>
      <c r="E12" s="182"/>
      <c r="F12" s="182"/>
      <c r="G12" s="183"/>
      <c r="H12" s="183">
        <f t="shared" ref="H12:Q12" si="6">H8*$U$12</f>
        <v>75881.06695919999</v>
      </c>
      <c r="I12" s="183">
        <f t="shared" si="6"/>
        <v>196559.39031599998</v>
      </c>
      <c r="J12" s="183">
        <f t="shared" si="6"/>
        <v>356549.59173599997</v>
      </c>
      <c r="K12" s="183">
        <f t="shared" si="6"/>
        <v>349418.59990127996</v>
      </c>
      <c r="L12" s="183">
        <f t="shared" si="6"/>
        <v>342430.22790325433</v>
      </c>
      <c r="M12" s="183">
        <f t="shared" si="6"/>
        <v>335581.62334518926</v>
      </c>
      <c r="N12" s="183">
        <f t="shared" si="6"/>
        <v>328869.99087828543</v>
      </c>
      <c r="O12" s="183">
        <f t="shared" si="6"/>
        <v>322292.59106071974</v>
      </c>
      <c r="P12" s="183">
        <f t="shared" si="6"/>
        <v>315846.73923950538</v>
      </c>
      <c r="Q12" s="183">
        <f t="shared" si="6"/>
        <v>309529.80445471522</v>
      </c>
      <c r="R12" s="184"/>
      <c r="S12" s="179" t="s">
        <v>232</v>
      </c>
      <c r="T12" s="185" t="s">
        <v>179</v>
      </c>
      <c r="U12" s="186">
        <f>AVERAGE('11.11 Other_PREReports&amp;Rep SC'!M57:N57)*24</f>
        <v>914.2297223999999</v>
      </c>
      <c r="V12" s="187" t="s">
        <v>226</v>
      </c>
      <c r="W12" s="179" t="s">
        <v>233</v>
      </c>
      <c r="X12" s="134"/>
      <c r="Y12" s="131">
        <f t="shared" ref="Y12:AC12" si="7">Y8*$U$12</f>
        <v>148889.65089482351</v>
      </c>
      <c r="Z12" s="131">
        <f t="shared" si="7"/>
        <v>145911.85787692704</v>
      </c>
      <c r="AA12" s="131">
        <f t="shared" si="7"/>
        <v>142993.62071938851</v>
      </c>
      <c r="AB12" s="131">
        <f t="shared" si="7"/>
        <v>140133.74830500074</v>
      </c>
      <c r="AC12" s="131">
        <f t="shared" si="7"/>
        <v>137331.07333890072</v>
      </c>
    </row>
    <row r="13" spans="1:29" s="188" customFormat="1" ht="17.149999999999999" customHeight="1">
      <c r="A13" s="176" t="s">
        <v>223</v>
      </c>
      <c r="B13" s="174"/>
      <c r="C13" s="175"/>
      <c r="D13" s="182" t="s">
        <v>234</v>
      </c>
      <c r="E13" s="182"/>
      <c r="F13" s="182"/>
      <c r="G13" s="183"/>
      <c r="H13" s="183">
        <f>SUM(H10:H12)</f>
        <v>907565.06695919996</v>
      </c>
      <c r="I13" s="183">
        <f t="shared" ref="I13:K13" si="8">SUM(I10:I12)</f>
        <v>1159535.390316</v>
      </c>
      <c r="J13" s="183">
        <f t="shared" si="8"/>
        <v>1542965.591736</v>
      </c>
      <c r="K13" s="183">
        <f t="shared" si="8"/>
        <v>1512106.2799012798</v>
      </c>
      <c r="L13" s="183">
        <f>SUM(L10:L12)</f>
        <v>1481864.1543032541</v>
      </c>
      <c r="M13" s="183">
        <f t="shared" ref="M13:Q13" si="9">SUM(M10:M12)</f>
        <v>1452226.8712171891</v>
      </c>
      <c r="N13" s="183">
        <f t="shared" si="9"/>
        <v>1423182.3337928453</v>
      </c>
      <c r="O13" s="183">
        <f t="shared" si="9"/>
        <v>1394718.6871169882</v>
      </c>
      <c r="P13" s="183">
        <f t="shared" si="9"/>
        <v>1366824.3133746483</v>
      </c>
      <c r="Q13" s="183">
        <f t="shared" si="9"/>
        <v>1339487.8271071555</v>
      </c>
      <c r="R13" s="184"/>
      <c r="S13" s="179"/>
      <c r="T13" s="185"/>
      <c r="U13" s="186"/>
      <c r="V13" s="187"/>
      <c r="W13" s="179"/>
      <c r="X13" s="134"/>
      <c r="Y13" s="183">
        <f>SUM(Y10:Y12)</f>
        <v>825720.73438771151</v>
      </c>
      <c r="Z13" s="183">
        <f t="shared" ref="Z13:AC13" si="10">SUM(Z10:Z12)</f>
        <v>809206.31969995715</v>
      </c>
      <c r="AA13" s="183">
        <f t="shared" si="10"/>
        <v>793022.19330595818</v>
      </c>
      <c r="AB13" s="183">
        <f t="shared" si="10"/>
        <v>777161.74943983892</v>
      </c>
      <c r="AC13" s="183">
        <f t="shared" si="10"/>
        <v>761618.51445104217</v>
      </c>
    </row>
    <row r="14" spans="1:29" s="188" customFormat="1" ht="17.149999999999999" customHeight="1">
      <c r="A14" s="176" t="s">
        <v>223</v>
      </c>
      <c r="B14" s="174"/>
      <c r="C14" s="175"/>
      <c r="D14" s="182" t="s">
        <v>235</v>
      </c>
      <c r="E14" s="182"/>
      <c r="F14" s="182"/>
      <c r="G14" s="183"/>
      <c r="H14" s="183">
        <f t="shared" ref="H14:Q14" si="11">H13*$U$14</f>
        <v>533281.94749114511</v>
      </c>
      <c r="I14" s="183">
        <f t="shared" si="11"/>
        <v>681338.79723294836</v>
      </c>
      <c r="J14" s="183">
        <f t="shared" si="11"/>
        <v>906640.99537206197</v>
      </c>
      <c r="K14" s="183">
        <f t="shared" si="11"/>
        <v>888508.17546462058</v>
      </c>
      <c r="L14" s="183">
        <f t="shared" si="11"/>
        <v>870738.01195532817</v>
      </c>
      <c r="M14" s="183">
        <f t="shared" si="11"/>
        <v>853323.25171622168</v>
      </c>
      <c r="N14" s="183">
        <f t="shared" si="11"/>
        <v>836256.78668189712</v>
      </c>
      <c r="O14" s="183">
        <f t="shared" si="11"/>
        <v>819531.65094825916</v>
      </c>
      <c r="P14" s="183">
        <f t="shared" si="11"/>
        <v>803141.01792929391</v>
      </c>
      <c r="Q14" s="183">
        <f t="shared" si="11"/>
        <v>787078.19757070811</v>
      </c>
      <c r="R14" s="184"/>
      <c r="S14" s="179" t="s">
        <v>236</v>
      </c>
      <c r="T14" s="185" t="s">
        <v>179</v>
      </c>
      <c r="U14" s="189">
        <f>SUM('11.11 Other_PREReports&amp;Rep SC'!M46:N46,'11.11 Other_PREReports&amp;Rep SC'!M48:N48)/SUM('11.11 Other_PREReports&amp;Rep SC'!M35:N44,'11.11 Other_PREReports&amp;Rep SC'!M46:N46,'11.11 Other_PREReports&amp;Rep SC'!M48:N48)</f>
        <v>0.58759637948374122</v>
      </c>
      <c r="V14" s="187" t="s">
        <v>237</v>
      </c>
      <c r="W14" s="179" t="s">
        <v>238</v>
      </c>
      <c r="X14" s="134"/>
      <c r="Y14" s="288"/>
      <c r="Z14" s="288"/>
      <c r="AA14" s="288"/>
      <c r="AB14" s="288"/>
      <c r="AC14" s="288"/>
    </row>
    <row r="15" spans="1:29" s="188" customFormat="1" ht="17.149999999999999" customHeight="1">
      <c r="A15" s="176" t="s">
        <v>223</v>
      </c>
      <c r="B15" s="174"/>
      <c r="C15" s="175"/>
      <c r="D15" s="182" t="s">
        <v>239</v>
      </c>
      <c r="E15" s="182"/>
      <c r="F15" s="182"/>
      <c r="G15" s="183"/>
      <c r="H15" s="183">
        <f t="shared" ref="H15:Q15" si="12">H13*$U$15</f>
        <v>286524.58599551098</v>
      </c>
      <c r="I15" s="183">
        <f t="shared" si="12"/>
        <v>366073.36460248631</v>
      </c>
      <c r="J15" s="183">
        <f t="shared" si="12"/>
        <v>487124.93844515801</v>
      </c>
      <c r="K15" s="183">
        <f t="shared" si="12"/>
        <v>477382.43967625481</v>
      </c>
      <c r="L15" s="183">
        <f t="shared" si="12"/>
        <v>467834.79088272969</v>
      </c>
      <c r="M15" s="183">
        <f t="shared" si="12"/>
        <v>458478.09506507509</v>
      </c>
      <c r="N15" s="183">
        <f t="shared" si="12"/>
        <v>449308.53316377359</v>
      </c>
      <c r="O15" s="183">
        <f t="shared" si="12"/>
        <v>440322.36250049807</v>
      </c>
      <c r="P15" s="183">
        <f t="shared" si="12"/>
        <v>431515.91525048809</v>
      </c>
      <c r="Q15" s="183">
        <f t="shared" si="12"/>
        <v>422885.59694547835</v>
      </c>
      <c r="R15" s="184"/>
      <c r="S15" s="179" t="s">
        <v>240</v>
      </c>
      <c r="T15" s="185" t="s">
        <v>179</v>
      </c>
      <c r="U15" s="189">
        <f>SUM('11.11 Other_PREReports&amp;Rep SC'!M35:N38)/SUM('11.11 Other_PREReports&amp;Rep SC'!M35:N43)*(1-U$14)</f>
        <v>0.31570693543275374</v>
      </c>
      <c r="V15" s="187" t="s">
        <v>237</v>
      </c>
      <c r="W15" s="179" t="s">
        <v>241</v>
      </c>
      <c r="X15" s="134"/>
      <c r="Y15" s="288"/>
      <c r="Z15" s="288"/>
      <c r="AA15" s="288"/>
      <c r="AB15" s="288"/>
      <c r="AC15" s="288"/>
    </row>
    <row r="16" spans="1:29" s="188" customFormat="1" ht="17.149999999999999" customHeight="1">
      <c r="A16" s="176" t="s">
        <v>223</v>
      </c>
      <c r="B16" s="174"/>
      <c r="C16" s="175"/>
      <c r="D16" s="182" t="s">
        <v>242</v>
      </c>
      <c r="E16" s="182"/>
      <c r="F16" s="182"/>
      <c r="G16" s="183"/>
      <c r="H16" s="183">
        <f t="shared" ref="H16:Q16" si="13">H13*$U$16</f>
        <v>68405.669104144501</v>
      </c>
      <c r="I16" s="183">
        <f t="shared" si="13"/>
        <v>87397.363684632815</v>
      </c>
      <c r="J16" s="183">
        <f t="shared" si="13"/>
        <v>116297.5499497914</v>
      </c>
      <c r="K16" s="183">
        <f t="shared" si="13"/>
        <v>113971.59895079557</v>
      </c>
      <c r="L16" s="183">
        <f t="shared" si="13"/>
        <v>111692.16697177965</v>
      </c>
      <c r="M16" s="183">
        <f t="shared" si="13"/>
        <v>109458.32363234405</v>
      </c>
      <c r="N16" s="183">
        <f t="shared" si="13"/>
        <v>107269.15715969716</v>
      </c>
      <c r="O16" s="183">
        <f t="shared" si="13"/>
        <v>105123.77401650322</v>
      </c>
      <c r="P16" s="183">
        <f t="shared" si="13"/>
        <v>103021.29853617314</v>
      </c>
      <c r="Q16" s="183">
        <f t="shared" si="13"/>
        <v>100960.87256544968</v>
      </c>
      <c r="R16" s="184"/>
      <c r="S16" s="179" t="s">
        <v>243</v>
      </c>
      <c r="T16" s="185" t="s">
        <v>179</v>
      </c>
      <c r="U16" s="189">
        <f>SUM('11.11 Other_PREReports&amp;Rep SC'!M39:N41)/SUM('11.11 Other_PREReports&amp;Rep SC'!M35:N43)*(1-U$14)</f>
        <v>7.5372743613125112E-2</v>
      </c>
      <c r="V16" s="187" t="s">
        <v>237</v>
      </c>
      <c r="W16" s="179" t="s">
        <v>244</v>
      </c>
      <c r="X16" s="134"/>
      <c r="Y16" s="288"/>
      <c r="Z16" s="288"/>
      <c r="AA16" s="288"/>
      <c r="AB16" s="288"/>
      <c r="AC16" s="288"/>
    </row>
    <row r="17" spans="1:29" s="188" customFormat="1" ht="17.149999999999999" customHeight="1">
      <c r="A17" s="176" t="s">
        <v>223</v>
      </c>
      <c r="B17" s="174"/>
      <c r="C17" s="175"/>
      <c r="D17" s="182" t="s">
        <v>245</v>
      </c>
      <c r="E17" s="182"/>
      <c r="F17" s="182"/>
      <c r="G17" s="183"/>
      <c r="H17" s="183">
        <f t="shared" ref="H17:Q17" si="14">H13*$U$17</f>
        <v>19352.864368399427</v>
      </c>
      <c r="I17" s="183">
        <f t="shared" si="14"/>
        <v>24725.864795932535</v>
      </c>
      <c r="J17" s="183">
        <f t="shared" si="14"/>
        <v>32902.10796898861</v>
      </c>
      <c r="K17" s="183">
        <f t="shared" si="14"/>
        <v>32244.06580960883</v>
      </c>
      <c r="L17" s="183">
        <f t="shared" si="14"/>
        <v>31599.184493416651</v>
      </c>
      <c r="M17" s="183">
        <f t="shared" si="14"/>
        <v>30967.20080354832</v>
      </c>
      <c r="N17" s="183">
        <f t="shared" si="14"/>
        <v>30347.856787477354</v>
      </c>
      <c r="O17" s="183">
        <f t="shared" si="14"/>
        <v>29740.899651727803</v>
      </c>
      <c r="P17" s="183">
        <f t="shared" si="14"/>
        <v>29146.081658693245</v>
      </c>
      <c r="Q17" s="183">
        <f t="shared" si="14"/>
        <v>28563.160025519381</v>
      </c>
      <c r="R17" s="184"/>
      <c r="S17" s="179" t="s">
        <v>246</v>
      </c>
      <c r="T17" s="185" t="s">
        <v>179</v>
      </c>
      <c r="U17" s="189">
        <f>SUM('11.11 Other_PREReports&amp;Rep SC'!M42:N43)/SUM('11.11 Other_PREReports&amp;Rep SC'!M35:N43)*(1-U$14)</f>
        <v>2.1323941470379935E-2</v>
      </c>
      <c r="V17" s="187" t="s">
        <v>237</v>
      </c>
      <c r="W17" s="179" t="s">
        <v>247</v>
      </c>
      <c r="X17" s="134"/>
      <c r="Y17" s="288"/>
      <c r="Z17" s="288"/>
      <c r="AA17" s="288"/>
      <c r="AB17" s="288"/>
      <c r="AC17" s="288"/>
    </row>
    <row r="18" spans="1:29" ht="17.149999999999999" customHeight="1">
      <c r="A18" s="295"/>
      <c r="B18" s="296"/>
      <c r="C18" s="297"/>
      <c r="D18" s="100" t="s">
        <v>248</v>
      </c>
      <c r="E18" s="100"/>
      <c r="F18" s="100"/>
      <c r="G18" s="101"/>
      <c r="H18" s="101"/>
      <c r="I18" s="102"/>
      <c r="J18" s="102"/>
      <c r="K18" s="101"/>
      <c r="L18" s="101"/>
      <c r="M18" s="101"/>
      <c r="N18" s="101"/>
      <c r="O18" s="101"/>
      <c r="P18" s="101"/>
      <c r="Q18" s="101"/>
      <c r="R18" s="103"/>
      <c r="S18" s="106"/>
      <c r="T18" s="298" t="s">
        <v>215</v>
      </c>
      <c r="U18" s="298"/>
      <c r="V18" s="299"/>
      <c r="W18" s="106"/>
      <c r="Y18" s="173"/>
      <c r="Z18" s="173"/>
      <c r="AA18" s="173"/>
      <c r="AB18" s="173"/>
      <c r="AC18" s="173"/>
    </row>
    <row r="19" spans="1:29" s="180" customFormat="1" ht="17.149999999999999" customHeight="1">
      <c r="A19" s="176" t="s">
        <v>223</v>
      </c>
      <c r="B19" s="303"/>
      <c r="C19" s="304"/>
      <c r="D19" s="190" t="s">
        <v>249</v>
      </c>
      <c r="E19" s="190"/>
      <c r="F19" s="190"/>
      <c r="G19" s="305"/>
      <c r="H19" s="305">
        <f t="shared" ref="H19:Q19" si="15">H14*$U$19</f>
        <v>94435.344868223619</v>
      </c>
      <c r="I19" s="305">
        <f t="shared" si="15"/>
        <v>120653.74534333461</v>
      </c>
      <c r="J19" s="305">
        <f t="shared" si="15"/>
        <v>160551.00959713597</v>
      </c>
      <c r="K19" s="305">
        <f t="shared" si="15"/>
        <v>157339.98940519325</v>
      </c>
      <c r="L19" s="305">
        <f t="shared" si="15"/>
        <v>154193.18961708937</v>
      </c>
      <c r="M19" s="305">
        <f t="shared" si="15"/>
        <v>151109.32582474759</v>
      </c>
      <c r="N19" s="305">
        <f t="shared" si="15"/>
        <v>148087.13930825263</v>
      </c>
      <c r="O19" s="305">
        <f t="shared" si="15"/>
        <v>145125.39652208757</v>
      </c>
      <c r="P19" s="305">
        <f t="shared" si="15"/>
        <v>142222.88859164581</v>
      </c>
      <c r="Q19" s="305">
        <f t="shared" si="15"/>
        <v>139378.4308198129</v>
      </c>
      <c r="R19" s="178"/>
      <c r="S19" s="179" t="s">
        <v>250</v>
      </c>
      <c r="T19" s="306" t="s">
        <v>179</v>
      </c>
      <c r="U19" s="307">
        <v>0.17708333333333334</v>
      </c>
      <c r="V19" s="187" t="s">
        <v>251</v>
      </c>
      <c r="W19" s="179"/>
      <c r="X19" s="108"/>
      <c r="Y19" s="308"/>
      <c r="Z19" s="308"/>
      <c r="AA19" s="308"/>
      <c r="AB19" s="308"/>
      <c r="AC19" s="308"/>
    </row>
    <row r="20" spans="1:29" s="188" customFormat="1" ht="17.149999999999999" customHeight="1">
      <c r="A20" s="176" t="s">
        <v>223</v>
      </c>
      <c r="B20" s="174"/>
      <c r="C20" s="175"/>
      <c r="D20" s="191" t="s">
        <v>252</v>
      </c>
      <c r="E20" s="191"/>
      <c r="F20" s="191"/>
      <c r="G20" s="193"/>
      <c r="H20" s="193">
        <f t="shared" ref="H20:Q20" si="16">H15*$U$20</f>
        <v>247724.3816419522</v>
      </c>
      <c r="I20" s="193">
        <f t="shared" si="16"/>
        <v>316500.92981256632</v>
      </c>
      <c r="J20" s="193">
        <f t="shared" si="16"/>
        <v>421160.10303070955</v>
      </c>
      <c r="K20" s="193">
        <f t="shared" si="16"/>
        <v>412736.9009700953</v>
      </c>
      <c r="L20" s="193">
        <f t="shared" si="16"/>
        <v>404482.1629506934</v>
      </c>
      <c r="M20" s="193">
        <f t="shared" si="16"/>
        <v>396392.51969167951</v>
      </c>
      <c r="N20" s="193">
        <f t="shared" si="16"/>
        <v>388464.66929784592</v>
      </c>
      <c r="O20" s="193">
        <f t="shared" si="16"/>
        <v>380695.37591188896</v>
      </c>
      <c r="P20" s="193">
        <f t="shared" si="16"/>
        <v>373081.46839365119</v>
      </c>
      <c r="Q20" s="193">
        <f t="shared" si="16"/>
        <v>365619.83902577817</v>
      </c>
      <c r="R20" s="191"/>
      <c r="S20" s="179" t="s">
        <v>253</v>
      </c>
      <c r="T20" s="185" t="s">
        <v>179</v>
      </c>
      <c r="U20" s="194">
        <v>0.86458333333333337</v>
      </c>
      <c r="V20" s="187" t="s">
        <v>251</v>
      </c>
      <c r="W20" s="179"/>
      <c r="X20" s="134"/>
      <c r="Y20" s="280"/>
      <c r="Z20" s="280"/>
      <c r="AA20" s="280"/>
      <c r="AB20" s="280"/>
      <c r="AC20" s="280"/>
    </row>
    <row r="21" spans="1:29" s="188" customFormat="1" ht="17.149999999999999" customHeight="1">
      <c r="A21" s="176" t="s">
        <v>223</v>
      </c>
      <c r="B21" s="174"/>
      <c r="C21" s="175"/>
      <c r="D21" s="191" t="s">
        <v>254</v>
      </c>
      <c r="E21" s="191"/>
      <c r="F21" s="191"/>
      <c r="G21" s="193"/>
      <c r="H21" s="193">
        <f t="shared" ref="H21:Q21" si="17">H16*$U$21</f>
        <v>394757.715455167</v>
      </c>
      <c r="I21" s="193">
        <f t="shared" si="17"/>
        <v>504355.61959673493</v>
      </c>
      <c r="J21" s="193">
        <f t="shared" si="17"/>
        <v>671133.77783525421</v>
      </c>
      <c r="K21" s="193">
        <f t="shared" si="17"/>
        <v>657711.10227854911</v>
      </c>
      <c r="L21" s="193">
        <f t="shared" si="17"/>
        <v>644556.88023297803</v>
      </c>
      <c r="M21" s="193">
        <f t="shared" si="17"/>
        <v>631665.74262831849</v>
      </c>
      <c r="N21" s="193">
        <f t="shared" si="17"/>
        <v>619032.42777575203</v>
      </c>
      <c r="O21" s="193">
        <f t="shared" si="17"/>
        <v>606651.77922023705</v>
      </c>
      <c r="P21" s="193">
        <f t="shared" si="17"/>
        <v>594518.74363583222</v>
      </c>
      <c r="Q21" s="193">
        <f t="shared" si="17"/>
        <v>582628.36876311561</v>
      </c>
      <c r="R21" s="191"/>
      <c r="S21" s="179" t="s">
        <v>255</v>
      </c>
      <c r="T21" s="185" t="s">
        <v>179</v>
      </c>
      <c r="U21" s="194">
        <v>5.7708333333333304</v>
      </c>
      <c r="V21" s="187" t="s">
        <v>251</v>
      </c>
      <c r="W21" s="179"/>
      <c r="X21" s="134"/>
      <c r="Y21" s="280"/>
      <c r="Z21" s="280"/>
      <c r="AA21" s="280"/>
      <c r="AB21" s="280"/>
      <c r="AC21" s="280"/>
    </row>
    <row r="22" spans="1:29" s="134" customFormat="1" ht="17.149999999999999" customHeight="1">
      <c r="A22" s="127" t="s">
        <v>223</v>
      </c>
      <c r="B22" s="128"/>
      <c r="C22" s="129"/>
      <c r="D22" s="135" t="s">
        <v>256</v>
      </c>
      <c r="E22" s="135"/>
      <c r="F22" s="135"/>
      <c r="G22" s="138"/>
      <c r="H22" s="138">
        <f t="shared" ref="H22:Q22" si="18">H17*$U$22</f>
        <v>433423.52491727879</v>
      </c>
      <c r="I22" s="138">
        <f t="shared" si="18"/>
        <v>553756.34699223901</v>
      </c>
      <c r="J22" s="138">
        <f t="shared" si="18"/>
        <v>736870.12638880743</v>
      </c>
      <c r="K22" s="138">
        <f t="shared" si="18"/>
        <v>722132.723861031</v>
      </c>
      <c r="L22" s="138">
        <f t="shared" si="18"/>
        <v>707690.06938381039</v>
      </c>
      <c r="M22" s="138">
        <f t="shared" si="18"/>
        <v>693536.26799613424</v>
      </c>
      <c r="N22" s="138">
        <f t="shared" si="18"/>
        <v>679665.5426362115</v>
      </c>
      <c r="O22" s="138">
        <f t="shared" si="18"/>
        <v>666072.23178348725</v>
      </c>
      <c r="P22" s="138">
        <f t="shared" si="18"/>
        <v>652750.78714781743</v>
      </c>
      <c r="Q22" s="138">
        <f t="shared" si="18"/>
        <v>639695.77140486112</v>
      </c>
      <c r="R22" s="135"/>
      <c r="S22" s="105" t="s">
        <v>257</v>
      </c>
      <c r="T22" s="126" t="s">
        <v>179</v>
      </c>
      <c r="U22" s="137">
        <v>22.395833333333332</v>
      </c>
      <c r="V22" s="133" t="s">
        <v>251</v>
      </c>
      <c r="W22" s="105"/>
      <c r="Y22" s="280"/>
      <c r="Z22" s="280"/>
      <c r="AA22" s="280"/>
      <c r="AB22" s="280"/>
      <c r="AC22" s="280"/>
    </row>
    <row r="23" spans="1:29" ht="17.149999999999999" customHeight="1">
      <c r="A23" s="295"/>
      <c r="B23" s="296"/>
      <c r="C23" s="297"/>
      <c r="D23" s="100" t="s">
        <v>299</v>
      </c>
      <c r="E23" s="100"/>
      <c r="F23" s="100"/>
      <c r="G23" s="101"/>
      <c r="H23" s="101"/>
      <c r="I23" s="102"/>
      <c r="J23" s="102"/>
      <c r="K23" s="101"/>
      <c r="L23" s="101"/>
      <c r="M23" s="101"/>
      <c r="N23" s="101"/>
      <c r="O23" s="101"/>
      <c r="P23" s="101"/>
      <c r="Q23" s="101"/>
      <c r="R23" s="103"/>
      <c r="S23" s="106"/>
      <c r="T23" s="298" t="s">
        <v>215</v>
      </c>
      <c r="U23" s="298"/>
      <c r="V23" s="299"/>
      <c r="W23" s="106"/>
      <c r="Y23" s="173"/>
      <c r="Z23" s="173"/>
      <c r="AA23" s="173"/>
      <c r="AB23" s="173"/>
      <c r="AC23" s="173"/>
    </row>
    <row r="24" spans="1:29" s="188" customFormat="1" ht="17.149999999999999" customHeight="1">
      <c r="A24" s="195" t="s">
        <v>216</v>
      </c>
      <c r="B24" s="196"/>
      <c r="C24" s="197"/>
      <c r="D24" s="198" t="s">
        <v>300</v>
      </c>
      <c r="E24" s="198"/>
      <c r="F24" s="198"/>
      <c r="G24" s="200"/>
      <c r="H24" s="200">
        <f>H13</f>
        <v>907565.06695919996</v>
      </c>
      <c r="I24" s="200">
        <f t="shared" ref="I24:L24" si="19">I13</f>
        <v>1159535.390316</v>
      </c>
      <c r="J24" s="200">
        <f t="shared" si="19"/>
        <v>1542965.591736</v>
      </c>
      <c r="K24" s="200">
        <f t="shared" si="19"/>
        <v>1512106.2799012798</v>
      </c>
      <c r="L24" s="200">
        <f t="shared" si="19"/>
        <v>1481864.1543032541</v>
      </c>
      <c r="M24" s="289">
        <f>Y13</f>
        <v>825720.73438771151</v>
      </c>
      <c r="N24" s="289">
        <f t="shared" ref="N24:Q24" si="20">Z13</f>
        <v>809206.31969995715</v>
      </c>
      <c r="O24" s="289">
        <f t="shared" si="20"/>
        <v>793022.19330595818</v>
      </c>
      <c r="P24" s="289">
        <f t="shared" si="20"/>
        <v>777161.74943983892</v>
      </c>
      <c r="Q24" s="289">
        <f t="shared" si="20"/>
        <v>761618.51445104217</v>
      </c>
      <c r="R24" s="191"/>
      <c r="S24" s="179" t="s">
        <v>260</v>
      </c>
      <c r="T24" s="185" t="s">
        <v>261</v>
      </c>
      <c r="U24" s="194"/>
      <c r="V24" s="187"/>
      <c r="W24" s="179"/>
      <c r="X24" s="134"/>
      <c r="Y24" s="281"/>
      <c r="Z24" s="281"/>
      <c r="AA24" s="281"/>
      <c r="AB24" s="281"/>
      <c r="AC24" s="282"/>
    </row>
    <row r="25" spans="1:29" s="188" customFormat="1" ht="17.149999999999999" customHeight="1">
      <c r="A25" s="176" t="s">
        <v>223</v>
      </c>
      <c r="B25" s="196"/>
      <c r="C25" s="197"/>
      <c r="D25" s="191" t="s">
        <v>249</v>
      </c>
      <c r="E25" s="198"/>
      <c r="F25" s="198"/>
      <c r="G25" s="193"/>
      <c r="H25" s="193">
        <f t="shared" ref="H25:Q25" si="21">H24*$U$19*$U$14</f>
        <v>94435.344868223605</v>
      </c>
      <c r="I25" s="193">
        <f t="shared" si="21"/>
        <v>120653.74534333459</v>
      </c>
      <c r="J25" s="193">
        <f t="shared" si="21"/>
        <v>160551.009597136</v>
      </c>
      <c r="K25" s="193">
        <f t="shared" si="21"/>
        <v>157339.98940519325</v>
      </c>
      <c r="L25" s="193">
        <f t="shared" si="21"/>
        <v>154193.18961708935</v>
      </c>
      <c r="M25" s="193">
        <f t="shared" si="21"/>
        <v>85919.153519217492</v>
      </c>
      <c r="N25" s="193">
        <f t="shared" si="21"/>
        <v>84200.770448833122</v>
      </c>
      <c r="O25" s="193">
        <f t="shared" si="21"/>
        <v>82516.755039856478</v>
      </c>
      <c r="P25" s="193">
        <f t="shared" si="21"/>
        <v>80866.419939059342</v>
      </c>
      <c r="Q25" s="193">
        <f t="shared" si="21"/>
        <v>79249.091540278168</v>
      </c>
      <c r="R25" s="191"/>
      <c r="S25" s="179"/>
      <c r="T25" s="185"/>
      <c r="U25" s="194"/>
      <c r="V25" s="187"/>
      <c r="W25" s="179"/>
      <c r="X25" s="134"/>
      <c r="Y25" s="280"/>
      <c r="Z25" s="280"/>
      <c r="AA25" s="280"/>
      <c r="AB25" s="280"/>
      <c r="AC25" s="280"/>
    </row>
    <row r="26" spans="1:29" s="188" customFormat="1" ht="17.149999999999999" customHeight="1">
      <c r="A26" s="176" t="s">
        <v>223</v>
      </c>
      <c r="B26" s="174"/>
      <c r="C26" s="175"/>
      <c r="D26" s="191" t="s">
        <v>252</v>
      </c>
      <c r="E26" s="191"/>
      <c r="F26" s="191"/>
      <c r="G26" s="193"/>
      <c r="H26" s="193">
        <f t="shared" ref="H26:Q26" si="22">H24*$U$15*$U$20</f>
        <v>247724.3816419522</v>
      </c>
      <c r="I26" s="193">
        <f t="shared" si="22"/>
        <v>316500.92981256632</v>
      </c>
      <c r="J26" s="193">
        <f t="shared" si="22"/>
        <v>421160.10303070955</v>
      </c>
      <c r="K26" s="193">
        <f t="shared" si="22"/>
        <v>412736.9009700953</v>
      </c>
      <c r="L26" s="193">
        <f t="shared" si="22"/>
        <v>404482.1629506934</v>
      </c>
      <c r="M26" s="193">
        <f t="shared" si="22"/>
        <v>225384.56556121522</v>
      </c>
      <c r="N26" s="193">
        <f t="shared" si="22"/>
        <v>220876.87424999088</v>
      </c>
      <c r="O26" s="193">
        <f t="shared" si="22"/>
        <v>216459.33676499111</v>
      </c>
      <c r="P26" s="193">
        <f t="shared" si="22"/>
        <v>212130.15002969129</v>
      </c>
      <c r="Q26" s="193">
        <f t="shared" si="22"/>
        <v>207887.54702909745</v>
      </c>
      <c r="R26" s="191"/>
      <c r="S26" s="179"/>
      <c r="T26" s="185"/>
      <c r="U26" s="194"/>
      <c r="V26" s="187"/>
      <c r="W26" s="179"/>
      <c r="X26" s="134"/>
      <c r="Y26" s="280"/>
      <c r="Z26" s="280"/>
      <c r="AA26" s="280"/>
      <c r="AB26" s="280"/>
      <c r="AC26" s="280"/>
    </row>
    <row r="27" spans="1:29" s="188" customFormat="1" ht="17.149999999999999" customHeight="1">
      <c r="A27" s="176" t="s">
        <v>223</v>
      </c>
      <c r="B27" s="174"/>
      <c r="C27" s="175"/>
      <c r="D27" s="191" t="s">
        <v>254</v>
      </c>
      <c r="E27" s="191"/>
      <c r="F27" s="191"/>
      <c r="G27" s="193"/>
      <c r="H27" s="193">
        <f t="shared" ref="H27:Q27" si="23">H24*$U$16*$U$21</f>
        <v>394757.715455167</v>
      </c>
      <c r="I27" s="193">
        <f t="shared" si="23"/>
        <v>504355.61959673493</v>
      </c>
      <c r="J27" s="193">
        <f t="shared" si="23"/>
        <v>671133.77783525421</v>
      </c>
      <c r="K27" s="193">
        <f t="shared" si="23"/>
        <v>657711.10227854911</v>
      </c>
      <c r="L27" s="193">
        <f t="shared" si="23"/>
        <v>644556.88023297803</v>
      </c>
      <c r="M27" s="193">
        <f t="shared" si="23"/>
        <v>359158.41472720483</v>
      </c>
      <c r="N27" s="193">
        <f t="shared" si="23"/>
        <v>351975.24643266067</v>
      </c>
      <c r="O27" s="193">
        <f t="shared" si="23"/>
        <v>344935.74150400754</v>
      </c>
      <c r="P27" s="193">
        <f t="shared" si="23"/>
        <v>338037.02667392738</v>
      </c>
      <c r="Q27" s="193">
        <f t="shared" si="23"/>
        <v>331276.28614044882</v>
      </c>
      <c r="R27" s="191"/>
      <c r="S27" s="179"/>
      <c r="T27" s="185"/>
      <c r="U27" s="194"/>
      <c r="V27" s="187"/>
      <c r="W27" s="179"/>
      <c r="X27" s="134"/>
      <c r="Y27" s="280"/>
      <c r="Z27" s="280"/>
      <c r="AA27" s="280"/>
      <c r="AB27" s="280"/>
      <c r="AC27" s="280"/>
    </row>
    <row r="28" spans="1:29" s="188" customFormat="1" ht="17.149999999999999" customHeight="1">
      <c r="A28" s="176" t="s">
        <v>223</v>
      </c>
      <c r="B28" s="174"/>
      <c r="C28" s="175"/>
      <c r="D28" s="191" t="s">
        <v>256</v>
      </c>
      <c r="E28" s="191"/>
      <c r="F28" s="191"/>
      <c r="G28" s="193"/>
      <c r="H28" s="193">
        <f t="shared" ref="H28:Q28" si="24">H24*$U$17*$U$22</f>
        <v>433423.52491727879</v>
      </c>
      <c r="I28" s="193">
        <f t="shared" si="24"/>
        <v>553756.34699223901</v>
      </c>
      <c r="J28" s="193">
        <f t="shared" si="24"/>
        <v>736870.12638880743</v>
      </c>
      <c r="K28" s="193">
        <f t="shared" si="24"/>
        <v>722132.723861031</v>
      </c>
      <c r="L28" s="193">
        <f t="shared" si="24"/>
        <v>707690.06938381039</v>
      </c>
      <c r="M28" s="193">
        <f t="shared" si="24"/>
        <v>394337.33659968543</v>
      </c>
      <c r="N28" s="193">
        <f t="shared" si="24"/>
        <v>386450.58986769163</v>
      </c>
      <c r="O28" s="193">
        <f t="shared" si="24"/>
        <v>378721.57807033788</v>
      </c>
      <c r="P28" s="193">
        <f t="shared" si="24"/>
        <v>371147.14650893107</v>
      </c>
      <c r="Q28" s="193">
        <f t="shared" si="24"/>
        <v>363724.20357875247</v>
      </c>
      <c r="R28" s="191"/>
      <c r="S28" s="179"/>
      <c r="T28" s="185"/>
      <c r="U28" s="194"/>
      <c r="V28" s="187"/>
      <c r="W28" s="179"/>
      <c r="X28" s="134"/>
      <c r="Y28" s="280"/>
      <c r="Z28" s="280"/>
      <c r="AA28" s="280"/>
      <c r="AB28" s="280"/>
      <c r="AC28" s="280"/>
    </row>
    <row r="29" spans="1:29" s="188" customFormat="1" ht="17.149999999999999" customHeight="1">
      <c r="A29" s="176" t="s">
        <v>223</v>
      </c>
      <c r="B29" s="174"/>
      <c r="C29" s="175"/>
      <c r="D29" s="191" t="s">
        <v>301</v>
      </c>
      <c r="E29" s="191"/>
      <c r="F29" s="191"/>
      <c r="G29" s="193"/>
      <c r="H29" s="193">
        <f t="shared" ref="H29:L29" si="25">SUM(H19:H22)-SUM(H25:H28)</f>
        <v>0</v>
      </c>
      <c r="I29" s="193">
        <f t="shared" si="25"/>
        <v>0</v>
      </c>
      <c r="J29" s="193">
        <f t="shared" si="25"/>
        <v>0</v>
      </c>
      <c r="K29" s="193">
        <f t="shared" si="25"/>
        <v>0</v>
      </c>
      <c r="L29" s="193">
        <f t="shared" si="25"/>
        <v>0</v>
      </c>
      <c r="M29" s="193">
        <f>SUM(M19:M22)-SUM(M25:M28)</f>
        <v>807904.38573355693</v>
      </c>
      <c r="N29" s="193">
        <f t="shared" ref="N29:Q29" si="26">SUM(N19:N22)-SUM(N25:N28)</f>
        <v>791746.29801888589</v>
      </c>
      <c r="O29" s="193">
        <f t="shared" si="26"/>
        <v>775911.37205850799</v>
      </c>
      <c r="P29" s="193">
        <f t="shared" si="26"/>
        <v>760393.1446173375</v>
      </c>
      <c r="Q29" s="193">
        <f t="shared" si="26"/>
        <v>745185.28172499081</v>
      </c>
      <c r="R29" s="191"/>
      <c r="S29" s="179"/>
      <c r="T29" s="185"/>
      <c r="U29" s="194"/>
      <c r="V29" s="187"/>
      <c r="W29" s="179"/>
      <c r="X29" s="134"/>
      <c r="Y29" s="280"/>
      <c r="Z29" s="280"/>
      <c r="AA29" s="280"/>
      <c r="AB29" s="280"/>
      <c r="AC29" s="280"/>
    </row>
    <row r="30" spans="1:29" ht="17.149999999999999" customHeight="1">
      <c r="A30" s="295"/>
      <c r="B30" s="296"/>
      <c r="C30" s="297"/>
      <c r="D30" s="100" t="s">
        <v>263</v>
      </c>
      <c r="E30" s="100"/>
      <c r="F30" s="100"/>
      <c r="G30" s="101"/>
      <c r="H30" s="101"/>
      <c r="I30" s="102"/>
      <c r="J30" s="102"/>
      <c r="K30" s="101"/>
      <c r="L30" s="101"/>
      <c r="M30" s="101"/>
      <c r="N30" s="101"/>
      <c r="O30" s="101"/>
      <c r="P30" s="101"/>
      <c r="Q30" s="101"/>
      <c r="R30" s="103"/>
      <c r="S30" s="106"/>
      <c r="T30" s="298" t="s">
        <v>215</v>
      </c>
      <c r="U30" s="298"/>
      <c r="V30" s="299"/>
      <c r="W30" s="106"/>
      <c r="Y30" s="173"/>
      <c r="Z30" s="173"/>
      <c r="AA30" s="173"/>
      <c r="AB30" s="173"/>
      <c r="AC30" s="173"/>
    </row>
    <row r="31" spans="1:29" s="180" customFormat="1" ht="17.149999999999999" customHeight="1">
      <c r="A31" s="176" t="s">
        <v>223</v>
      </c>
      <c r="B31" s="174"/>
      <c r="C31" s="175"/>
      <c r="D31" s="190" t="s">
        <v>264</v>
      </c>
      <c r="E31" s="191"/>
      <c r="F31" s="191"/>
      <c r="G31" s="193"/>
      <c r="H31" s="193">
        <f t="shared" ref="H31:Q31" si="27">(H19-H25)*$U$35</f>
        <v>2.0954757928848266E-13</v>
      </c>
      <c r="I31" s="193">
        <f t="shared" si="27"/>
        <v>2.0954757928848266E-13</v>
      </c>
      <c r="J31" s="193">
        <f t="shared" si="27"/>
        <v>-4.1909515857696532E-13</v>
      </c>
      <c r="K31" s="193">
        <f t="shared" si="27"/>
        <v>0</v>
      </c>
      <c r="L31" s="193">
        <f t="shared" si="27"/>
        <v>4.1909515857696532E-13</v>
      </c>
      <c r="M31" s="193">
        <f t="shared" si="27"/>
        <v>938.73848119963338</v>
      </c>
      <c r="N31" s="193">
        <f t="shared" si="27"/>
        <v>919.9637115756409</v>
      </c>
      <c r="O31" s="193">
        <f t="shared" si="27"/>
        <v>901.56443734412767</v>
      </c>
      <c r="P31" s="193">
        <f t="shared" si="27"/>
        <v>883.53314859724514</v>
      </c>
      <c r="Q31" s="193">
        <f t="shared" si="27"/>
        <v>865.86248562530011</v>
      </c>
      <c r="R31" s="178"/>
      <c r="S31" s="179"/>
      <c r="T31" s="306"/>
      <c r="U31" s="306"/>
      <c r="V31" s="309"/>
      <c r="W31" s="179"/>
      <c r="X31" s="108"/>
      <c r="Y31" s="280"/>
      <c r="Z31" s="280"/>
      <c r="AA31" s="280"/>
      <c r="AB31" s="280"/>
      <c r="AC31" s="280"/>
    </row>
    <row r="32" spans="1:29" s="134" customFormat="1" ht="17.149999999999999" customHeight="1">
      <c r="A32" s="127" t="s">
        <v>223</v>
      </c>
      <c r="B32" s="128"/>
      <c r="C32" s="129"/>
      <c r="D32" s="135" t="s">
        <v>265</v>
      </c>
      <c r="E32" s="135"/>
      <c r="F32" s="135"/>
      <c r="G32" s="138"/>
      <c r="H32" s="138">
        <f t="shared" ref="H32:Q32" si="28">(H20-H26)*$U$35</f>
        <v>0</v>
      </c>
      <c r="I32" s="138">
        <f t="shared" si="28"/>
        <v>0</v>
      </c>
      <c r="J32" s="138">
        <f t="shared" si="28"/>
        <v>0</v>
      </c>
      <c r="K32" s="138">
        <f t="shared" si="28"/>
        <v>0</v>
      </c>
      <c r="L32" s="138">
        <f t="shared" si="28"/>
        <v>0</v>
      </c>
      <c r="M32" s="138">
        <f t="shared" si="28"/>
        <v>2462.5145394786859</v>
      </c>
      <c r="N32" s="138">
        <f t="shared" si="28"/>
        <v>2413.2642486891123</v>
      </c>
      <c r="O32" s="138">
        <f t="shared" si="28"/>
        <v>2364.998963715329</v>
      </c>
      <c r="P32" s="138">
        <f t="shared" si="28"/>
        <v>2317.6989844410227</v>
      </c>
      <c r="Q32" s="138">
        <f t="shared" si="28"/>
        <v>2271.3450047522024</v>
      </c>
      <c r="R32" s="138"/>
      <c r="S32" s="105"/>
      <c r="T32" s="126"/>
      <c r="U32" s="126"/>
      <c r="V32" s="133"/>
      <c r="W32" s="105"/>
      <c r="Y32" s="280"/>
      <c r="Z32" s="280"/>
      <c r="AA32" s="280"/>
      <c r="AB32" s="280"/>
      <c r="AC32" s="280"/>
    </row>
    <row r="33" spans="1:29" s="134" customFormat="1" ht="17.149999999999999" customHeight="1">
      <c r="A33" s="127" t="s">
        <v>223</v>
      </c>
      <c r="B33" s="128"/>
      <c r="C33" s="129"/>
      <c r="D33" s="135" t="s">
        <v>266</v>
      </c>
      <c r="E33" s="135"/>
      <c r="F33" s="135"/>
      <c r="G33" s="138"/>
      <c r="H33" s="138">
        <f t="shared" ref="H33:Q33" si="29">(H21-H27)*$U$35</f>
        <v>0</v>
      </c>
      <c r="I33" s="138">
        <f t="shared" si="29"/>
        <v>0</v>
      </c>
      <c r="J33" s="138">
        <f t="shared" si="29"/>
        <v>0</v>
      </c>
      <c r="K33" s="138">
        <f t="shared" si="29"/>
        <v>0</v>
      </c>
      <c r="L33" s="138">
        <f t="shared" si="29"/>
        <v>0</v>
      </c>
      <c r="M33" s="138">
        <f t="shared" si="29"/>
        <v>3924.1055217760368</v>
      </c>
      <c r="N33" s="138">
        <f t="shared" si="29"/>
        <v>3845.6234113405153</v>
      </c>
      <c r="O33" s="138">
        <f t="shared" si="29"/>
        <v>3768.7109431137046</v>
      </c>
      <c r="P33" s="138">
        <f t="shared" si="29"/>
        <v>3693.3367242514296</v>
      </c>
      <c r="Q33" s="138">
        <f t="shared" si="29"/>
        <v>3619.4699897664018</v>
      </c>
      <c r="R33" s="138"/>
      <c r="S33" s="105"/>
      <c r="T33" s="126"/>
      <c r="U33" s="136"/>
      <c r="V33" s="133"/>
      <c r="W33" s="105"/>
      <c r="Y33" s="280"/>
      <c r="Z33" s="280"/>
      <c r="AA33" s="280"/>
      <c r="AB33" s="280"/>
      <c r="AC33" s="280"/>
    </row>
    <row r="34" spans="1:29" s="134" customFormat="1" ht="17.149999999999999" customHeight="1">
      <c r="A34" s="127" t="s">
        <v>223</v>
      </c>
      <c r="B34" s="128"/>
      <c r="C34" s="129"/>
      <c r="D34" s="135" t="s">
        <v>267</v>
      </c>
      <c r="E34" s="135"/>
      <c r="F34" s="135"/>
      <c r="G34" s="138"/>
      <c r="H34" s="138">
        <f t="shared" ref="H34:Q34" si="30">(H22-H28)*$U$35</f>
        <v>0</v>
      </c>
      <c r="I34" s="138">
        <f t="shared" si="30"/>
        <v>0</v>
      </c>
      <c r="J34" s="138">
        <f t="shared" si="30"/>
        <v>0</v>
      </c>
      <c r="K34" s="138">
        <f t="shared" si="30"/>
        <v>0</v>
      </c>
      <c r="L34" s="138">
        <f t="shared" si="30"/>
        <v>0</v>
      </c>
      <c r="M34" s="138">
        <f t="shared" si="30"/>
        <v>4308.4646121088626</v>
      </c>
      <c r="N34" s="138">
        <f t="shared" si="30"/>
        <v>4222.2953198666864</v>
      </c>
      <c r="O34" s="138">
        <f t="shared" si="30"/>
        <v>4137.849413469351</v>
      </c>
      <c r="P34" s="138">
        <f t="shared" si="30"/>
        <v>4055.0924251999636</v>
      </c>
      <c r="Q34" s="138">
        <f t="shared" si="30"/>
        <v>3973.9905766959646</v>
      </c>
      <c r="R34" s="138"/>
      <c r="S34" s="105"/>
      <c r="T34" s="126"/>
      <c r="U34" s="136"/>
      <c r="V34" s="133"/>
      <c r="W34" s="105"/>
      <c r="Y34" s="280"/>
      <c r="Z34" s="280"/>
      <c r="AA34" s="280"/>
      <c r="AB34" s="280"/>
      <c r="AC34" s="280"/>
    </row>
    <row r="35" spans="1:29" s="134" customFormat="1" ht="17.149999999999999" customHeight="1">
      <c r="A35" s="127" t="s">
        <v>223</v>
      </c>
      <c r="B35" s="128"/>
      <c r="C35" s="129"/>
      <c r="D35" s="135" t="s">
        <v>268</v>
      </c>
      <c r="E35" s="135"/>
      <c r="F35" s="135"/>
      <c r="G35" s="138"/>
      <c r="H35" s="138">
        <f t="shared" ref="H35:Q35" si="31">H29*$U$35</f>
        <v>0</v>
      </c>
      <c r="I35" s="138">
        <f t="shared" si="31"/>
        <v>0</v>
      </c>
      <c r="J35" s="138">
        <f t="shared" si="31"/>
        <v>0</v>
      </c>
      <c r="K35" s="138">
        <f t="shared" si="31"/>
        <v>0</v>
      </c>
      <c r="L35" s="138">
        <f t="shared" si="31"/>
        <v>0</v>
      </c>
      <c r="M35" s="138">
        <f t="shared" si="31"/>
        <v>11633.823154563219</v>
      </c>
      <c r="N35" s="138">
        <f t="shared" si="31"/>
        <v>11401.146691471957</v>
      </c>
      <c r="O35" s="138">
        <f t="shared" si="31"/>
        <v>11173.123757642516</v>
      </c>
      <c r="P35" s="138">
        <f t="shared" si="31"/>
        <v>10949.66128248966</v>
      </c>
      <c r="Q35" s="138">
        <f t="shared" si="31"/>
        <v>10730.668056839868</v>
      </c>
      <c r="R35" s="138"/>
      <c r="S35" s="105" t="s">
        <v>269</v>
      </c>
      <c r="T35" s="126" t="s">
        <v>270</v>
      </c>
      <c r="U35" s="139">
        <v>1.44E-2</v>
      </c>
      <c r="V35" s="133" t="s">
        <v>271</v>
      </c>
      <c r="W35" s="105"/>
      <c r="Y35" s="280"/>
      <c r="Z35" s="280"/>
      <c r="AA35" s="280"/>
      <c r="AB35" s="280"/>
      <c r="AC35" s="280"/>
    </row>
    <row r="36" spans="1:29" s="134" customFormat="1" ht="17.149999999999999" customHeight="1">
      <c r="A36" s="91" t="s">
        <v>216</v>
      </c>
      <c r="B36" s="116"/>
      <c r="C36" s="118"/>
      <c r="D36" s="92" t="s">
        <v>272</v>
      </c>
      <c r="E36" s="92"/>
      <c r="F36" s="92"/>
      <c r="G36" s="94"/>
      <c r="H36" s="94">
        <v>275.47741280054186</v>
      </c>
      <c r="I36" s="94">
        <v>279.69928885878772</v>
      </c>
      <c r="J36" s="94">
        <v>283.92116491703359</v>
      </c>
      <c r="K36" s="94">
        <v>288.14304097527946</v>
      </c>
      <c r="L36" s="94">
        <v>292.36491703352527</v>
      </c>
      <c r="M36" s="94">
        <v>296.58679309177114</v>
      </c>
      <c r="N36" s="94">
        <v>301.86413816457843</v>
      </c>
      <c r="O36" s="94">
        <v>306.0860142228243</v>
      </c>
      <c r="P36" s="94">
        <v>310.30789028107017</v>
      </c>
      <c r="Q36" s="94">
        <v>315.58523535387747</v>
      </c>
      <c r="R36" s="114"/>
      <c r="S36" s="105" t="s">
        <v>302</v>
      </c>
      <c r="T36" s="300" t="s">
        <v>273</v>
      </c>
      <c r="U36" s="136"/>
      <c r="V36" s="133"/>
      <c r="W36" s="105"/>
      <c r="Y36" s="283"/>
      <c r="Z36" s="283"/>
      <c r="AA36" s="283"/>
      <c r="AB36" s="283"/>
      <c r="AC36" s="283"/>
    </row>
    <row r="37" spans="1:29" s="134" customFormat="1" ht="17.149999999999999" customHeight="1">
      <c r="A37" s="310" t="s">
        <v>274</v>
      </c>
      <c r="B37" s="140" t="s">
        <v>275</v>
      </c>
      <c r="C37" s="141" t="s">
        <v>276</v>
      </c>
      <c r="D37" s="142" t="s">
        <v>277</v>
      </c>
      <c r="E37" s="143" t="s">
        <v>278</v>
      </c>
      <c r="F37" s="143"/>
      <c r="G37" s="145"/>
      <c r="H37" s="145">
        <f>H35*H36</f>
        <v>0</v>
      </c>
      <c r="I37" s="145">
        <f>I35*I36</f>
        <v>0</v>
      </c>
      <c r="J37" s="145">
        <f t="shared" ref="J37:Q37" si="32">J35*J36</f>
        <v>0</v>
      </c>
      <c r="K37" s="145">
        <f t="shared" si="32"/>
        <v>0</v>
      </c>
      <c r="L37" s="145">
        <f>L35*L36</f>
        <v>0</v>
      </c>
      <c r="M37" s="145">
        <f t="shared" si="32"/>
        <v>3450438.3008086975</v>
      </c>
      <c r="N37" s="145">
        <f t="shared" si="32"/>
        <v>3441597.3201091168</v>
      </c>
      <c r="O37" s="145">
        <f t="shared" si="32"/>
        <v>3419936.9173951433</v>
      </c>
      <c r="P37" s="145">
        <f t="shared" si="32"/>
        <v>3397766.2918616836</v>
      </c>
      <c r="Q37" s="145">
        <f t="shared" si="32"/>
        <v>3386440.4042221447</v>
      </c>
      <c r="R37" s="98">
        <f>SUM(G37:Q37)</f>
        <v>17096179.234396785</v>
      </c>
      <c r="S37" s="105"/>
      <c r="T37" s="126"/>
      <c r="U37" s="136"/>
      <c r="V37" s="133"/>
      <c r="W37" s="105"/>
      <c r="Y37" s="280"/>
      <c r="Z37" s="280"/>
      <c r="AA37" s="280"/>
      <c r="AB37" s="280"/>
      <c r="AC37" s="280"/>
    </row>
    <row r="38" spans="1:29" ht="17.149999999999999" customHeight="1">
      <c r="A38" s="295"/>
      <c r="B38" s="296"/>
      <c r="C38" s="297"/>
      <c r="D38" s="100" t="s">
        <v>279</v>
      </c>
      <c r="E38" s="100"/>
      <c r="F38" s="100"/>
      <c r="G38" s="101"/>
      <c r="H38" s="101"/>
      <c r="I38" s="102"/>
      <c r="J38" s="102"/>
      <c r="K38" s="101"/>
      <c r="L38" s="101"/>
      <c r="M38" s="101"/>
      <c r="N38" s="101"/>
      <c r="O38" s="101"/>
      <c r="P38" s="101"/>
      <c r="Q38" s="101"/>
      <c r="R38" s="103"/>
      <c r="S38" s="106"/>
      <c r="T38" s="298" t="s">
        <v>215</v>
      </c>
      <c r="U38" s="298"/>
      <c r="V38" s="299"/>
      <c r="W38" s="106"/>
      <c r="Y38" s="173"/>
      <c r="Z38" s="173"/>
      <c r="AA38" s="173"/>
      <c r="AB38" s="173"/>
      <c r="AC38" s="173"/>
    </row>
    <row r="39" spans="1:29" s="134" customFormat="1" ht="17.149999999999999" customHeight="1">
      <c r="A39" s="310" t="s">
        <v>274</v>
      </c>
      <c r="B39" s="140" t="s">
        <v>280</v>
      </c>
      <c r="C39" s="141" t="s">
        <v>281</v>
      </c>
      <c r="D39" s="142" t="s">
        <v>282</v>
      </c>
      <c r="E39" s="143" t="s">
        <v>283</v>
      </c>
      <c r="F39" s="143"/>
      <c r="G39" s="145"/>
      <c r="H39" s="145">
        <f t="shared" ref="H39:Q39" si="33">H29*$U$39</f>
        <v>0</v>
      </c>
      <c r="I39" s="145">
        <f t="shared" si="33"/>
        <v>0</v>
      </c>
      <c r="J39" s="145">
        <f t="shared" si="33"/>
        <v>0</v>
      </c>
      <c r="K39" s="145">
        <f t="shared" si="33"/>
        <v>0</v>
      </c>
      <c r="L39" s="145">
        <f t="shared" si="33"/>
        <v>0</v>
      </c>
      <c r="M39" s="145">
        <f t="shared" si="33"/>
        <v>582147.62370610051</v>
      </c>
      <c r="N39" s="145">
        <f t="shared" si="33"/>
        <v>570504.67123197857</v>
      </c>
      <c r="O39" s="145">
        <f t="shared" si="33"/>
        <v>559094.57780733879</v>
      </c>
      <c r="P39" s="145">
        <f t="shared" si="33"/>
        <v>547912.68625119177</v>
      </c>
      <c r="Q39" s="145">
        <f t="shared" si="33"/>
        <v>536954.43252616806</v>
      </c>
      <c r="R39" s="98">
        <f>SUM(G39:Q39)</f>
        <v>2796613.9915227778</v>
      </c>
      <c r="S39" s="105" t="s">
        <v>284</v>
      </c>
      <c r="T39" s="126" t="s">
        <v>285</v>
      </c>
      <c r="U39" s="137">
        <f>6.83/100*10.55</f>
        <v>0.72056500000000001</v>
      </c>
      <c r="V39" s="133" t="s">
        <v>286</v>
      </c>
      <c r="W39" s="105"/>
      <c r="Y39" s="280"/>
      <c r="Z39" s="280"/>
      <c r="AA39" s="280"/>
      <c r="AB39" s="280"/>
      <c r="AC39" s="280"/>
    </row>
    <row r="40" spans="1:29" ht="17.149999999999999" customHeight="1" thickBot="1">
      <c r="A40" s="311" t="s">
        <v>287</v>
      </c>
      <c r="B40" s="312"/>
      <c r="C40" s="313"/>
      <c r="D40" s="123" t="s">
        <v>288</v>
      </c>
      <c r="E40" s="123"/>
      <c r="F40" s="123"/>
      <c r="G40" s="146"/>
      <c r="H40" s="146">
        <f>SUM(H37:H39)</f>
        <v>0</v>
      </c>
      <c r="I40" s="146">
        <f>SUM(I37:I39)</f>
        <v>0</v>
      </c>
      <c r="J40" s="146">
        <f t="shared" ref="J40:Q40" si="34">SUM(J37:J39)</f>
        <v>0</v>
      </c>
      <c r="K40" s="146">
        <f t="shared" si="34"/>
        <v>0</v>
      </c>
      <c r="L40" s="146">
        <f t="shared" si="34"/>
        <v>0</v>
      </c>
      <c r="M40" s="146">
        <f t="shared" si="34"/>
        <v>4032585.924514798</v>
      </c>
      <c r="N40" s="146">
        <f t="shared" si="34"/>
        <v>4012101.9913410954</v>
      </c>
      <c r="O40" s="146">
        <f t="shared" si="34"/>
        <v>3979031.4952024822</v>
      </c>
      <c r="P40" s="146">
        <f t="shared" si="34"/>
        <v>3945678.9781128755</v>
      </c>
      <c r="Q40" s="146">
        <f t="shared" si="34"/>
        <v>3923394.8367483127</v>
      </c>
      <c r="R40" s="125">
        <f>SUM(G40:Q40)</f>
        <v>19892793.225919563</v>
      </c>
      <c r="S40" s="314"/>
      <c r="T40" s="315"/>
      <c r="U40" s="315"/>
      <c r="V40" s="316"/>
      <c r="W40" s="314"/>
      <c r="Y40" s="284"/>
      <c r="Z40" s="284"/>
      <c r="AA40" s="284"/>
      <c r="AB40" s="284"/>
      <c r="AC40" s="284"/>
    </row>
    <row r="41" spans="1:29" ht="15" thickBot="1">
      <c r="D41" s="113"/>
      <c r="E41" s="113"/>
      <c r="F41" s="113"/>
    </row>
    <row r="42" spans="1:29">
      <c r="D42" s="113"/>
      <c r="E42" s="147"/>
      <c r="F42" s="113"/>
      <c r="G42" s="154" t="s">
        <v>289</v>
      </c>
      <c r="H42" s="148"/>
      <c r="I42" s="151"/>
      <c r="J42" s="151"/>
      <c r="K42" s="151"/>
      <c r="L42" s="151"/>
      <c r="M42" s="148">
        <v>0</v>
      </c>
      <c r="N42" s="151">
        <v>1</v>
      </c>
      <c r="O42" s="151">
        <v>2</v>
      </c>
      <c r="P42" s="151">
        <v>3</v>
      </c>
      <c r="Q42" s="151">
        <v>4</v>
      </c>
      <c r="Y42" s="285"/>
      <c r="Z42" s="285"/>
      <c r="AA42" s="285"/>
      <c r="AB42" s="285"/>
      <c r="AC42" s="285"/>
    </row>
    <row r="43" spans="1:29" ht="15" thickBot="1">
      <c r="D43" s="113"/>
      <c r="F43" s="149" t="s">
        <v>290</v>
      </c>
      <c r="G43" s="155">
        <v>3.5000000000000003E-2</v>
      </c>
      <c r="H43" s="150"/>
      <c r="I43" s="150"/>
      <c r="J43" s="150"/>
      <c r="K43" s="150"/>
      <c r="L43" s="150"/>
      <c r="M43" s="150">
        <f>(1+$G$43)^(-M42)</f>
        <v>1</v>
      </c>
      <c r="N43" s="150">
        <f>(1+$G$43)^(-N42)</f>
        <v>0.96618357487922713</v>
      </c>
      <c r="O43" s="150">
        <f>(1+$G$43)^(-O42)</f>
        <v>0.93351070036640305</v>
      </c>
      <c r="P43" s="150">
        <f>(1+$G$43)^(-P42)</f>
        <v>0.90194270566802237</v>
      </c>
      <c r="Q43" s="150">
        <f>(1+$G$43)^(-Q42)</f>
        <v>0.87144222769857238</v>
      </c>
      <c r="Y43" s="162"/>
      <c r="Z43" s="162"/>
      <c r="AA43" s="162"/>
      <c r="AB43" s="162"/>
      <c r="AC43" s="162"/>
    </row>
    <row r="44" spans="1:29" ht="15" thickBot="1">
      <c r="D44" s="113"/>
      <c r="E44" s="113"/>
      <c r="F44" s="113"/>
      <c r="G44" s="161"/>
      <c r="H44" s="162"/>
      <c r="I44" s="162"/>
      <c r="J44" s="162"/>
      <c r="K44" s="162"/>
      <c r="L44" s="162"/>
      <c r="M44" s="162"/>
      <c r="N44" s="162"/>
      <c r="O44" s="162"/>
      <c r="P44" s="162"/>
      <c r="Q44" s="162"/>
      <c r="Y44" s="162"/>
      <c r="Z44" s="162"/>
      <c r="AA44" s="162"/>
      <c r="AB44" s="162"/>
      <c r="AC44" s="162"/>
    </row>
    <row r="45" spans="1:29" ht="15" thickBot="1">
      <c r="D45" s="113"/>
      <c r="E45" s="113"/>
      <c r="F45" s="113"/>
      <c r="G45" s="161"/>
      <c r="H45" s="372" t="s">
        <v>189</v>
      </c>
      <c r="I45" s="373"/>
      <c r="J45" s="373"/>
      <c r="K45" s="373"/>
      <c r="L45" s="373"/>
      <c r="M45" s="373"/>
      <c r="N45" s="373"/>
      <c r="O45" s="373"/>
      <c r="P45" s="373"/>
      <c r="Q45" s="373"/>
    </row>
    <row r="46" spans="1:29" ht="15" thickBot="1">
      <c r="D46" s="113"/>
      <c r="E46" s="113"/>
      <c r="F46" s="113"/>
      <c r="H46" s="375" t="s">
        <v>191</v>
      </c>
      <c r="I46" s="376"/>
      <c r="J46" s="376"/>
      <c r="K46" s="376"/>
      <c r="L46" s="377"/>
      <c r="M46" s="115"/>
      <c r="N46" s="115"/>
      <c r="O46" s="115"/>
      <c r="P46" s="115"/>
      <c r="Q46" s="115"/>
      <c r="Y46" s="370"/>
      <c r="Z46" s="371"/>
      <c r="AA46" s="371"/>
      <c r="AB46" s="371"/>
      <c r="AC46" s="371"/>
    </row>
    <row r="47" spans="1:29">
      <c r="D47" s="113"/>
      <c r="E47" s="152" t="s">
        <v>291</v>
      </c>
      <c r="F47" s="266" t="s">
        <v>275</v>
      </c>
      <c r="G47" s="156">
        <f>G37*H43</f>
        <v>0</v>
      </c>
      <c r="H47" s="156">
        <f>H37*H43</f>
        <v>0</v>
      </c>
      <c r="I47" s="156">
        <f t="shared" ref="I47:Q47" si="35">I37*I43</f>
        <v>0</v>
      </c>
      <c r="J47" s="156">
        <f t="shared" si="35"/>
        <v>0</v>
      </c>
      <c r="K47" s="156">
        <f t="shared" si="35"/>
        <v>0</v>
      </c>
      <c r="L47" s="156">
        <f t="shared" si="35"/>
        <v>0</v>
      </c>
      <c r="M47" s="156">
        <f t="shared" si="35"/>
        <v>3450438.3008086975</v>
      </c>
      <c r="N47" s="156">
        <f t="shared" si="35"/>
        <v>3325214.8020377941</v>
      </c>
      <c r="O47" s="156">
        <f t="shared" si="35"/>
        <v>3192547.7069664579</v>
      </c>
      <c r="P47" s="156">
        <f t="shared" si="35"/>
        <v>3064590.5225093304</v>
      </c>
      <c r="Q47" s="156">
        <f t="shared" si="35"/>
        <v>2951087.1698237997</v>
      </c>
      <c r="R47" s="164">
        <f>SUM(H47:Q47)</f>
        <v>15983878.50214608</v>
      </c>
      <c r="S47" s="172"/>
      <c r="Y47" s="173"/>
      <c r="Z47" s="173"/>
      <c r="AA47" s="173"/>
      <c r="AB47" s="173"/>
      <c r="AC47" s="173"/>
    </row>
    <row r="48" spans="1:29" ht="15" thickBot="1">
      <c r="D48" s="113"/>
      <c r="E48" s="152" t="s">
        <v>291</v>
      </c>
      <c r="F48" s="266" t="s">
        <v>280</v>
      </c>
      <c r="G48" s="156">
        <f>G39*H43</f>
        <v>0</v>
      </c>
      <c r="H48" s="156">
        <f>H39*H43</f>
        <v>0</v>
      </c>
      <c r="I48" s="156">
        <f t="shared" ref="I48:Q48" si="36">I39*I43</f>
        <v>0</v>
      </c>
      <c r="J48" s="156">
        <f t="shared" si="36"/>
        <v>0</v>
      </c>
      <c r="K48" s="156">
        <f t="shared" si="36"/>
        <v>0</v>
      </c>
      <c r="L48" s="156">
        <f t="shared" si="36"/>
        <v>0</v>
      </c>
      <c r="M48" s="156">
        <f t="shared" si="36"/>
        <v>582147.62370610051</v>
      </c>
      <c r="N48" s="156">
        <f t="shared" si="36"/>
        <v>551212.24273621128</v>
      </c>
      <c r="O48" s="156">
        <f t="shared" si="36"/>
        <v>521920.77089998726</v>
      </c>
      <c r="P48" s="156">
        <f t="shared" si="36"/>
        <v>494185.85070723417</v>
      </c>
      <c r="Q48" s="156">
        <f t="shared" si="36"/>
        <v>467924.7668532267</v>
      </c>
      <c r="R48" s="165">
        <f>SUM(H48:Q48)</f>
        <v>2617391.25490276</v>
      </c>
      <c r="S48" s="172"/>
      <c r="Y48" s="173"/>
      <c r="Z48" s="173"/>
      <c r="AA48" s="173"/>
      <c r="AB48" s="173"/>
      <c r="AC48" s="173"/>
    </row>
    <row r="49" spans="4:29" ht="15" thickTop="1">
      <c r="D49" s="113"/>
      <c r="E49" s="113"/>
      <c r="F49" s="113"/>
      <c r="G49" s="173">
        <f>SUM(G47:G48)</f>
        <v>0</v>
      </c>
      <c r="K49" s="290"/>
      <c r="L49" s="290"/>
      <c r="M49" s="172"/>
      <c r="O49" s="290"/>
      <c r="P49" s="290"/>
      <c r="Q49" s="172"/>
      <c r="R49" s="157">
        <f>SUM(R47:R48)</f>
        <v>18601269.757048842</v>
      </c>
      <c r="S49" s="172"/>
      <c r="Y49" s="172"/>
      <c r="AA49" s="286"/>
      <c r="AB49" s="286"/>
    </row>
    <row r="50" spans="4:29">
      <c r="D50" s="113"/>
      <c r="E50" s="113"/>
      <c r="F50" s="113"/>
      <c r="K50" s="286"/>
      <c r="L50" s="286"/>
      <c r="M50" s="172"/>
      <c r="O50" s="286"/>
      <c r="P50" s="286"/>
      <c r="Q50" s="172"/>
      <c r="R50" s="172"/>
      <c r="Y50" s="172"/>
      <c r="AA50" s="286"/>
      <c r="AB50" s="286"/>
    </row>
    <row r="51" spans="4:29" ht="15" thickBot="1">
      <c r="D51" s="113"/>
      <c r="E51" s="113"/>
      <c r="F51" s="113"/>
      <c r="L51" s="173"/>
      <c r="M51" s="172"/>
      <c r="P51" s="173"/>
      <c r="Q51" s="172"/>
      <c r="Y51" s="172"/>
      <c r="AB51" s="173"/>
    </row>
    <row r="52" spans="4:29" ht="17.149999999999999" customHeight="1">
      <c r="K52" s="120" t="s">
        <v>196</v>
      </c>
      <c r="L52" s="122" t="s">
        <v>292</v>
      </c>
      <c r="M52" s="96" t="s">
        <v>204</v>
      </c>
      <c r="N52" s="96" t="s">
        <v>205</v>
      </c>
      <c r="O52" s="96" t="s">
        <v>206</v>
      </c>
      <c r="P52" s="96" t="s">
        <v>207</v>
      </c>
      <c r="Q52" s="96" t="s">
        <v>208</v>
      </c>
      <c r="R52" s="294" t="s">
        <v>293</v>
      </c>
      <c r="Y52" s="287"/>
      <c r="Z52" s="287"/>
      <c r="AA52" s="287"/>
      <c r="AB52" s="287"/>
      <c r="AC52" s="287"/>
    </row>
    <row r="53" spans="4:29" ht="17.149999999999999" customHeight="1">
      <c r="K53" s="317" t="s">
        <v>294</v>
      </c>
      <c r="L53" s="318" t="s">
        <v>295</v>
      </c>
      <c r="M53" s="90">
        <f>M48</f>
        <v>582147.62370610051</v>
      </c>
      <c r="N53" s="90">
        <f>N48</f>
        <v>551212.24273621128</v>
      </c>
      <c r="O53" s="90">
        <f>O48</f>
        <v>521920.77089998726</v>
      </c>
      <c r="P53" s="90">
        <f>P48</f>
        <v>494185.85070723417</v>
      </c>
      <c r="Q53" s="90">
        <f>Q48</f>
        <v>467924.7668532267</v>
      </c>
      <c r="R53" s="170">
        <f>SUM(M53:Q53)</f>
        <v>2617391.25490276</v>
      </c>
      <c r="Y53" s="166"/>
      <c r="Z53" s="166"/>
      <c r="AA53" s="166"/>
      <c r="AB53" s="166"/>
      <c r="AC53" s="166"/>
    </row>
    <row r="54" spans="4:29" ht="17.149999999999999" customHeight="1">
      <c r="K54" s="121" t="s">
        <v>276</v>
      </c>
      <c r="L54" s="318" t="s">
        <v>296</v>
      </c>
      <c r="M54" s="90">
        <f>M47</f>
        <v>3450438.3008086975</v>
      </c>
      <c r="N54" s="90">
        <f>N47</f>
        <v>3325214.8020377941</v>
      </c>
      <c r="O54" s="90">
        <f>O47</f>
        <v>3192547.7069664579</v>
      </c>
      <c r="P54" s="90">
        <f>P47</f>
        <v>3064590.5225093304</v>
      </c>
      <c r="Q54" s="90">
        <f>Q47</f>
        <v>2951087.1698237997</v>
      </c>
      <c r="R54" s="170">
        <f>SUM(M54:Q54)</f>
        <v>15983878.50214608</v>
      </c>
      <c r="Y54" s="166"/>
      <c r="Z54" s="166"/>
      <c r="AA54" s="166"/>
      <c r="AB54" s="166"/>
      <c r="AC54" s="166"/>
    </row>
    <row r="55" spans="4:29" ht="17.149999999999999" customHeight="1">
      <c r="J55" s="319"/>
      <c r="K55" s="319"/>
      <c r="L55" s="320"/>
      <c r="M55" s="166"/>
      <c r="N55" s="166"/>
      <c r="O55" s="153" t="s">
        <v>294</v>
      </c>
      <c r="P55" s="163">
        <f>SUM(M53:Q53)</f>
        <v>2617391.25490276</v>
      </c>
      <c r="Q55" s="166"/>
      <c r="Y55" s="166"/>
      <c r="Z55" s="166"/>
      <c r="AA55" s="286"/>
      <c r="AB55" s="286"/>
      <c r="AC55" s="166"/>
    </row>
    <row r="56" spans="4:29" ht="17.149999999999999" customHeight="1" thickBot="1">
      <c r="J56" s="319"/>
      <c r="K56" s="319"/>
      <c r="L56" s="320"/>
      <c r="M56" s="166"/>
      <c r="N56" s="166"/>
      <c r="O56" s="167" t="s">
        <v>276</v>
      </c>
      <c r="P56" s="168">
        <f>SUM(M54:Q54)</f>
        <v>15983878.50214608</v>
      </c>
      <c r="Q56" s="166"/>
      <c r="Y56" s="166"/>
      <c r="Z56" s="166"/>
      <c r="AA56" s="286"/>
      <c r="AB56" s="286"/>
      <c r="AC56" s="166"/>
    </row>
  </sheetData>
  <mergeCells count="7">
    <mergeCell ref="Y3:AC3"/>
    <mergeCell ref="Y46:AC46"/>
    <mergeCell ref="H2:Q2"/>
    <mergeCell ref="H3:L3"/>
    <mergeCell ref="M3:Q3"/>
    <mergeCell ref="H45:Q45"/>
    <mergeCell ref="H46:L4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9d380e-ea35-4b32-a7ff-93f0487c2813">
      <Terms xmlns="http://schemas.microsoft.com/office/infopath/2007/PartnerControls"/>
    </lcf76f155ced4ddcb4097134ff3c332f>
    <TaxCatchAll xmlns="0f60a1eb-b3f2-4ea7-b4d3-46709e964e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d19d380e-ea35-4b32-a7ff-93f0487c2813"/>
    <ds:schemaRef ds:uri="0f60a1eb-b3f2-4ea7-b4d3-46709e964e1b"/>
  </ds:schemaRefs>
</ds:datastoreItem>
</file>

<file path=customXml/itemProps2.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3.xml><?xml version="1.0" encoding="utf-8"?>
<ds:datastoreItem xmlns:ds="http://schemas.openxmlformats.org/officeDocument/2006/customXml" ds:itemID="{0C7099B9-BC34-4D3D-9FE7-95C500C29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B6B261C-5C54-4AC9-8156-4314552F1F8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Blank</vt:lpstr>
      <vt:lpstr>Guidance</vt:lpstr>
      <vt:lpstr>Baseline</vt:lpstr>
      <vt:lpstr>Performance &amp; Impact Summary</vt:lpstr>
      <vt:lpstr>CVP 7 gas escapes NGN</vt:lpstr>
      <vt:lpstr>CVP 7 gas escapes EoE</vt:lpstr>
      <vt:lpstr>CVP 7 gas escapes Lon</vt:lpstr>
      <vt:lpstr>CVP 7 gas escapes NW</vt:lpstr>
      <vt:lpstr>CVP 7 gas escapes SC</vt:lpstr>
      <vt:lpstr>CVP 7 gas escapes SO</vt:lpstr>
      <vt:lpstr>CVP 7 gas escapes WM</vt:lpstr>
      <vt:lpstr>CVP 7 gas escapes WWU</vt:lpstr>
      <vt:lpstr>11.11 Other_PREReports&amp;Rep EoE</vt:lpstr>
      <vt:lpstr>11.11 Other_PREReports&amp;Rep Lon</vt:lpstr>
      <vt:lpstr>11.11 Other_PREReports&amp;Rep NGN</vt:lpstr>
      <vt:lpstr>11.11 Other_PREReports&amp;Rep NW</vt:lpstr>
      <vt:lpstr>11.11 Other_PREReports&amp;Rep SC</vt:lpstr>
      <vt:lpstr>11.11 Other_PREReports&amp;Rep SO</vt:lpstr>
      <vt:lpstr>11.11 Other_PREReports&amp;Rep WM</vt:lpstr>
      <vt:lpstr>11.11 Other_PREReports&amp;Rep WWU</vt:lpstr>
      <vt:lpstr>Option_2</vt:lpstr>
      <vt:lpstr>Option_3</vt:lpstr>
      <vt:lpstr>Option_4</vt:lpstr>
      <vt:lpstr>Option_5</vt:lpstr>
      <vt:lpstr>Option_6</vt:lpstr>
      <vt:lpstr>Option_7</vt:lpstr>
      <vt:lpstr>Option_8</vt:lpstr>
      <vt:lpstr>Option_9</vt:lpstr>
      <vt:lpstr>Option_10</vt:lpstr>
      <vt:lpstr>Template</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2024-12-17T14:51:17Z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72d9b114-dd33-4fa2-aa1c-de0cb6a25f7e</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0" name="bjDocumentLabelXML-0">
    <vt:lpwstr>nternal/label"&gt;&lt;element uid="id_classification_nonbusiness" value="" /&gt;&lt;/sisl&gt;</vt:lpwstr>
  </property>
  <property fmtid="{D5CDD505-2E9C-101B-9397-08002B2CF9AE}" pid="11" name="bjDocumentSecurityLabel">
    <vt:lpwstr>OFFICIAL</vt:lpwstr>
  </property>
  <property fmtid="{D5CDD505-2E9C-101B-9397-08002B2CF9AE}" pid="12" name="MediaServiceImageTags">
    <vt:lpwstr/>
  </property>
</Properties>
</file>