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erngas.sharepoint.com/sites/gd2businessplanteam/RIIO2 Reporting/2025-26/Ofgem Submissions/Consolidation/"/>
    </mc:Choice>
  </mc:AlternateContent>
  <xr:revisionPtr revIDLastSave="0" documentId="8_{AF5EFCB3-F70C-4C66-939E-E97A6004B0A3}" xr6:coauthVersionLast="47" xr6:coauthVersionMax="47" xr10:uidLastSave="{00000000-0000-0000-0000-000000000000}"/>
  <bookViews>
    <workbookView xWindow="28680" yWindow="-120" windowWidth="29040" windowHeight="15720" xr2:uid="{27B66B96-FE97-4C63-B3D5-F1483F07059B}"/>
  </bookViews>
  <sheets>
    <sheet name="1.01 Summary_Totex" sheetId="1" r:id="rId1"/>
    <sheet name="1.04 Summary_Reliability" sheetId="2" r:id="rId2"/>
    <sheet name="1.05 Summary_Workload " sheetId="3" r:id="rId3"/>
    <sheet name="1.06 Summary_PerfSnapshot" sheetId="4" r:id="rId4"/>
  </sheets>
  <definedNames>
    <definedName name="________hom1" localSheetId="1" hidden="1">{#N/A,#N/A,FALSE,"Assessment";#N/A,#N/A,FALSE,"Staffing";#N/A,#N/A,FALSE,"Hires";#N/A,#N/A,FALSE,"Assumptions"}</definedName>
    <definedName name="________hom1" localSheetId="2" hidden="1">{#N/A,#N/A,FALSE,"Assessment";#N/A,#N/A,FALSE,"Staffing";#N/A,#N/A,FALSE,"Hires";#N/A,#N/A,FALSE,"Assumptions"}</definedName>
    <definedName name="________hom1" localSheetId="3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hom1_1" hidden="1">{#N/A,#N/A,FALSE,"Assessment";#N/A,#N/A,FALSE,"Staffing";#N/A,#N/A,FALSE,"Hires";#N/A,#N/A,FALSE,"Assumptions"}</definedName>
    <definedName name="________hom1_2" hidden="1">{#N/A,#N/A,FALSE,"Assessment";#N/A,#N/A,FALSE,"Staffing";#N/A,#N/A,FALSE,"Hires";#N/A,#N/A,FALSE,"Assumptions"}</definedName>
    <definedName name="________hom1_3" hidden="1">{#N/A,#N/A,FALSE,"Assessment";#N/A,#N/A,FALSE,"Staffing";#N/A,#N/A,FALSE,"Hires";#N/A,#N/A,FALSE,"Assumptions"}</definedName>
    <definedName name="________hom1_4" hidden="1">{#N/A,#N/A,FALSE,"Assessment";#N/A,#N/A,FALSE,"Staffing";#N/A,#N/A,FALSE,"Hires";#N/A,#N/A,FALSE,"Assumptions"}</definedName>
    <definedName name="________k1" localSheetId="1" hidden="1">{#N/A,#N/A,FALSE,"Assessment";#N/A,#N/A,FALSE,"Staffing";#N/A,#N/A,FALSE,"Hires";#N/A,#N/A,FALSE,"Assumptions"}</definedName>
    <definedName name="________k1" localSheetId="2" hidden="1">{#N/A,#N/A,FALSE,"Assessment";#N/A,#N/A,FALSE,"Staffing";#N/A,#N/A,FALSE,"Hires";#N/A,#N/A,FALSE,"Assumptions"}</definedName>
    <definedName name="________k1" localSheetId="3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1_1" hidden="1">{#N/A,#N/A,FALSE,"Assessment";#N/A,#N/A,FALSE,"Staffing";#N/A,#N/A,FALSE,"Hires";#N/A,#N/A,FALSE,"Assumptions"}</definedName>
    <definedName name="________k1_2" hidden="1">{#N/A,#N/A,FALSE,"Assessment";#N/A,#N/A,FALSE,"Staffing";#N/A,#N/A,FALSE,"Hires";#N/A,#N/A,FALSE,"Assumptions"}</definedName>
    <definedName name="________k1_3" hidden="1">{#N/A,#N/A,FALSE,"Assessment";#N/A,#N/A,FALSE,"Staffing";#N/A,#N/A,FALSE,"Hires";#N/A,#N/A,FALSE,"Assumptions"}</definedName>
    <definedName name="________k1_4" hidden="1">{#N/A,#N/A,FALSE,"Assessment";#N/A,#N/A,FALSE,"Staffing";#N/A,#N/A,FALSE,"Hires";#N/A,#N/A,FALSE,"Assumptions"}</definedName>
    <definedName name="________kk1" localSheetId="1" hidden="1">{#N/A,#N/A,FALSE,"Assessment";#N/A,#N/A,FALSE,"Staffing";#N/A,#N/A,FALSE,"Hires";#N/A,#N/A,FALSE,"Assumptions"}</definedName>
    <definedName name="________kk1" localSheetId="2" hidden="1">{#N/A,#N/A,FALSE,"Assessment";#N/A,#N/A,FALSE,"Staffing";#N/A,#N/A,FALSE,"Hires";#N/A,#N/A,FALSE,"Assumptions"}</definedName>
    <definedName name="________kk1" localSheetId="3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1_1" hidden="1">{#N/A,#N/A,FALSE,"Assessment";#N/A,#N/A,FALSE,"Staffing";#N/A,#N/A,FALSE,"Hires";#N/A,#N/A,FALSE,"Assumptions"}</definedName>
    <definedName name="________kk1_2" hidden="1">{#N/A,#N/A,FALSE,"Assessment";#N/A,#N/A,FALSE,"Staffing";#N/A,#N/A,FALSE,"Hires";#N/A,#N/A,FALSE,"Assumptions"}</definedName>
    <definedName name="________kk1_3" hidden="1">{#N/A,#N/A,FALSE,"Assessment";#N/A,#N/A,FALSE,"Staffing";#N/A,#N/A,FALSE,"Hires";#N/A,#N/A,FALSE,"Assumptions"}</definedName>
    <definedName name="________kk1_4" hidden="1">{#N/A,#N/A,FALSE,"Assessment";#N/A,#N/A,FALSE,"Staffing";#N/A,#N/A,FALSE,"Hires";#N/A,#N/A,FALSE,"Assumptions"}</definedName>
    <definedName name="________KKK1" localSheetId="1" hidden="1">{#N/A,#N/A,FALSE,"Assessment";#N/A,#N/A,FALSE,"Staffing";#N/A,#N/A,FALSE,"Hires";#N/A,#N/A,FALSE,"Assumptions"}</definedName>
    <definedName name="________KKK1" localSheetId="2" hidden="1">{#N/A,#N/A,FALSE,"Assessment";#N/A,#N/A,FALSE,"Staffing";#N/A,#N/A,FALSE,"Hires";#N/A,#N/A,FALSE,"Assumptions"}</definedName>
    <definedName name="________KKK1" localSheetId="3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KKK1_1" hidden="1">{#N/A,#N/A,FALSE,"Assessment";#N/A,#N/A,FALSE,"Staffing";#N/A,#N/A,FALSE,"Hires";#N/A,#N/A,FALSE,"Assumptions"}</definedName>
    <definedName name="________KKK1_2" hidden="1">{#N/A,#N/A,FALSE,"Assessment";#N/A,#N/A,FALSE,"Staffing";#N/A,#N/A,FALSE,"Hires";#N/A,#N/A,FALSE,"Assumptions"}</definedName>
    <definedName name="________KKK1_3" hidden="1">{#N/A,#N/A,FALSE,"Assessment";#N/A,#N/A,FALSE,"Staffing";#N/A,#N/A,FALSE,"Hires";#N/A,#N/A,FALSE,"Assumptions"}</definedName>
    <definedName name="________KKK1_4" hidden="1">{#N/A,#N/A,FALSE,"Assessment";#N/A,#N/A,FALSE,"Staffing";#N/A,#N/A,FALSE,"Hires";#N/A,#N/A,FALSE,"Assumptions"}</definedName>
    <definedName name="__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1" hidden="1">{"holdco",#N/A,FALSE,"Summary Financials";"holdco",#N/A,FALSE,"Summary Financials"}</definedName>
    <definedName name="________wr9" localSheetId="2" hidden="1">{"holdco",#N/A,FALSE,"Summary Financials";"holdco",#N/A,FALSE,"Summary Financials"}</definedName>
    <definedName name="________wr9" localSheetId="3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9_1" hidden="1">{"holdco",#N/A,FALSE,"Summary Financials";"holdco",#N/A,FALSE,"Summary Financials"}</definedName>
    <definedName name="________wr9_2" hidden="1">{"holdco",#N/A,FALSE,"Summary Financials";"holdco",#N/A,FALSE,"Summary Financials"}</definedName>
    <definedName name="________wr9_3" hidden="1">{"holdco",#N/A,FALSE,"Summary Financials";"holdco",#N/A,FALSE,"Summary Financials"}</definedName>
    <definedName name="________wr9_4" hidden="1">{"holdco",#N/A,FALSE,"Summary Financials";"holdco",#N/A,FALSE,"Summary Financials"}</definedName>
    <definedName name="________wrn1" localSheetId="1" hidden="1">{"holdco",#N/A,FALSE,"Summary Financials";"holdco",#N/A,FALSE,"Summary Financials"}</definedName>
    <definedName name="________wrn1" localSheetId="2" hidden="1">{"holdco",#N/A,FALSE,"Summary Financials";"holdco",#N/A,FALSE,"Summary Financials"}</definedName>
    <definedName name="________wrn1" localSheetId="3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1_1" hidden="1">{"holdco",#N/A,FALSE,"Summary Financials";"holdco",#N/A,FALSE,"Summary Financials"}</definedName>
    <definedName name="________wrn1_2" hidden="1">{"holdco",#N/A,FALSE,"Summary Financials";"holdco",#N/A,FALSE,"Summary Financials"}</definedName>
    <definedName name="________wrn1_3" hidden="1">{"holdco",#N/A,FALSE,"Summary Financials";"holdco",#N/A,FALSE,"Summary Financials"}</definedName>
    <definedName name="________wrn1_4" hidden="1">{"holdco",#N/A,FALSE,"Summary Financials";"holdco",#N/A,FALSE,"Summary Financials"}</definedName>
    <definedName name="________wrn2" localSheetId="1" hidden="1">{"holdco",#N/A,FALSE,"Summary Financials";"holdco",#N/A,FALSE,"Summary Financials"}</definedName>
    <definedName name="________wrn2" localSheetId="2" hidden="1">{"holdco",#N/A,FALSE,"Summary Financials";"holdco",#N/A,FALSE,"Summary Financials"}</definedName>
    <definedName name="________wrn2" localSheetId="3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2_1" hidden="1">{"holdco",#N/A,FALSE,"Summary Financials";"holdco",#N/A,FALSE,"Summary Financials"}</definedName>
    <definedName name="________wrn2_2" hidden="1">{"holdco",#N/A,FALSE,"Summary Financials";"holdco",#N/A,FALSE,"Summary Financials"}</definedName>
    <definedName name="________wrn2_3" hidden="1">{"holdco",#N/A,FALSE,"Summary Financials";"holdco",#N/A,FALSE,"Summary Financials"}</definedName>
    <definedName name="________wrn2_4" hidden="1">{"holdco",#N/A,FALSE,"Summary Financials";"holdco",#N/A,FALSE,"Summary Financials"}</definedName>
    <definedName name="________wrn3" localSheetId="1" hidden="1">{"holdco",#N/A,FALSE,"Summary Financials";"holdco",#N/A,FALSE,"Summary Financials"}</definedName>
    <definedName name="________wrn3" localSheetId="2" hidden="1">{"holdco",#N/A,FALSE,"Summary Financials";"holdco",#N/A,FALSE,"Summary Financials"}</definedName>
    <definedName name="________wrn3" localSheetId="3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3_1" hidden="1">{"holdco",#N/A,FALSE,"Summary Financials";"holdco",#N/A,FALSE,"Summary Financials"}</definedName>
    <definedName name="________wrn3_2" hidden="1">{"holdco",#N/A,FALSE,"Summary Financials";"holdco",#N/A,FALSE,"Summary Financials"}</definedName>
    <definedName name="________wrn3_3" hidden="1">{"holdco",#N/A,FALSE,"Summary Financials";"holdco",#N/A,FALSE,"Summary Financials"}</definedName>
    <definedName name="________wrn3_4" hidden="1">{"holdco",#N/A,FALSE,"Summary Financials";"holdco",#N/A,FALSE,"Summary Financials"}</definedName>
    <definedName name="__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1" hidden="1">{"holdco",#N/A,FALSE,"Summary Financials";"holdco",#N/A,FALSE,"Summary Financials"}</definedName>
    <definedName name="________wrn8" localSheetId="2" hidden="1">{"holdco",#N/A,FALSE,"Summary Financials";"holdco",#N/A,FALSE,"Summary Financials"}</definedName>
    <definedName name="________wrn8" localSheetId="3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_wrn8_1" hidden="1">{"holdco",#N/A,FALSE,"Summary Financials";"holdco",#N/A,FALSE,"Summary Financials"}</definedName>
    <definedName name="________wrn8_2" hidden="1">{"holdco",#N/A,FALSE,"Summary Financials";"holdco",#N/A,FALSE,"Summary Financials"}</definedName>
    <definedName name="________wrn8_3" hidden="1">{"holdco",#N/A,FALSE,"Summary Financials";"holdco",#N/A,FALSE,"Summary Financials"}</definedName>
    <definedName name="________wrn8_4" hidden="1">{"holdco",#N/A,FALSE,"Summary Financials";"holdco",#N/A,FALSE,"Summary Financials"}</definedName>
    <definedName name="_______bb2" localSheetId="1" hidden="1">{#N/A,#N/A,FALSE,"PRJCTED MNTHLY QTY's"}</definedName>
    <definedName name="_______bb2" localSheetId="2" hidden="1">{#N/A,#N/A,FALSE,"PRJCTED MNTHLY QTY's"}</definedName>
    <definedName name="_______bb2" localSheetId="3" hidden="1">{#N/A,#N/A,FALSE,"PRJCTED MNTHLY QTY's"}</definedName>
    <definedName name="_______bb2" hidden="1">{#N/A,#N/A,FALSE,"PRJCTED MNTHLY QTY's"}</definedName>
    <definedName name="_______bb2_1" hidden="1">{#N/A,#N/A,FALSE,"PRJCTED MNTHLY QTY's"}</definedName>
    <definedName name="_______bb2_2" hidden="1">{#N/A,#N/A,FALSE,"PRJCTED MNTHLY QTY's"}</definedName>
    <definedName name="_______bb2_3" hidden="1">{#N/A,#N/A,FALSE,"PRJCTED MNTHLY QTY's"}</definedName>
    <definedName name="_______bb2_4" hidden="1">{#N/A,#N/A,FALSE,"PRJCTED MNTHLY QTY's"}</definedName>
    <definedName name="_______Lee5" localSheetId="1" hidden="1">{#VALUE!,#N/A,FALSE,0}</definedName>
    <definedName name="_______Lee5" localSheetId="2" hidden="1">{#VALUE!,#N/A,FALSE,0}</definedName>
    <definedName name="_______Lee5" localSheetId="3" hidden="1">{#VALUE!,#N/A,FALSE,0}</definedName>
    <definedName name="_______Lee5" hidden="1">{#VALUE!,#N/A,FALSE,0}</definedName>
    <definedName name="_______Lee5_1" hidden="1">{#VALUE!,#N/A,FALSE,0}</definedName>
    <definedName name="_______Lee5_2" hidden="1">{#VALUE!,#N/A,FALSE,0}</definedName>
    <definedName name="_______Lee5_3" hidden="1">{#VALUE!,#N/A,FALSE,0}</definedName>
    <definedName name="_______Lee5_4" hidden="1">{#VALUE!,#N/A,FALSE,0}</definedName>
    <definedName name="______hom1" localSheetId="1" hidden="1">{#N/A,#N/A,FALSE,"Assessment";#N/A,#N/A,FALSE,"Staffing";#N/A,#N/A,FALSE,"Hires";#N/A,#N/A,FALSE,"Assumptions"}</definedName>
    <definedName name="______hom1" localSheetId="2" hidden="1">{#N/A,#N/A,FALSE,"Assessment";#N/A,#N/A,FALSE,"Staffing";#N/A,#N/A,FALSE,"Hires";#N/A,#N/A,FALSE,"Assumptions"}</definedName>
    <definedName name="______hom1" localSheetId="3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hom1_1" hidden="1">{#N/A,#N/A,FALSE,"Assessment";#N/A,#N/A,FALSE,"Staffing";#N/A,#N/A,FALSE,"Hires";#N/A,#N/A,FALSE,"Assumptions"}</definedName>
    <definedName name="______hom1_2" hidden="1">{#N/A,#N/A,FALSE,"Assessment";#N/A,#N/A,FALSE,"Staffing";#N/A,#N/A,FALSE,"Hires";#N/A,#N/A,FALSE,"Assumptions"}</definedName>
    <definedName name="______hom1_3" hidden="1">{#N/A,#N/A,FALSE,"Assessment";#N/A,#N/A,FALSE,"Staffing";#N/A,#N/A,FALSE,"Hires";#N/A,#N/A,FALSE,"Assumptions"}</definedName>
    <definedName name="______hom1_4" hidden="1">{#N/A,#N/A,FALSE,"Assessment";#N/A,#N/A,FALSE,"Staffing";#N/A,#N/A,FALSE,"Hires";#N/A,#N/A,FALSE,"Assumptions"}</definedName>
    <definedName name="______k1" localSheetId="1" hidden="1">{#N/A,#N/A,FALSE,"Assessment";#N/A,#N/A,FALSE,"Staffing";#N/A,#N/A,FALSE,"Hires";#N/A,#N/A,FALSE,"Assumptions"}</definedName>
    <definedName name="______k1" localSheetId="2" hidden="1">{#N/A,#N/A,FALSE,"Assessment";#N/A,#N/A,FALSE,"Staffing";#N/A,#N/A,FALSE,"Hires";#N/A,#N/A,FALSE,"Assumptions"}</definedName>
    <definedName name="______k1" localSheetId="3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1_1" hidden="1">{#N/A,#N/A,FALSE,"Assessment";#N/A,#N/A,FALSE,"Staffing";#N/A,#N/A,FALSE,"Hires";#N/A,#N/A,FALSE,"Assumptions"}</definedName>
    <definedName name="______k1_2" hidden="1">{#N/A,#N/A,FALSE,"Assessment";#N/A,#N/A,FALSE,"Staffing";#N/A,#N/A,FALSE,"Hires";#N/A,#N/A,FALSE,"Assumptions"}</definedName>
    <definedName name="______k1_3" hidden="1">{#N/A,#N/A,FALSE,"Assessment";#N/A,#N/A,FALSE,"Staffing";#N/A,#N/A,FALSE,"Hires";#N/A,#N/A,FALSE,"Assumptions"}</definedName>
    <definedName name="______k1_4" hidden="1">{#N/A,#N/A,FALSE,"Assessment";#N/A,#N/A,FALSE,"Staffing";#N/A,#N/A,FALSE,"Hires";#N/A,#N/A,FALSE,"Assumptions"}</definedName>
    <definedName name="______kk1" localSheetId="1" hidden="1">{#N/A,#N/A,FALSE,"Assessment";#N/A,#N/A,FALSE,"Staffing";#N/A,#N/A,FALSE,"Hires";#N/A,#N/A,FALSE,"Assumptions"}</definedName>
    <definedName name="______kk1" localSheetId="2" hidden="1">{#N/A,#N/A,FALSE,"Assessment";#N/A,#N/A,FALSE,"Staffing";#N/A,#N/A,FALSE,"Hires";#N/A,#N/A,FALSE,"Assumptions"}</definedName>
    <definedName name="______kk1" localSheetId="3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1_1" hidden="1">{#N/A,#N/A,FALSE,"Assessment";#N/A,#N/A,FALSE,"Staffing";#N/A,#N/A,FALSE,"Hires";#N/A,#N/A,FALSE,"Assumptions"}</definedName>
    <definedName name="______kk1_2" hidden="1">{#N/A,#N/A,FALSE,"Assessment";#N/A,#N/A,FALSE,"Staffing";#N/A,#N/A,FALSE,"Hires";#N/A,#N/A,FALSE,"Assumptions"}</definedName>
    <definedName name="______kk1_3" hidden="1">{#N/A,#N/A,FALSE,"Assessment";#N/A,#N/A,FALSE,"Staffing";#N/A,#N/A,FALSE,"Hires";#N/A,#N/A,FALSE,"Assumptions"}</definedName>
    <definedName name="______kk1_4" hidden="1">{#N/A,#N/A,FALSE,"Assessment";#N/A,#N/A,FALSE,"Staffing";#N/A,#N/A,FALSE,"Hires";#N/A,#N/A,FALSE,"Assumptions"}</definedName>
    <definedName name="______KKK1" localSheetId="1" hidden="1">{#N/A,#N/A,FALSE,"Assessment";#N/A,#N/A,FALSE,"Staffing";#N/A,#N/A,FALSE,"Hires";#N/A,#N/A,FALSE,"Assumptions"}</definedName>
    <definedName name="______KKK1" localSheetId="2" hidden="1">{#N/A,#N/A,FALSE,"Assessment";#N/A,#N/A,FALSE,"Staffing";#N/A,#N/A,FALSE,"Hires";#N/A,#N/A,FALSE,"Assumptions"}</definedName>
    <definedName name="______KKK1" localSheetId="3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KKK1_1" hidden="1">{#N/A,#N/A,FALSE,"Assessment";#N/A,#N/A,FALSE,"Staffing";#N/A,#N/A,FALSE,"Hires";#N/A,#N/A,FALSE,"Assumptions"}</definedName>
    <definedName name="______KKK1_2" hidden="1">{#N/A,#N/A,FALSE,"Assessment";#N/A,#N/A,FALSE,"Staffing";#N/A,#N/A,FALSE,"Hires";#N/A,#N/A,FALSE,"Assumptions"}</definedName>
    <definedName name="______KKK1_3" hidden="1">{#N/A,#N/A,FALSE,"Assessment";#N/A,#N/A,FALSE,"Staffing";#N/A,#N/A,FALSE,"Hires";#N/A,#N/A,FALSE,"Assumptions"}</definedName>
    <definedName name="______KKK1_4" hidden="1">{#N/A,#N/A,FALSE,"Assessment";#N/A,#N/A,FALSE,"Staffing";#N/A,#N/A,FALSE,"Hires";#N/A,#N/A,FALSE,"Assumptions"}</definedName>
    <definedName name="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1" hidden="1">{"holdco",#N/A,FALSE,"Summary Financials";"holdco",#N/A,FALSE,"Summary Financials"}</definedName>
    <definedName name="______wr9" localSheetId="2" hidden="1">{"holdco",#N/A,FALSE,"Summary Financials";"holdco",#N/A,FALSE,"Summary Financials"}</definedName>
    <definedName name="______wr9" localSheetId="3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9_1" hidden="1">{"holdco",#N/A,FALSE,"Summary Financials";"holdco",#N/A,FALSE,"Summary Financials"}</definedName>
    <definedName name="______wr9_2" hidden="1">{"holdco",#N/A,FALSE,"Summary Financials";"holdco",#N/A,FALSE,"Summary Financials"}</definedName>
    <definedName name="______wr9_3" hidden="1">{"holdco",#N/A,FALSE,"Summary Financials";"holdco",#N/A,FALSE,"Summary Financials"}</definedName>
    <definedName name="______wr9_4" hidden="1">{"holdco",#N/A,FALSE,"Summary Financials";"holdco",#N/A,FALSE,"Summary Financials"}</definedName>
    <definedName name="______wrn1" localSheetId="1" hidden="1">{"holdco",#N/A,FALSE,"Summary Financials";"holdco",#N/A,FALSE,"Summary Financials"}</definedName>
    <definedName name="______wrn1" localSheetId="2" hidden="1">{"holdco",#N/A,FALSE,"Summary Financials";"holdco",#N/A,FALSE,"Summary Financials"}</definedName>
    <definedName name="______wrn1" localSheetId="3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1_1" hidden="1">{"holdco",#N/A,FALSE,"Summary Financials";"holdco",#N/A,FALSE,"Summary Financials"}</definedName>
    <definedName name="______wrn1_2" hidden="1">{"holdco",#N/A,FALSE,"Summary Financials";"holdco",#N/A,FALSE,"Summary Financials"}</definedName>
    <definedName name="______wrn1_3" hidden="1">{"holdco",#N/A,FALSE,"Summary Financials";"holdco",#N/A,FALSE,"Summary Financials"}</definedName>
    <definedName name="______wrn1_4" hidden="1">{"holdco",#N/A,FALSE,"Summary Financials";"holdco",#N/A,FALSE,"Summary Financials"}</definedName>
    <definedName name="______wrn2" localSheetId="1" hidden="1">{"holdco",#N/A,FALSE,"Summary Financials";"holdco",#N/A,FALSE,"Summary Financials"}</definedName>
    <definedName name="______wrn2" localSheetId="2" hidden="1">{"holdco",#N/A,FALSE,"Summary Financials";"holdco",#N/A,FALSE,"Summary Financials"}</definedName>
    <definedName name="______wrn2" localSheetId="3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2_1" hidden="1">{"holdco",#N/A,FALSE,"Summary Financials";"holdco",#N/A,FALSE,"Summary Financials"}</definedName>
    <definedName name="______wrn2_2" hidden="1">{"holdco",#N/A,FALSE,"Summary Financials";"holdco",#N/A,FALSE,"Summary Financials"}</definedName>
    <definedName name="______wrn2_3" hidden="1">{"holdco",#N/A,FALSE,"Summary Financials";"holdco",#N/A,FALSE,"Summary Financials"}</definedName>
    <definedName name="______wrn2_4" hidden="1">{"holdco",#N/A,FALSE,"Summary Financials";"holdco",#N/A,FALSE,"Summary Financials"}</definedName>
    <definedName name="______wrn3" localSheetId="1" hidden="1">{"holdco",#N/A,FALSE,"Summary Financials";"holdco",#N/A,FALSE,"Summary Financials"}</definedName>
    <definedName name="______wrn3" localSheetId="2" hidden="1">{"holdco",#N/A,FALSE,"Summary Financials";"holdco",#N/A,FALSE,"Summary Financials"}</definedName>
    <definedName name="______wrn3" localSheetId="3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3_1" hidden="1">{"holdco",#N/A,FALSE,"Summary Financials";"holdco",#N/A,FALSE,"Summary Financials"}</definedName>
    <definedName name="______wrn3_2" hidden="1">{"holdco",#N/A,FALSE,"Summary Financials";"holdco",#N/A,FALSE,"Summary Financials"}</definedName>
    <definedName name="______wrn3_3" hidden="1">{"holdco",#N/A,FALSE,"Summary Financials";"holdco",#N/A,FALSE,"Summary Financials"}</definedName>
    <definedName name="______wrn3_4" hidden="1">{"holdco",#N/A,FALSE,"Summary Financials";"holdco",#N/A,FALSE,"Summary Financials"}</definedName>
    <definedName name="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1" hidden="1">{"holdco",#N/A,FALSE,"Summary Financials";"holdco",#N/A,FALSE,"Summary Financials"}</definedName>
    <definedName name="______wrn8" localSheetId="2" hidden="1">{"holdco",#N/A,FALSE,"Summary Financials";"holdco",#N/A,FALSE,"Summary Financials"}</definedName>
    <definedName name="______wrn8" localSheetId="3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_wrn8_1" hidden="1">{"holdco",#N/A,FALSE,"Summary Financials";"holdco",#N/A,FALSE,"Summary Financials"}</definedName>
    <definedName name="______wrn8_2" hidden="1">{"holdco",#N/A,FALSE,"Summary Financials";"holdco",#N/A,FALSE,"Summary Financials"}</definedName>
    <definedName name="______wrn8_3" hidden="1">{"holdco",#N/A,FALSE,"Summary Financials";"holdco",#N/A,FALSE,"Summary Financials"}</definedName>
    <definedName name="______wrn8_4" hidden="1">{"holdco",#N/A,FALSE,"Summary Financials";"holdco",#N/A,FALSE,"Summary Financials"}</definedName>
    <definedName name="_____KKK1" localSheetId="1" hidden="1">{#N/A,#N/A,FALSE,"Assessment";#N/A,#N/A,FALSE,"Staffing";#N/A,#N/A,FALSE,"Hires";#N/A,#N/A,FALSE,"Assumptions"}</definedName>
    <definedName name="_____KKK1" localSheetId="2" hidden="1">{#N/A,#N/A,FALSE,"Assessment";#N/A,#N/A,FALSE,"Staffing";#N/A,#N/A,FALSE,"Hires";#N/A,#N/A,FALSE,"Assumptions"}</definedName>
    <definedName name="_____KKK1" localSheetId="3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KKK1_1" hidden="1">{#N/A,#N/A,FALSE,"Assessment";#N/A,#N/A,FALSE,"Staffing";#N/A,#N/A,FALSE,"Hires";#N/A,#N/A,FALSE,"Assumptions"}</definedName>
    <definedName name="_____KKK1_2" hidden="1">{#N/A,#N/A,FALSE,"Assessment";#N/A,#N/A,FALSE,"Staffing";#N/A,#N/A,FALSE,"Hires";#N/A,#N/A,FALSE,"Assumptions"}</definedName>
    <definedName name="_____KKK1_3" hidden="1">{#N/A,#N/A,FALSE,"Assessment";#N/A,#N/A,FALSE,"Staffing";#N/A,#N/A,FALSE,"Hires";#N/A,#N/A,FALSE,"Assumptions"}</definedName>
    <definedName name="_____KKK1_4" hidden="1">{#N/A,#N/A,FALSE,"Assessment";#N/A,#N/A,FALSE,"Staffing";#N/A,#N/A,FALSE,"Hires";#N/A,#N/A,FALSE,"Assumptions"}</definedName>
    <definedName name="_____wrn1" localSheetId="1" hidden="1">{"holdco",#N/A,FALSE,"Summary Financials";"holdco",#N/A,FALSE,"Summary Financials"}</definedName>
    <definedName name="_____wrn1" localSheetId="2" hidden="1">{"holdco",#N/A,FALSE,"Summary Financials";"holdco",#N/A,FALSE,"Summary Financials"}</definedName>
    <definedName name="_____wrn1" localSheetId="3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1_1" hidden="1">{"holdco",#N/A,FALSE,"Summary Financials";"holdco",#N/A,FALSE,"Summary Financials"}</definedName>
    <definedName name="_____wrn1_2" hidden="1">{"holdco",#N/A,FALSE,"Summary Financials";"holdco",#N/A,FALSE,"Summary Financials"}</definedName>
    <definedName name="_____wrn1_3" hidden="1">{"holdco",#N/A,FALSE,"Summary Financials";"holdco",#N/A,FALSE,"Summary Financials"}</definedName>
    <definedName name="_____wrn1_4" hidden="1">{"holdco",#N/A,FALSE,"Summary Financials";"holdco",#N/A,FALSE,"Summary Financials"}</definedName>
    <definedName name="_____wrn2" localSheetId="1" hidden="1">{"holdco",#N/A,FALSE,"Summary Financials";"holdco",#N/A,FALSE,"Summary Financials"}</definedName>
    <definedName name="_____wrn2" localSheetId="2" hidden="1">{"holdco",#N/A,FALSE,"Summary Financials";"holdco",#N/A,FALSE,"Summary Financials"}</definedName>
    <definedName name="_____wrn2" localSheetId="3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2_1" hidden="1">{"holdco",#N/A,FALSE,"Summary Financials";"holdco",#N/A,FALSE,"Summary Financials"}</definedName>
    <definedName name="_____wrn2_2" hidden="1">{"holdco",#N/A,FALSE,"Summary Financials";"holdco",#N/A,FALSE,"Summary Financials"}</definedName>
    <definedName name="_____wrn2_3" hidden="1">{"holdco",#N/A,FALSE,"Summary Financials";"holdco",#N/A,FALSE,"Summary Financials"}</definedName>
    <definedName name="_____wrn2_4" hidden="1">{"holdco",#N/A,FALSE,"Summary Financials";"holdco",#N/A,FALSE,"Summary Financials"}</definedName>
    <definedName name="_____wrn3" localSheetId="1" hidden="1">{"holdco",#N/A,FALSE,"Summary Financials";"holdco",#N/A,FALSE,"Summary Financials"}</definedName>
    <definedName name="_____wrn3" localSheetId="2" hidden="1">{"holdco",#N/A,FALSE,"Summary Financials";"holdco",#N/A,FALSE,"Summary Financials"}</definedName>
    <definedName name="_____wrn3" localSheetId="3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3_1" hidden="1">{"holdco",#N/A,FALSE,"Summary Financials";"holdco",#N/A,FALSE,"Summary Financials"}</definedName>
    <definedName name="_____wrn3_2" hidden="1">{"holdco",#N/A,FALSE,"Summary Financials";"holdco",#N/A,FALSE,"Summary Financials"}</definedName>
    <definedName name="_____wrn3_3" hidden="1">{"holdco",#N/A,FALSE,"Summary Financials";"holdco",#N/A,FALSE,"Summary Financials"}</definedName>
    <definedName name="_____wrn3_4" hidden="1">{"holdco",#N/A,FALSE,"Summary Financials";"holdco",#N/A,FALSE,"Summary Financials"}</definedName>
    <definedName name="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1" hidden="1">{"holdco",#N/A,FALSE,"Summary Financials";"holdco",#N/A,FALSE,"Summary Financials"}</definedName>
    <definedName name="_____wrn8" localSheetId="2" hidden="1">{"holdco",#N/A,FALSE,"Summary Financials";"holdco",#N/A,FALSE,"Summary Financials"}</definedName>
    <definedName name="_____wrn8" localSheetId="3" hidden="1">{"holdco",#N/A,FALSE,"Summary Financials";"holdco",#N/A,FALSE,"Summary Financials"}</definedName>
    <definedName name="_____wrn8" hidden="1">{"holdco",#N/A,FALSE,"Summary Financials";"holdco",#N/A,FALSE,"Summary Financials"}</definedName>
    <definedName name="_____wrn8_1" hidden="1">{"holdco",#N/A,FALSE,"Summary Financials";"holdco",#N/A,FALSE,"Summary Financials"}</definedName>
    <definedName name="_____wrn8_2" hidden="1">{"holdco",#N/A,FALSE,"Summary Financials";"holdco",#N/A,FALSE,"Summary Financials"}</definedName>
    <definedName name="_____wrn8_3" hidden="1">{"holdco",#N/A,FALSE,"Summary Financials";"holdco",#N/A,FALSE,"Summary Financials"}</definedName>
    <definedName name="_____wrn8_4" hidden="1">{"holdco",#N/A,FALSE,"Summary Financials";"holdco",#N/A,FALSE,"Summary Financials"}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hidden="1">#REF!</definedName>
    <definedName name="__123Graph_X" localSheetId="1" hidden="1">#REF!</definedName>
    <definedName name="__123Graph_X" localSheetId="2" hidden="1">#REF!</definedName>
    <definedName name="__123Graph_X" localSheetId="3" hidden="1">#REF!</definedName>
    <definedName name="__123Graph_X" hidden="1">#REF!</definedName>
    <definedName name="__FDS_HYPERLINK_TOGGLE_STATE__" hidden="1">"ON"</definedName>
    <definedName name="__hom1" localSheetId="1" hidden="1">{#N/A,#N/A,FALSE,"Assessment";#N/A,#N/A,FALSE,"Staffing";#N/A,#N/A,FALSE,"Hires";#N/A,#N/A,FALSE,"Assumptions"}</definedName>
    <definedName name="__hom1" localSheetId="2" hidden="1">{#N/A,#N/A,FALSE,"Assessment";#N/A,#N/A,FALSE,"Staffing";#N/A,#N/A,FALSE,"Hires";#N/A,#N/A,FALSE,"Assumptions"}</definedName>
    <definedName name="__hom1" localSheetId="3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hom1_1" hidden="1">{#N/A,#N/A,FALSE,"Assessment";#N/A,#N/A,FALSE,"Staffing";#N/A,#N/A,FALSE,"Hires";#N/A,#N/A,FALSE,"Assumptions"}</definedName>
    <definedName name="__hom1_2" hidden="1">{#N/A,#N/A,FALSE,"Assessment";#N/A,#N/A,FALSE,"Staffing";#N/A,#N/A,FALSE,"Hires";#N/A,#N/A,FALSE,"Assumptions"}</definedName>
    <definedName name="__hom1_3" hidden="1">{#N/A,#N/A,FALSE,"Assessment";#N/A,#N/A,FALSE,"Staffing";#N/A,#N/A,FALSE,"Hires";#N/A,#N/A,FALSE,"Assumptions"}</definedName>
    <definedName name="__hom1_4" hidden="1">{#N/A,#N/A,FALSE,"Assessment";#N/A,#N/A,FALSE,"Staffing";#N/A,#N/A,FALSE,"Hires";#N/A,#N/A,FALSE,"Assumptions"}</definedName>
    <definedName name="__IntlFixup" hidden="1">TRUE</definedName>
    <definedName name="__kk1" localSheetId="1" hidden="1">{#N/A,#N/A,FALSE,"Assessment";#N/A,#N/A,FALSE,"Staffing";#N/A,#N/A,FALSE,"Hires";#N/A,#N/A,FALSE,"Assumptions"}</definedName>
    <definedName name="__kk1" localSheetId="2" hidden="1">{#N/A,#N/A,FALSE,"Assessment";#N/A,#N/A,FALSE,"Staffing";#N/A,#N/A,FALSE,"Hires";#N/A,#N/A,FALSE,"Assumptions"}</definedName>
    <definedName name="__kk1" localSheetId="3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1_1" hidden="1">{#N/A,#N/A,FALSE,"Assessment";#N/A,#N/A,FALSE,"Staffing";#N/A,#N/A,FALSE,"Hires";#N/A,#N/A,FALSE,"Assumptions"}</definedName>
    <definedName name="__kk1_2" hidden="1">{#N/A,#N/A,FALSE,"Assessment";#N/A,#N/A,FALSE,"Staffing";#N/A,#N/A,FALSE,"Hires";#N/A,#N/A,FALSE,"Assumptions"}</definedName>
    <definedName name="__kk1_3" hidden="1">{#N/A,#N/A,FALSE,"Assessment";#N/A,#N/A,FALSE,"Staffing";#N/A,#N/A,FALSE,"Hires";#N/A,#N/A,FALSE,"Assumptions"}</definedName>
    <definedName name="__kk1_4" hidden="1">{#N/A,#N/A,FALSE,"Assessment";#N/A,#N/A,FALSE,"Staffing";#N/A,#N/A,FALSE,"Hires";#N/A,#N/A,FALSE,"Assumptions"}</definedName>
    <definedName name="__KKK1" localSheetId="1" hidden="1">{#N/A,#N/A,FALSE,"Assessment";#N/A,#N/A,FALSE,"Staffing";#N/A,#N/A,FALSE,"Hires";#N/A,#N/A,FALSE,"Assumptions"}</definedName>
    <definedName name="__KKK1" localSheetId="2" hidden="1">{#N/A,#N/A,FALSE,"Assessment";#N/A,#N/A,FALSE,"Staffing";#N/A,#N/A,FALSE,"Hires";#N/A,#N/A,FALSE,"Assumptions"}</definedName>
    <definedName name="__KKK1" localSheetId="3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KKK1_1" hidden="1">{#N/A,#N/A,FALSE,"Assessment";#N/A,#N/A,FALSE,"Staffing";#N/A,#N/A,FALSE,"Hires";#N/A,#N/A,FALSE,"Assumptions"}</definedName>
    <definedName name="__KKK1_2" hidden="1">{#N/A,#N/A,FALSE,"Assessment";#N/A,#N/A,FALSE,"Staffing";#N/A,#N/A,FALSE,"Hires";#N/A,#N/A,FALSE,"Assumptions"}</definedName>
    <definedName name="__KKK1_3" hidden="1">{#N/A,#N/A,FALSE,"Assessment";#N/A,#N/A,FALSE,"Staffing";#N/A,#N/A,FALSE,"Hires";#N/A,#N/A,FALSE,"Assumptions"}</definedName>
    <definedName name="__KKK1_4" hidden="1">{#N/A,#N/A,FALSE,"Assessment";#N/A,#N/A,FALSE,"Staffing";#N/A,#N/A,FALSE,"Hires";#N/A,#N/A,FALSE,"Assumptions"}</definedName>
    <definedName name="__wrn1" localSheetId="1" hidden="1">{"holdco",#N/A,FALSE,"Summary Financials";"holdco",#N/A,FALSE,"Summary Financials"}</definedName>
    <definedName name="__wrn1" localSheetId="2" hidden="1">{"holdco",#N/A,FALSE,"Summary Financials";"holdco",#N/A,FALSE,"Summary Financials"}</definedName>
    <definedName name="__wrn1" localSheetId="3" hidden="1">{"holdco",#N/A,FALSE,"Summary Financials";"holdco",#N/A,FALSE,"Summary Financials"}</definedName>
    <definedName name="__wrn1" hidden="1">{"holdco",#N/A,FALSE,"Summary Financials";"holdco",#N/A,FALSE,"Summary Financials"}</definedName>
    <definedName name="__wrn1_1" hidden="1">{"holdco",#N/A,FALSE,"Summary Financials";"holdco",#N/A,FALSE,"Summary Financials"}</definedName>
    <definedName name="__wrn1_2" hidden="1">{"holdco",#N/A,FALSE,"Summary Financials";"holdco",#N/A,FALSE,"Summary Financials"}</definedName>
    <definedName name="__wrn1_3" hidden="1">{"holdco",#N/A,FALSE,"Summary Financials";"holdco",#N/A,FALSE,"Summary Financials"}</definedName>
    <definedName name="__wrn1_4" hidden="1">{"holdco",#N/A,FALSE,"Summary Financials";"holdco",#N/A,FALSE,"Summary Financials"}</definedName>
    <definedName name="__wrn2" localSheetId="1" hidden="1">{"holdco",#N/A,FALSE,"Summary Financials";"holdco",#N/A,FALSE,"Summary Financials"}</definedName>
    <definedName name="__wrn2" localSheetId="2" hidden="1">{"holdco",#N/A,FALSE,"Summary Financials";"holdco",#N/A,FALSE,"Summary Financials"}</definedName>
    <definedName name="__wrn2" localSheetId="3" hidden="1">{"holdco",#N/A,FALSE,"Summary Financials";"holdco",#N/A,FALSE,"Summary Financials"}</definedName>
    <definedName name="__wrn2" hidden="1">{"holdco",#N/A,FALSE,"Summary Financials";"holdco",#N/A,FALSE,"Summary Financials"}</definedName>
    <definedName name="__wrn2_1" hidden="1">{"holdco",#N/A,FALSE,"Summary Financials";"holdco",#N/A,FALSE,"Summary Financials"}</definedName>
    <definedName name="__wrn2_2" hidden="1">{"holdco",#N/A,FALSE,"Summary Financials";"holdco",#N/A,FALSE,"Summary Financials"}</definedName>
    <definedName name="__wrn2_3" hidden="1">{"holdco",#N/A,FALSE,"Summary Financials";"holdco",#N/A,FALSE,"Summary Financials"}</definedName>
    <definedName name="__wrn2_4" hidden="1">{"holdco",#N/A,FALSE,"Summary Financials";"holdco",#N/A,FALSE,"Summary Financials"}</definedName>
    <definedName name="__wrn3" localSheetId="1" hidden="1">{"holdco",#N/A,FALSE,"Summary Financials";"holdco",#N/A,FALSE,"Summary Financials"}</definedName>
    <definedName name="__wrn3" localSheetId="2" hidden="1">{"holdco",#N/A,FALSE,"Summary Financials";"holdco",#N/A,FALSE,"Summary Financials"}</definedName>
    <definedName name="__wrn3" localSheetId="3" hidden="1">{"holdco",#N/A,FALSE,"Summary Financials";"holdco",#N/A,FALSE,"Summary Financials"}</definedName>
    <definedName name="__wrn3" hidden="1">{"holdco",#N/A,FALSE,"Summary Financials";"holdco",#N/A,FALSE,"Summary Financials"}</definedName>
    <definedName name="__wrn3_1" hidden="1">{"holdco",#N/A,FALSE,"Summary Financials";"holdco",#N/A,FALSE,"Summary Financials"}</definedName>
    <definedName name="__wrn3_2" hidden="1">{"holdco",#N/A,FALSE,"Summary Financials";"holdco",#N/A,FALSE,"Summary Financials"}</definedName>
    <definedName name="__wrn3_3" hidden="1">{"holdco",#N/A,FALSE,"Summary Financials";"holdco",#N/A,FALSE,"Summary Financials"}</definedName>
    <definedName name="__wrn3_4" hidden="1">{"holdco",#N/A,FALSE,"Summary Financials";"holdco",#N/A,FALSE,"Summary Financials"}</definedName>
    <definedName name="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1" hidden="1">{"holdco",#N/A,FALSE,"Summary Financials";"holdco",#N/A,FALSE,"Summary Financials"}</definedName>
    <definedName name="__wrn8" localSheetId="2" hidden="1">{"holdco",#N/A,FALSE,"Summary Financials";"holdco",#N/A,FALSE,"Summary Financials"}</definedName>
    <definedName name="__wrn8" localSheetId="3" hidden="1">{"holdco",#N/A,FALSE,"Summary Financials";"holdco",#N/A,FALSE,"Summary Financials"}</definedName>
    <definedName name="__wrn8" hidden="1">{"holdco",#N/A,FALSE,"Summary Financials";"holdco",#N/A,FALSE,"Summary Financials"}</definedName>
    <definedName name="__wrn8_1" hidden="1">{"holdco",#N/A,FALSE,"Summary Financials";"holdco",#N/A,FALSE,"Summary Financials"}</definedName>
    <definedName name="__wrn8_2" hidden="1">{"holdco",#N/A,FALSE,"Summary Financials";"holdco",#N/A,FALSE,"Summary Financials"}</definedName>
    <definedName name="__wrn8_3" hidden="1">{"holdco",#N/A,FALSE,"Summary Financials";"holdco",#N/A,FALSE,"Summary Financials"}</definedName>
    <definedName name="__wrn8_4" hidden="1">{"holdco",#N/A,FALSE,"Summary Financials";"holdco",#N/A,FALSE,"Summary Financials"}</definedName>
    <definedName name="_139__123Graph_LBL_DCHART_3" hidden="1">#REF!</definedName>
    <definedName name="_142__123Graph_LBL_FCHART_1" hidden="1">#REF!</definedName>
    <definedName name="_143__123Graph_LBL_FCHART_3" hidden="1">#REF!</definedName>
    <definedName name="_33__123Graph_LBL_ECHART_3" hidden="1">#REF!</definedName>
    <definedName name="_34__123Graph_LBL_FCHART_1" hidden="1">#REF!</definedName>
    <definedName name="_35__123Graph_LBL_FCHART_3" hidden="1">#REF!</definedName>
    <definedName name="_49__123Graph_LBL_FCHART_1" hidden="1">#REF!</definedName>
    <definedName name="_AtRisk_FitDataRange_FIT_1011A_FBAE" hidden="1">#REF!</definedName>
    <definedName name="_AtRisk_FitDataRange_FIT_17E8C_20BD8" hidden="1">#REF!</definedName>
    <definedName name="_AtRisk_FitDataRange_FIT_1DEB0_6DB18" hidden="1">#REF!</definedName>
    <definedName name="_AtRisk_FitDataRange_FIT_2280B_45A39" hidden="1">#REF!</definedName>
    <definedName name="_AtRisk_FitDataRange_FIT_323D9_6FBA6" hidden="1">#REF!</definedName>
    <definedName name="_AtRisk_FitDataRange_FIT_365FC_67E33" hidden="1">#REF!</definedName>
    <definedName name="_AtRisk_FitDataRange_FIT_532DB_74BED" hidden="1">#REF!</definedName>
    <definedName name="_AtRisk_FitDataRange_FIT_6608D_D355B" hidden="1">#REF!</definedName>
    <definedName name="_AtRisk_FitDataRange_FIT_8286E_12734" hidden="1">#REF!</definedName>
    <definedName name="_AtRisk_FitDataRange_FIT_89C7D_AAA8F" hidden="1">#REF!</definedName>
    <definedName name="_AtRisk_FitDataRange_FIT_9455F_F06D3" hidden="1">#REF!</definedName>
    <definedName name="_AtRisk_FitDataRange_FIT_A28F9_8D09A" hidden="1">#REF!</definedName>
    <definedName name="_AtRisk_FitDataRange_FIT_A3DBD_EDC1C" hidden="1">#REF!</definedName>
    <definedName name="_AtRisk_FitDataRange_FIT_A4EA1_559A" hidden="1">#REF!</definedName>
    <definedName name="_AtRisk_FitDataRange_FIT_B45A0_D9C47" hidden="1">#REF!</definedName>
    <definedName name="_AtRisk_FitDataRange_FIT_B529B_53E7B" hidden="1">#REF!</definedName>
    <definedName name="_AtRisk_FitDataRange_FIT_B7BA1_791C6" hidden="1">#REF!</definedName>
    <definedName name="_AtRisk_FitDataRange_FIT_BDACA_CB639" hidden="1">#REF!</definedName>
    <definedName name="_AtRisk_FitDataRange_FIT_C34BA_CC8A8" hidden="1">#REF!</definedName>
    <definedName name="_AtRisk_FitDataRange_FIT_C6B51_97A11" hidden="1">#REF!</definedName>
    <definedName name="_AtRisk_FitDataRange_FIT_CCE47_9E8E0" hidden="1">#REF!</definedName>
    <definedName name="_AtRisk_FitDataRange_FIT_D042_BF427" hidden="1">#REF!</definedName>
    <definedName name="_AtRisk_FitDataRange_FIT_D76B2_3E4A4" hidden="1">#REF!</definedName>
    <definedName name="_AtRisk_FitDataRange_FIT_E287_8F623" hidden="1">#REF!</definedName>
    <definedName name="_AtRisk_FitDataRange_FIT_EF6A6_1836D" hidden="1">#REF!</definedName>
    <definedName name="_AtRisk_SimSetting_AutomaticallyGenerateReports" hidden="1">FALSE</definedName>
    <definedName name="_AtRisk_SimSetting_AutomaticResultsDisplayMode" hidden="1">3</definedName>
    <definedName name="_AtRisk_SimSetting_AutomaticResultsDisplayMode_1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7</definedName>
    <definedName name="_AtRisk_SimSetting_RandomNumberGenerator_1" hidden="1">7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"Full UCA - OHL=1.1"</definedName>
    <definedName name="_AtRisk_SimSetting_SimName002" hidden="1">"Full UCA - OHL=2.5"</definedName>
    <definedName name="_AtRisk_SimSetting_SimName003" hidden="1">"10% cut - OHL=1.1"</definedName>
    <definedName name="_AtRisk_SimSetting_SimName004" hidden="1">"10% cut - OHL=2.5"</definedName>
    <definedName name="_AtRisk_SimSetting_SimName005" hidden="1">"15% cut - OHL=1.1"</definedName>
    <definedName name="_AtRisk_SimSetting_SimName006" hidden="1">"15% cut - OHL=2.5"</definedName>
    <definedName name="_AtRisk_SimSetting_SimName007" hidden="1">"20% cut - OHL=1.1"</definedName>
    <definedName name="_AtRisk_SimSetting_SimName008" hidden="1">"20% cut - OHL=2.5"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example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hidden="1">#REF!</definedName>
    <definedName name="_Order1" hidden="1">255</definedName>
    <definedName name="_Order2" hidden="1">0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localSheetId="1" hidden="1">#REF!</definedName>
    <definedName name="ACwvu.CapersView." localSheetId="2" hidden="1">#REF!</definedName>
    <definedName name="ACwvu.CapersView." localSheetId="3" hidden="1">#REF!</definedName>
    <definedName name="ACwvu.CapersView." hidden="1">#REF!</definedName>
    <definedName name="ACwvu.Japan_Capers_Ed_Pub." localSheetId="1" hidden="1">#REF!</definedName>
    <definedName name="ACwvu.Japan_Capers_Ed_Pub." localSheetId="2" hidden="1">#REF!</definedName>
    <definedName name="ACwvu.Japan_Capers_Ed_Pub." localSheetId="3" hidden="1">#REF!</definedName>
    <definedName name="ACwvu.Japan_Capers_Ed_Pub." hidden="1">#REF!</definedName>
    <definedName name="ACwvu.KJP_CC." localSheetId="1" hidden="1">#REF!</definedName>
    <definedName name="ACwvu.KJP_CC." localSheetId="2" hidden="1">#REF!</definedName>
    <definedName name="ACwvu.KJP_CC." localSheetId="3" hidden="1">#REF!</definedName>
    <definedName name="ACwvu.KJP_CC." hidden="1">#REF!</definedName>
    <definedName name="AssetClass" hidden="1">#REF!</definedName>
    <definedName name="AssetDesc" hidden="1">#REF!</definedName>
    <definedName name="b" localSheetId="1" hidden="1">{#N/A,#N/A,FALSE,"DI 2 YEAR MASTER SCHEDULE"}</definedName>
    <definedName name="b" localSheetId="2" hidden="1">{#N/A,#N/A,FALSE,"DI 2 YEAR MASTER SCHEDULE"}</definedName>
    <definedName name="b" localSheetId="3" hidden="1">{#N/A,#N/A,FALSE,"DI 2 YEAR MASTER SCHEDULE"}</definedName>
    <definedName name="b" hidden="1">{#N/A,#N/A,FALSE,"DI 2 YEAR MASTER SCHEDULE"}</definedName>
    <definedName name="bb" localSheetId="1" hidden="1">{#N/A,#N/A,FALSE,"PRJCTED MNTHLY QTY's"}</definedName>
    <definedName name="bb" localSheetId="2" hidden="1">{#N/A,#N/A,FALSE,"PRJCTED MNTHLY QTY's"}</definedName>
    <definedName name="bb" localSheetId="3" hidden="1">{#N/A,#N/A,FALSE,"PRJCTED MNTHLY QTY's"}</definedName>
    <definedName name="bb" hidden="1">{#N/A,#N/A,FALSE,"PRJCTED MNTHLY QTY's"}</definedName>
    <definedName name="bbbb" localSheetId="1" hidden="1">{#N/A,#N/A,FALSE,"PRJCTED QTRLY QTY's"}</definedName>
    <definedName name="bbbb" localSheetId="2" hidden="1">{#N/A,#N/A,FALSE,"PRJCTED QTRLY QTY's"}</definedName>
    <definedName name="bbbb" localSheetId="3" hidden="1">{#N/A,#N/A,FALSE,"PRJCTED QTRLY QTY's"}</definedName>
    <definedName name="bbbb" hidden="1">{#N/A,#N/A,FALSE,"PRJCTED QTRLY QTY's"}</definedName>
    <definedName name="bbbbbb" localSheetId="1" hidden="1">{#N/A,#N/A,FALSE,"PRJCTED QTRLY QTY's"}</definedName>
    <definedName name="bbbbbb" localSheetId="2" hidden="1">{#N/A,#N/A,FALSE,"PRJCTED QTRLY QTY's"}</definedName>
    <definedName name="bbbbbb" localSheetId="3" hidden="1">{#N/A,#N/A,FALSE,"PRJCTED QTRLY QTY's"}</definedName>
    <definedName name="bbbbbb" hidden="1">{#N/A,#N/A,FALSE,"PRJCTED QTRLY QTY's"}</definedName>
    <definedName name="BExEZ4HBCC06708765M8A06KCR7P" hidden="1">#N/A</definedName>
    <definedName name="BLPH1" hidden="1">#REF!</definedName>
    <definedName name="BLPH10" localSheetId="1" hidden="1">#REF!</definedName>
    <definedName name="BLPH10" localSheetId="2" hidden="1">#REF!</definedName>
    <definedName name="BLPH10" localSheetId="3" hidden="1">#REF!</definedName>
    <definedName name="BLPH10" hidden="1">#REF!</definedName>
    <definedName name="BLPH100" localSheetId="1" hidden="1">#REF!</definedName>
    <definedName name="BLPH100" localSheetId="2" hidden="1">#REF!</definedName>
    <definedName name="BLPH100" localSheetId="3" hidden="1">#REF!</definedName>
    <definedName name="BLPH100" hidden="1">#REF!</definedName>
    <definedName name="BLPH101" localSheetId="1" hidden="1">#REF!</definedName>
    <definedName name="BLPH101" localSheetId="2" hidden="1">#REF!</definedName>
    <definedName name="BLPH101" localSheetId="3" hidden="1">#REF!</definedName>
    <definedName name="BLPH101" hidden="1">#REF!</definedName>
    <definedName name="BLPH102" localSheetId="1" hidden="1">#REF!</definedName>
    <definedName name="BLPH102" localSheetId="2" hidden="1">#REF!</definedName>
    <definedName name="BLPH102" localSheetId="3" hidden="1">#REF!</definedName>
    <definedName name="BLPH102" hidden="1">#REF!</definedName>
    <definedName name="BLPH103" localSheetId="1" hidden="1">#REF!</definedName>
    <definedName name="BLPH103" localSheetId="2" hidden="1">#REF!</definedName>
    <definedName name="BLPH103" localSheetId="3" hidden="1">#REF!</definedName>
    <definedName name="BLPH103" hidden="1">#REF!</definedName>
    <definedName name="BLPH104" localSheetId="1" hidden="1">#REF!</definedName>
    <definedName name="BLPH104" localSheetId="2" hidden="1">#REF!</definedName>
    <definedName name="BLPH104" localSheetId="3" hidden="1">#REF!</definedName>
    <definedName name="BLPH104" hidden="1">#REF!</definedName>
    <definedName name="BLPH105" localSheetId="1" hidden="1">#REF!</definedName>
    <definedName name="BLPH105" localSheetId="2" hidden="1">#REF!</definedName>
    <definedName name="BLPH105" localSheetId="3" hidden="1">#REF!</definedName>
    <definedName name="BLPH105" hidden="1">#REF!</definedName>
    <definedName name="BLPH106" localSheetId="1" hidden="1">#REF!</definedName>
    <definedName name="BLPH106" localSheetId="2" hidden="1">#REF!</definedName>
    <definedName name="BLPH106" localSheetId="3" hidden="1">#REF!</definedName>
    <definedName name="BLPH106" hidden="1">#REF!</definedName>
    <definedName name="BLPH107" localSheetId="1" hidden="1">#REF!</definedName>
    <definedName name="BLPH107" localSheetId="2" hidden="1">#REF!</definedName>
    <definedName name="BLPH107" localSheetId="3" hidden="1">#REF!</definedName>
    <definedName name="BLPH107" hidden="1">#REF!</definedName>
    <definedName name="BLPH108" localSheetId="1" hidden="1">#REF!</definedName>
    <definedName name="BLPH108" localSheetId="2" hidden="1">#REF!</definedName>
    <definedName name="BLPH108" localSheetId="3" hidden="1">#REF!</definedName>
    <definedName name="BLPH108" hidden="1">#REF!</definedName>
    <definedName name="BLPH109" localSheetId="1" hidden="1">#REF!</definedName>
    <definedName name="BLPH109" localSheetId="2" hidden="1">#REF!</definedName>
    <definedName name="BLPH109" localSheetId="3" hidden="1">#REF!</definedName>
    <definedName name="BLPH109" hidden="1">#REF!</definedName>
    <definedName name="BLPH11" localSheetId="1" hidden="1">#REF!</definedName>
    <definedName name="BLPH11" localSheetId="2" hidden="1">#REF!</definedName>
    <definedName name="BLPH11" localSheetId="3" hidden="1">#REF!</definedName>
    <definedName name="BLPH11" hidden="1">#REF!</definedName>
    <definedName name="BLPH110" localSheetId="1" hidden="1">#REF!</definedName>
    <definedName name="BLPH110" localSheetId="2" hidden="1">#REF!</definedName>
    <definedName name="BLPH110" localSheetId="3" hidden="1">#REF!</definedName>
    <definedName name="BLPH110" hidden="1">#REF!</definedName>
    <definedName name="BLPH111" localSheetId="1" hidden="1">#REF!</definedName>
    <definedName name="BLPH111" localSheetId="2" hidden="1">#REF!</definedName>
    <definedName name="BLPH111" localSheetId="3" hidden="1">#REF!</definedName>
    <definedName name="BLPH111" hidden="1">#REF!</definedName>
    <definedName name="BLPH112" localSheetId="1" hidden="1">#REF!</definedName>
    <definedName name="BLPH112" localSheetId="2" hidden="1">#REF!</definedName>
    <definedName name="BLPH112" localSheetId="3" hidden="1">#REF!</definedName>
    <definedName name="BLPH112" hidden="1">#REF!</definedName>
    <definedName name="BLPH113" localSheetId="1" hidden="1">#REF!</definedName>
    <definedName name="BLPH113" localSheetId="2" hidden="1">#REF!</definedName>
    <definedName name="BLPH113" localSheetId="3" hidden="1">#REF!</definedName>
    <definedName name="BLPH113" hidden="1">#REF!</definedName>
    <definedName name="BLPH114" localSheetId="1" hidden="1">#REF!</definedName>
    <definedName name="BLPH114" localSheetId="2" hidden="1">#REF!</definedName>
    <definedName name="BLPH114" localSheetId="3" hidden="1">#REF!</definedName>
    <definedName name="BLPH114" hidden="1">#REF!</definedName>
    <definedName name="BLPH115" localSheetId="1" hidden="1">#REF!</definedName>
    <definedName name="BLPH115" localSheetId="2" hidden="1">#REF!</definedName>
    <definedName name="BLPH115" localSheetId="3" hidden="1">#REF!</definedName>
    <definedName name="BLPH115" hidden="1">#REF!</definedName>
    <definedName name="BLPH116" localSheetId="1" hidden="1">#REF!</definedName>
    <definedName name="BLPH116" localSheetId="2" hidden="1">#REF!</definedName>
    <definedName name="BLPH116" localSheetId="3" hidden="1">#REF!</definedName>
    <definedName name="BLPH116" hidden="1">#REF!</definedName>
    <definedName name="BLPH117" localSheetId="1" hidden="1">#REF!</definedName>
    <definedName name="BLPH117" localSheetId="2" hidden="1">#REF!</definedName>
    <definedName name="BLPH117" localSheetId="3" hidden="1">#REF!</definedName>
    <definedName name="BLPH117" hidden="1">#REF!</definedName>
    <definedName name="BLPH118" localSheetId="1" hidden="1">#REF!</definedName>
    <definedName name="BLPH118" localSheetId="2" hidden="1">#REF!</definedName>
    <definedName name="BLPH118" localSheetId="3" hidden="1">#REF!</definedName>
    <definedName name="BLPH118" hidden="1">#REF!</definedName>
    <definedName name="BLPH119" localSheetId="1" hidden="1">#REF!</definedName>
    <definedName name="BLPH119" localSheetId="2" hidden="1">#REF!</definedName>
    <definedName name="BLPH119" localSheetId="3" hidden="1">#REF!</definedName>
    <definedName name="BLPH119" hidden="1">#REF!</definedName>
    <definedName name="BLPH12" localSheetId="1" hidden="1">#REF!</definedName>
    <definedName name="BLPH12" localSheetId="2" hidden="1">#REF!</definedName>
    <definedName name="BLPH12" localSheetId="3" hidden="1">#REF!</definedName>
    <definedName name="BLPH12" hidden="1">#REF!</definedName>
    <definedName name="BLPH120" localSheetId="1" hidden="1">#REF!</definedName>
    <definedName name="BLPH120" localSheetId="2" hidden="1">#REF!</definedName>
    <definedName name="BLPH120" localSheetId="3" hidden="1">#REF!</definedName>
    <definedName name="BLPH120" hidden="1">#REF!</definedName>
    <definedName name="BLPH121" localSheetId="1" hidden="1">#REF!</definedName>
    <definedName name="BLPH121" localSheetId="2" hidden="1">#REF!</definedName>
    <definedName name="BLPH121" localSheetId="3" hidden="1">#REF!</definedName>
    <definedName name="BLPH121" hidden="1">#REF!</definedName>
    <definedName name="BLPH122" localSheetId="1" hidden="1">#REF!</definedName>
    <definedName name="BLPH122" localSheetId="2" hidden="1">#REF!</definedName>
    <definedName name="BLPH122" localSheetId="3" hidden="1">#REF!</definedName>
    <definedName name="BLPH122" hidden="1">#REF!</definedName>
    <definedName name="BLPH123" localSheetId="1" hidden="1">#REF!</definedName>
    <definedName name="BLPH123" localSheetId="2" hidden="1">#REF!</definedName>
    <definedName name="BLPH123" localSheetId="3" hidden="1">#REF!</definedName>
    <definedName name="BLPH123" hidden="1">#REF!</definedName>
    <definedName name="BLPH124" localSheetId="1" hidden="1">#REF!</definedName>
    <definedName name="BLPH124" localSheetId="2" hidden="1">#REF!</definedName>
    <definedName name="BLPH124" localSheetId="3" hidden="1">#REF!</definedName>
    <definedName name="BLPH124" hidden="1">#REF!</definedName>
    <definedName name="BLPH125" localSheetId="1" hidden="1">#REF!</definedName>
    <definedName name="BLPH125" localSheetId="2" hidden="1">#REF!</definedName>
    <definedName name="BLPH125" localSheetId="3" hidden="1">#REF!</definedName>
    <definedName name="BLPH125" hidden="1">#REF!</definedName>
    <definedName name="BLPH126" localSheetId="1" hidden="1">#REF!</definedName>
    <definedName name="BLPH126" localSheetId="2" hidden="1">#REF!</definedName>
    <definedName name="BLPH126" localSheetId="3" hidden="1">#REF!</definedName>
    <definedName name="BLPH126" hidden="1">#REF!</definedName>
    <definedName name="BLPH127" localSheetId="1" hidden="1">#REF!</definedName>
    <definedName name="BLPH127" localSheetId="2" hidden="1">#REF!</definedName>
    <definedName name="BLPH127" localSheetId="3" hidden="1">#REF!</definedName>
    <definedName name="BLPH127" hidden="1">#REF!</definedName>
    <definedName name="BLPH128" localSheetId="1" hidden="1">#REF!</definedName>
    <definedName name="BLPH128" localSheetId="2" hidden="1">#REF!</definedName>
    <definedName name="BLPH128" localSheetId="3" hidden="1">#REF!</definedName>
    <definedName name="BLPH128" hidden="1">#REF!</definedName>
    <definedName name="BLPH129" localSheetId="1" hidden="1">#REF!</definedName>
    <definedName name="BLPH129" localSheetId="2" hidden="1">#REF!</definedName>
    <definedName name="BLPH129" localSheetId="3" hidden="1">#REF!</definedName>
    <definedName name="BLPH129" hidden="1">#REF!</definedName>
    <definedName name="BLPH13" localSheetId="1" hidden="1">#REF!</definedName>
    <definedName name="BLPH13" localSheetId="2" hidden="1">#REF!</definedName>
    <definedName name="BLPH13" localSheetId="3" hidden="1">#REF!</definedName>
    <definedName name="BLPH13" hidden="1">#REF!</definedName>
    <definedName name="BLPH130" localSheetId="1" hidden="1">#REF!</definedName>
    <definedName name="BLPH130" localSheetId="2" hidden="1">#REF!</definedName>
    <definedName name="BLPH130" localSheetId="3" hidden="1">#REF!</definedName>
    <definedName name="BLPH130" hidden="1">#REF!</definedName>
    <definedName name="BLPH131" localSheetId="1" hidden="1">#REF!</definedName>
    <definedName name="BLPH131" localSheetId="2" hidden="1">#REF!</definedName>
    <definedName name="BLPH131" localSheetId="3" hidden="1">#REF!</definedName>
    <definedName name="BLPH131" hidden="1">#REF!</definedName>
    <definedName name="BLPH132" localSheetId="1" hidden="1">#REF!</definedName>
    <definedName name="BLPH132" localSheetId="2" hidden="1">#REF!</definedName>
    <definedName name="BLPH132" localSheetId="3" hidden="1">#REF!</definedName>
    <definedName name="BLPH132" hidden="1">#REF!</definedName>
    <definedName name="BLPH133" localSheetId="1" hidden="1">#REF!</definedName>
    <definedName name="BLPH133" localSheetId="2" hidden="1">#REF!</definedName>
    <definedName name="BLPH133" localSheetId="3" hidden="1">#REF!</definedName>
    <definedName name="BLPH133" hidden="1">#REF!</definedName>
    <definedName name="BLPH134" localSheetId="1" hidden="1">#REF!</definedName>
    <definedName name="BLPH134" localSheetId="2" hidden="1">#REF!</definedName>
    <definedName name="BLPH134" localSheetId="3" hidden="1">#REF!</definedName>
    <definedName name="BLPH134" hidden="1">#REF!</definedName>
    <definedName name="BLPH135" localSheetId="1" hidden="1">#REF!</definedName>
    <definedName name="BLPH135" localSheetId="2" hidden="1">#REF!</definedName>
    <definedName name="BLPH135" localSheetId="3" hidden="1">#REF!</definedName>
    <definedName name="BLPH135" hidden="1">#REF!</definedName>
    <definedName name="BLPH136" localSheetId="1" hidden="1">#REF!</definedName>
    <definedName name="BLPH136" localSheetId="2" hidden="1">#REF!</definedName>
    <definedName name="BLPH136" localSheetId="3" hidden="1">#REF!</definedName>
    <definedName name="BLPH136" hidden="1">#REF!</definedName>
    <definedName name="BLPH137" localSheetId="1" hidden="1">#REF!</definedName>
    <definedName name="BLPH137" localSheetId="2" hidden="1">#REF!</definedName>
    <definedName name="BLPH137" localSheetId="3" hidden="1">#REF!</definedName>
    <definedName name="BLPH137" hidden="1">#REF!</definedName>
    <definedName name="BLPH138" localSheetId="1" hidden="1">#REF!</definedName>
    <definedName name="BLPH138" localSheetId="2" hidden="1">#REF!</definedName>
    <definedName name="BLPH138" localSheetId="3" hidden="1">#REF!</definedName>
    <definedName name="BLPH138" hidden="1">#REF!</definedName>
    <definedName name="BLPH139" localSheetId="1" hidden="1">#REF!</definedName>
    <definedName name="BLPH139" localSheetId="2" hidden="1">#REF!</definedName>
    <definedName name="BLPH139" localSheetId="3" hidden="1">#REF!</definedName>
    <definedName name="BLPH139" hidden="1">#REF!</definedName>
    <definedName name="BLPH14" localSheetId="1" hidden="1">#REF!</definedName>
    <definedName name="BLPH14" localSheetId="2" hidden="1">#REF!</definedName>
    <definedName name="BLPH14" localSheetId="3" hidden="1">#REF!</definedName>
    <definedName name="BLPH14" hidden="1">#REF!</definedName>
    <definedName name="BLPH140" localSheetId="1" hidden="1">#REF!</definedName>
    <definedName name="BLPH140" localSheetId="2" hidden="1">#REF!</definedName>
    <definedName name="BLPH140" localSheetId="3" hidden="1">#REF!</definedName>
    <definedName name="BLPH140" hidden="1">#REF!</definedName>
    <definedName name="BLPH141" localSheetId="1" hidden="1">#REF!</definedName>
    <definedName name="BLPH141" localSheetId="2" hidden="1">#REF!</definedName>
    <definedName name="BLPH141" localSheetId="3" hidden="1">#REF!</definedName>
    <definedName name="BLPH141" hidden="1">#REF!</definedName>
    <definedName name="BLPH142" localSheetId="1" hidden="1">#REF!</definedName>
    <definedName name="BLPH142" localSheetId="2" hidden="1">#REF!</definedName>
    <definedName name="BLPH142" localSheetId="3" hidden="1">#REF!</definedName>
    <definedName name="BLPH142" hidden="1">#REF!</definedName>
    <definedName name="BLPH143" localSheetId="1" hidden="1">#REF!</definedName>
    <definedName name="BLPH143" localSheetId="2" hidden="1">#REF!</definedName>
    <definedName name="BLPH143" localSheetId="3" hidden="1">#REF!</definedName>
    <definedName name="BLPH143" hidden="1">#REF!</definedName>
    <definedName name="BLPH144" localSheetId="1" hidden="1">#REF!</definedName>
    <definedName name="BLPH144" localSheetId="2" hidden="1">#REF!</definedName>
    <definedName name="BLPH144" localSheetId="3" hidden="1">#REF!</definedName>
    <definedName name="BLPH144" hidden="1">#REF!</definedName>
    <definedName name="BLPH145" localSheetId="1" hidden="1">#REF!</definedName>
    <definedName name="BLPH145" localSheetId="2" hidden="1">#REF!</definedName>
    <definedName name="BLPH145" localSheetId="3" hidden="1">#REF!</definedName>
    <definedName name="BLPH145" hidden="1">#REF!</definedName>
    <definedName name="BLPH146" localSheetId="1" hidden="1">#REF!</definedName>
    <definedName name="BLPH146" localSheetId="2" hidden="1">#REF!</definedName>
    <definedName name="BLPH146" localSheetId="3" hidden="1">#REF!</definedName>
    <definedName name="BLPH146" hidden="1">#REF!</definedName>
    <definedName name="BLPH147" localSheetId="1" hidden="1">#REF!</definedName>
    <definedName name="BLPH147" localSheetId="2" hidden="1">#REF!</definedName>
    <definedName name="BLPH147" localSheetId="3" hidden="1">#REF!</definedName>
    <definedName name="BLPH147" hidden="1">#REF!</definedName>
    <definedName name="BLPH148" localSheetId="1" hidden="1">#REF!</definedName>
    <definedName name="BLPH148" localSheetId="2" hidden="1">#REF!</definedName>
    <definedName name="BLPH148" localSheetId="3" hidden="1">#REF!</definedName>
    <definedName name="BLPH148" hidden="1">#REF!</definedName>
    <definedName name="BLPH149" localSheetId="1" hidden="1">#REF!</definedName>
    <definedName name="BLPH149" localSheetId="2" hidden="1">#REF!</definedName>
    <definedName name="BLPH149" localSheetId="3" hidden="1">#REF!</definedName>
    <definedName name="BLPH149" hidden="1">#REF!</definedName>
    <definedName name="BLPH15" localSheetId="1" hidden="1">#REF!</definedName>
    <definedName name="BLPH15" localSheetId="2" hidden="1">#REF!</definedName>
    <definedName name="BLPH15" localSheetId="3" hidden="1">#REF!</definedName>
    <definedName name="BLPH15" hidden="1">#REF!</definedName>
    <definedName name="BLPH150" localSheetId="1" hidden="1">#REF!</definedName>
    <definedName name="BLPH150" localSheetId="2" hidden="1">#REF!</definedName>
    <definedName name="BLPH150" localSheetId="3" hidden="1">#REF!</definedName>
    <definedName name="BLPH150" hidden="1">#REF!</definedName>
    <definedName name="BLPH151" localSheetId="1" hidden="1">#REF!</definedName>
    <definedName name="BLPH151" localSheetId="2" hidden="1">#REF!</definedName>
    <definedName name="BLPH151" localSheetId="3" hidden="1">#REF!</definedName>
    <definedName name="BLPH151" hidden="1">#REF!</definedName>
    <definedName name="BLPH152" localSheetId="1" hidden="1">#REF!</definedName>
    <definedName name="BLPH152" localSheetId="2" hidden="1">#REF!</definedName>
    <definedName name="BLPH152" localSheetId="3" hidden="1">#REF!</definedName>
    <definedName name="BLPH152" hidden="1">#REF!</definedName>
    <definedName name="BLPH153" localSheetId="1" hidden="1">#REF!</definedName>
    <definedName name="BLPH153" localSheetId="2" hidden="1">#REF!</definedName>
    <definedName name="BLPH153" localSheetId="3" hidden="1">#REF!</definedName>
    <definedName name="BLPH153" hidden="1">#REF!</definedName>
    <definedName name="BLPH154" localSheetId="1" hidden="1">#REF!</definedName>
    <definedName name="BLPH154" localSheetId="2" hidden="1">#REF!</definedName>
    <definedName name="BLPH154" localSheetId="3" hidden="1">#REF!</definedName>
    <definedName name="BLPH154" hidden="1">#REF!</definedName>
    <definedName name="BLPH155" localSheetId="1" hidden="1">#REF!</definedName>
    <definedName name="BLPH155" localSheetId="2" hidden="1">#REF!</definedName>
    <definedName name="BLPH155" localSheetId="3" hidden="1">#REF!</definedName>
    <definedName name="BLPH155" hidden="1">#REF!</definedName>
    <definedName name="BLPH156" localSheetId="1" hidden="1">#REF!</definedName>
    <definedName name="BLPH156" localSheetId="2" hidden="1">#REF!</definedName>
    <definedName name="BLPH156" localSheetId="3" hidden="1">#REF!</definedName>
    <definedName name="BLPH156" hidden="1">#REF!</definedName>
    <definedName name="BLPH157" localSheetId="1" hidden="1">#REF!</definedName>
    <definedName name="BLPH157" localSheetId="2" hidden="1">#REF!</definedName>
    <definedName name="BLPH157" localSheetId="3" hidden="1">#REF!</definedName>
    <definedName name="BLPH157" hidden="1">#REF!</definedName>
    <definedName name="BLPH158" localSheetId="1" hidden="1">#REF!</definedName>
    <definedName name="BLPH158" localSheetId="2" hidden="1">#REF!</definedName>
    <definedName name="BLPH158" localSheetId="3" hidden="1">#REF!</definedName>
    <definedName name="BLPH158" hidden="1">#REF!</definedName>
    <definedName name="BLPH159" localSheetId="1" hidden="1">#REF!</definedName>
    <definedName name="BLPH159" localSheetId="2" hidden="1">#REF!</definedName>
    <definedName name="BLPH159" localSheetId="3" hidden="1">#REF!</definedName>
    <definedName name="BLPH159" hidden="1">#REF!</definedName>
    <definedName name="BLPH16" localSheetId="1" hidden="1">#REF!</definedName>
    <definedName name="BLPH16" localSheetId="2" hidden="1">#REF!</definedName>
    <definedName name="BLPH16" localSheetId="3" hidden="1">#REF!</definedName>
    <definedName name="BLPH16" hidden="1">#REF!</definedName>
    <definedName name="BLPH160" localSheetId="1" hidden="1">#REF!</definedName>
    <definedName name="BLPH160" localSheetId="2" hidden="1">#REF!</definedName>
    <definedName name="BLPH160" localSheetId="3" hidden="1">#REF!</definedName>
    <definedName name="BLPH160" hidden="1">#REF!</definedName>
    <definedName name="BLPH161" localSheetId="1" hidden="1">#REF!</definedName>
    <definedName name="BLPH161" localSheetId="2" hidden="1">#REF!</definedName>
    <definedName name="BLPH161" localSheetId="3" hidden="1">#REF!</definedName>
    <definedName name="BLPH161" hidden="1">#REF!</definedName>
    <definedName name="BLPH162" localSheetId="1" hidden="1">#REF!</definedName>
    <definedName name="BLPH162" localSheetId="2" hidden="1">#REF!</definedName>
    <definedName name="BLPH162" localSheetId="3" hidden="1">#REF!</definedName>
    <definedName name="BLPH162" hidden="1">#REF!</definedName>
    <definedName name="BLPH163" localSheetId="1" hidden="1">#REF!</definedName>
    <definedName name="BLPH163" localSheetId="2" hidden="1">#REF!</definedName>
    <definedName name="BLPH163" localSheetId="3" hidden="1">#REF!</definedName>
    <definedName name="BLPH163" hidden="1">#REF!</definedName>
    <definedName name="BLPH164" localSheetId="1" hidden="1">#REF!</definedName>
    <definedName name="BLPH164" localSheetId="2" hidden="1">#REF!</definedName>
    <definedName name="BLPH164" localSheetId="3" hidden="1">#REF!</definedName>
    <definedName name="BLPH164" hidden="1">#REF!</definedName>
    <definedName name="BLPH165" localSheetId="1" hidden="1">#REF!</definedName>
    <definedName name="BLPH165" localSheetId="2" hidden="1">#REF!</definedName>
    <definedName name="BLPH165" localSheetId="3" hidden="1">#REF!</definedName>
    <definedName name="BLPH165" hidden="1">#REF!</definedName>
    <definedName name="BLPH166" localSheetId="1" hidden="1">#REF!</definedName>
    <definedName name="BLPH166" localSheetId="2" hidden="1">#REF!</definedName>
    <definedName name="BLPH166" localSheetId="3" hidden="1">#REF!</definedName>
    <definedName name="BLPH166" hidden="1">#REF!</definedName>
    <definedName name="BLPH167" localSheetId="1" hidden="1">#REF!</definedName>
    <definedName name="BLPH167" localSheetId="2" hidden="1">#REF!</definedName>
    <definedName name="BLPH167" localSheetId="3" hidden="1">#REF!</definedName>
    <definedName name="BLPH167" hidden="1">#REF!</definedName>
    <definedName name="BLPH168" localSheetId="1" hidden="1">#REF!</definedName>
    <definedName name="BLPH168" localSheetId="2" hidden="1">#REF!</definedName>
    <definedName name="BLPH168" localSheetId="3" hidden="1">#REF!</definedName>
    <definedName name="BLPH168" hidden="1">#REF!</definedName>
    <definedName name="BLPH169" localSheetId="1" hidden="1">#REF!</definedName>
    <definedName name="BLPH169" localSheetId="2" hidden="1">#REF!</definedName>
    <definedName name="BLPH169" localSheetId="3" hidden="1">#REF!</definedName>
    <definedName name="BLPH169" hidden="1">#REF!</definedName>
    <definedName name="BLPH17" localSheetId="1" hidden="1">#REF!</definedName>
    <definedName name="BLPH17" localSheetId="2" hidden="1">#REF!</definedName>
    <definedName name="BLPH17" localSheetId="3" hidden="1">#REF!</definedName>
    <definedName name="BLPH17" hidden="1">#REF!</definedName>
    <definedName name="BLPH170" localSheetId="1" hidden="1">#REF!</definedName>
    <definedName name="BLPH170" localSheetId="2" hidden="1">#REF!</definedName>
    <definedName name="BLPH170" localSheetId="3" hidden="1">#REF!</definedName>
    <definedName name="BLPH170" hidden="1">#REF!</definedName>
    <definedName name="BLPH171" localSheetId="1" hidden="1">#REF!</definedName>
    <definedName name="BLPH171" localSheetId="2" hidden="1">#REF!</definedName>
    <definedName name="BLPH171" localSheetId="3" hidden="1">#REF!</definedName>
    <definedName name="BLPH171" hidden="1">#REF!</definedName>
    <definedName name="BLPH172" localSheetId="1" hidden="1">#REF!</definedName>
    <definedName name="BLPH172" localSheetId="2" hidden="1">#REF!</definedName>
    <definedName name="BLPH172" localSheetId="3" hidden="1">#REF!</definedName>
    <definedName name="BLPH172" hidden="1">#REF!</definedName>
    <definedName name="BLPH173" localSheetId="1" hidden="1">#REF!</definedName>
    <definedName name="BLPH173" localSheetId="2" hidden="1">#REF!</definedName>
    <definedName name="BLPH173" localSheetId="3" hidden="1">#REF!</definedName>
    <definedName name="BLPH173" hidden="1">#REF!</definedName>
    <definedName name="BLPH174" localSheetId="1" hidden="1">#REF!</definedName>
    <definedName name="BLPH174" localSheetId="2" hidden="1">#REF!</definedName>
    <definedName name="BLPH174" localSheetId="3" hidden="1">#REF!</definedName>
    <definedName name="BLPH174" hidden="1">#REF!</definedName>
    <definedName name="BLPH175" localSheetId="1" hidden="1">#REF!</definedName>
    <definedName name="BLPH175" localSheetId="2" hidden="1">#REF!</definedName>
    <definedName name="BLPH175" localSheetId="3" hidden="1">#REF!</definedName>
    <definedName name="BLPH175" hidden="1">#REF!</definedName>
    <definedName name="BLPH176" localSheetId="1" hidden="1">#REF!</definedName>
    <definedName name="BLPH176" localSheetId="2" hidden="1">#REF!</definedName>
    <definedName name="BLPH176" localSheetId="3" hidden="1">#REF!</definedName>
    <definedName name="BLPH176" hidden="1">#REF!</definedName>
    <definedName name="BLPH177" localSheetId="1" hidden="1">#REF!</definedName>
    <definedName name="BLPH177" localSheetId="2" hidden="1">#REF!</definedName>
    <definedName name="BLPH177" localSheetId="3" hidden="1">#REF!</definedName>
    <definedName name="BLPH177" hidden="1">#REF!</definedName>
    <definedName name="BLPH178" localSheetId="1" hidden="1">#REF!</definedName>
    <definedName name="BLPH178" localSheetId="2" hidden="1">#REF!</definedName>
    <definedName name="BLPH178" localSheetId="3" hidden="1">#REF!</definedName>
    <definedName name="BLPH178" hidden="1">#REF!</definedName>
    <definedName name="BLPH179" localSheetId="1" hidden="1">#REF!</definedName>
    <definedName name="BLPH179" localSheetId="2" hidden="1">#REF!</definedName>
    <definedName name="BLPH179" localSheetId="3" hidden="1">#REF!</definedName>
    <definedName name="BLPH179" hidden="1">#REF!</definedName>
    <definedName name="BLPH18" localSheetId="1" hidden="1">#REF!</definedName>
    <definedName name="BLPH18" localSheetId="2" hidden="1">#REF!</definedName>
    <definedName name="BLPH18" localSheetId="3" hidden="1">#REF!</definedName>
    <definedName name="BLPH18" hidden="1">#REF!</definedName>
    <definedName name="BLPH180" localSheetId="1" hidden="1">#REF!</definedName>
    <definedName name="BLPH180" localSheetId="2" hidden="1">#REF!</definedName>
    <definedName name="BLPH180" localSheetId="3" hidden="1">#REF!</definedName>
    <definedName name="BLPH180" hidden="1">#REF!</definedName>
    <definedName name="BLPH181" localSheetId="1" hidden="1">#REF!</definedName>
    <definedName name="BLPH181" localSheetId="2" hidden="1">#REF!</definedName>
    <definedName name="BLPH181" localSheetId="3" hidden="1">#REF!</definedName>
    <definedName name="BLPH181" hidden="1">#REF!</definedName>
    <definedName name="BLPH182" localSheetId="1" hidden="1">#REF!</definedName>
    <definedName name="BLPH182" localSheetId="2" hidden="1">#REF!</definedName>
    <definedName name="BLPH182" localSheetId="3" hidden="1">#REF!</definedName>
    <definedName name="BLPH182" hidden="1">#REF!</definedName>
    <definedName name="BLPH183" localSheetId="1" hidden="1">#REF!</definedName>
    <definedName name="BLPH183" localSheetId="2" hidden="1">#REF!</definedName>
    <definedName name="BLPH183" localSheetId="3" hidden="1">#REF!</definedName>
    <definedName name="BLPH183" hidden="1">#REF!</definedName>
    <definedName name="BLPH184" localSheetId="1" hidden="1">#REF!</definedName>
    <definedName name="BLPH184" localSheetId="2" hidden="1">#REF!</definedName>
    <definedName name="BLPH184" localSheetId="3" hidden="1">#REF!</definedName>
    <definedName name="BLPH184" hidden="1">#REF!</definedName>
    <definedName name="BLPH185" localSheetId="1" hidden="1">#REF!</definedName>
    <definedName name="BLPH185" localSheetId="2" hidden="1">#REF!</definedName>
    <definedName name="BLPH185" localSheetId="3" hidden="1">#REF!</definedName>
    <definedName name="BLPH185" hidden="1">#REF!</definedName>
    <definedName name="BLPH186" localSheetId="1" hidden="1">#REF!</definedName>
    <definedName name="BLPH186" localSheetId="2" hidden="1">#REF!</definedName>
    <definedName name="BLPH186" localSheetId="3" hidden="1">#REF!</definedName>
    <definedName name="BLPH186" hidden="1">#REF!</definedName>
    <definedName name="BLPH187" localSheetId="1" hidden="1">#REF!</definedName>
    <definedName name="BLPH187" localSheetId="2" hidden="1">#REF!</definedName>
    <definedName name="BLPH187" localSheetId="3" hidden="1">#REF!</definedName>
    <definedName name="BLPH187" hidden="1">#REF!</definedName>
    <definedName name="BLPH188" localSheetId="1" hidden="1">#REF!</definedName>
    <definedName name="BLPH188" localSheetId="2" hidden="1">#REF!</definedName>
    <definedName name="BLPH188" localSheetId="3" hidden="1">#REF!</definedName>
    <definedName name="BLPH188" hidden="1">#REF!</definedName>
    <definedName name="BLPH189" localSheetId="1" hidden="1">#REF!</definedName>
    <definedName name="BLPH189" localSheetId="2" hidden="1">#REF!</definedName>
    <definedName name="BLPH189" localSheetId="3" hidden="1">#REF!</definedName>
    <definedName name="BLPH189" hidden="1">#REF!</definedName>
    <definedName name="BLPH19" localSheetId="1" hidden="1">#REF!</definedName>
    <definedName name="BLPH19" localSheetId="2" hidden="1">#REF!</definedName>
    <definedName name="BLPH19" localSheetId="3" hidden="1">#REF!</definedName>
    <definedName name="BLPH19" hidden="1">#REF!</definedName>
    <definedName name="BLPH190" localSheetId="1" hidden="1">#REF!</definedName>
    <definedName name="BLPH190" localSheetId="2" hidden="1">#REF!</definedName>
    <definedName name="BLPH190" localSheetId="3" hidden="1">#REF!</definedName>
    <definedName name="BLPH190" hidden="1">#REF!</definedName>
    <definedName name="BLPH191" localSheetId="1" hidden="1">#REF!</definedName>
    <definedName name="BLPH191" localSheetId="2" hidden="1">#REF!</definedName>
    <definedName name="BLPH191" localSheetId="3" hidden="1">#REF!</definedName>
    <definedName name="BLPH191" hidden="1">#REF!</definedName>
    <definedName name="BLPH192" localSheetId="1" hidden="1">#REF!</definedName>
    <definedName name="BLPH192" localSheetId="2" hidden="1">#REF!</definedName>
    <definedName name="BLPH192" localSheetId="3" hidden="1">#REF!</definedName>
    <definedName name="BLPH192" hidden="1">#REF!</definedName>
    <definedName name="BLPH193" localSheetId="1" hidden="1">#REF!</definedName>
    <definedName name="BLPH193" localSheetId="2" hidden="1">#REF!</definedName>
    <definedName name="BLPH193" localSheetId="3" hidden="1">#REF!</definedName>
    <definedName name="BLPH193" hidden="1">#REF!</definedName>
    <definedName name="BLPH194" localSheetId="1" hidden="1">#REF!</definedName>
    <definedName name="BLPH194" localSheetId="2" hidden="1">#REF!</definedName>
    <definedName name="BLPH194" localSheetId="3" hidden="1">#REF!</definedName>
    <definedName name="BLPH194" hidden="1">#REF!</definedName>
    <definedName name="BLPH195" localSheetId="1" hidden="1">#REF!</definedName>
    <definedName name="BLPH195" localSheetId="2" hidden="1">#REF!</definedName>
    <definedName name="BLPH195" localSheetId="3" hidden="1">#REF!</definedName>
    <definedName name="BLPH195" hidden="1">#REF!</definedName>
    <definedName name="BLPH196" localSheetId="1" hidden="1">#REF!</definedName>
    <definedName name="BLPH196" localSheetId="2" hidden="1">#REF!</definedName>
    <definedName name="BLPH196" localSheetId="3" hidden="1">#REF!</definedName>
    <definedName name="BLPH196" hidden="1">#REF!</definedName>
    <definedName name="BLPH197" localSheetId="1" hidden="1">#REF!</definedName>
    <definedName name="BLPH197" localSheetId="2" hidden="1">#REF!</definedName>
    <definedName name="BLPH197" localSheetId="3" hidden="1">#REF!</definedName>
    <definedName name="BLPH197" hidden="1">#REF!</definedName>
    <definedName name="BLPH198" localSheetId="1" hidden="1">#REF!</definedName>
    <definedName name="BLPH198" localSheetId="2" hidden="1">#REF!</definedName>
    <definedName name="BLPH198" localSheetId="3" hidden="1">#REF!</definedName>
    <definedName name="BLPH198" hidden="1">#REF!</definedName>
    <definedName name="BLPH199" localSheetId="1" hidden="1">#REF!</definedName>
    <definedName name="BLPH199" localSheetId="2" hidden="1">#REF!</definedName>
    <definedName name="BLPH199" localSheetId="3" hidden="1">#REF!</definedName>
    <definedName name="BLPH199" hidden="1">#REF!</definedName>
    <definedName name="BLPH2" localSheetId="1" hidden="1">#REF!</definedName>
    <definedName name="BLPH2" localSheetId="2" hidden="1">#REF!</definedName>
    <definedName name="BLPH2" localSheetId="3" hidden="1">#REF!</definedName>
    <definedName name="BLPH2" hidden="1">#REF!</definedName>
    <definedName name="BLPH20" localSheetId="1" hidden="1">#REF!</definedName>
    <definedName name="BLPH20" localSheetId="2" hidden="1">#REF!</definedName>
    <definedName name="BLPH20" localSheetId="3" hidden="1">#REF!</definedName>
    <definedName name="BLPH20" hidden="1">#REF!</definedName>
    <definedName name="BLPH200" localSheetId="1" hidden="1">#REF!</definedName>
    <definedName name="BLPH200" localSheetId="2" hidden="1">#REF!</definedName>
    <definedName name="BLPH200" localSheetId="3" hidden="1">#REF!</definedName>
    <definedName name="BLPH200" hidden="1">#REF!</definedName>
    <definedName name="BLPH201" localSheetId="1" hidden="1">#REF!</definedName>
    <definedName name="BLPH201" localSheetId="2" hidden="1">#REF!</definedName>
    <definedName name="BLPH201" localSheetId="3" hidden="1">#REF!</definedName>
    <definedName name="BLPH201" hidden="1">#REF!</definedName>
    <definedName name="BLPH202" localSheetId="1" hidden="1">#REF!</definedName>
    <definedName name="BLPH202" localSheetId="2" hidden="1">#REF!</definedName>
    <definedName name="BLPH202" localSheetId="3" hidden="1">#REF!</definedName>
    <definedName name="BLPH202" hidden="1">#REF!</definedName>
    <definedName name="BLPH203" localSheetId="1" hidden="1">#REF!</definedName>
    <definedName name="BLPH203" localSheetId="2" hidden="1">#REF!</definedName>
    <definedName name="BLPH203" localSheetId="3" hidden="1">#REF!</definedName>
    <definedName name="BLPH203" hidden="1">#REF!</definedName>
    <definedName name="BLPH204" localSheetId="1" hidden="1">#REF!</definedName>
    <definedName name="BLPH204" localSheetId="2" hidden="1">#REF!</definedName>
    <definedName name="BLPH204" localSheetId="3" hidden="1">#REF!</definedName>
    <definedName name="BLPH204" hidden="1">#REF!</definedName>
    <definedName name="BLPH205" localSheetId="1" hidden="1">#REF!</definedName>
    <definedName name="BLPH205" localSheetId="2" hidden="1">#REF!</definedName>
    <definedName name="BLPH205" localSheetId="3" hidden="1">#REF!</definedName>
    <definedName name="BLPH205" hidden="1">#REF!</definedName>
    <definedName name="BLPH206" localSheetId="1" hidden="1">#REF!</definedName>
    <definedName name="BLPH206" localSheetId="2" hidden="1">#REF!</definedName>
    <definedName name="BLPH206" localSheetId="3" hidden="1">#REF!</definedName>
    <definedName name="BLPH206" hidden="1">#REF!</definedName>
    <definedName name="BLPH207" localSheetId="1" hidden="1">#REF!</definedName>
    <definedName name="BLPH207" localSheetId="2" hidden="1">#REF!</definedName>
    <definedName name="BLPH207" localSheetId="3" hidden="1">#REF!</definedName>
    <definedName name="BLPH207" hidden="1">#REF!</definedName>
    <definedName name="BLPH208" localSheetId="1" hidden="1">#REF!</definedName>
    <definedName name="BLPH208" localSheetId="2" hidden="1">#REF!</definedName>
    <definedName name="BLPH208" localSheetId="3" hidden="1">#REF!</definedName>
    <definedName name="BLPH208" hidden="1">#REF!</definedName>
    <definedName name="BLPH209" localSheetId="1" hidden="1">#REF!</definedName>
    <definedName name="BLPH209" localSheetId="2" hidden="1">#REF!</definedName>
    <definedName name="BLPH209" localSheetId="3" hidden="1">#REF!</definedName>
    <definedName name="BLPH209" hidden="1">#REF!</definedName>
    <definedName name="BLPH21" hidden="1">#REF!</definedName>
    <definedName name="BLPH210" localSheetId="1" hidden="1">#REF!</definedName>
    <definedName name="BLPH210" localSheetId="2" hidden="1">#REF!</definedName>
    <definedName name="BLPH210" localSheetId="3" hidden="1">#REF!</definedName>
    <definedName name="BLPH210" hidden="1">#REF!</definedName>
    <definedName name="BLPH211" localSheetId="1" hidden="1">#REF!</definedName>
    <definedName name="BLPH211" localSheetId="2" hidden="1">#REF!</definedName>
    <definedName name="BLPH211" localSheetId="3" hidden="1">#REF!</definedName>
    <definedName name="BLPH211" hidden="1">#REF!</definedName>
    <definedName name="BLPH212" localSheetId="1" hidden="1">#REF!</definedName>
    <definedName name="BLPH212" localSheetId="2" hidden="1">#REF!</definedName>
    <definedName name="BLPH212" localSheetId="3" hidden="1">#REF!</definedName>
    <definedName name="BLPH212" hidden="1">#REF!</definedName>
    <definedName name="BLPH213" localSheetId="1" hidden="1">#REF!</definedName>
    <definedName name="BLPH213" localSheetId="2" hidden="1">#REF!</definedName>
    <definedName name="BLPH213" localSheetId="3" hidden="1">#REF!</definedName>
    <definedName name="BLPH213" hidden="1">#REF!</definedName>
    <definedName name="BLPH214" localSheetId="1" hidden="1">#REF!</definedName>
    <definedName name="BLPH214" localSheetId="2" hidden="1">#REF!</definedName>
    <definedName name="BLPH214" localSheetId="3" hidden="1">#REF!</definedName>
    <definedName name="BLPH214" hidden="1">#REF!</definedName>
    <definedName name="BLPH215" localSheetId="1" hidden="1">#REF!</definedName>
    <definedName name="BLPH215" localSheetId="2" hidden="1">#REF!</definedName>
    <definedName name="BLPH215" localSheetId="3" hidden="1">#REF!</definedName>
    <definedName name="BLPH215" hidden="1">#REF!</definedName>
    <definedName name="BLPH216" localSheetId="1" hidden="1">#REF!</definedName>
    <definedName name="BLPH216" localSheetId="2" hidden="1">#REF!</definedName>
    <definedName name="BLPH216" localSheetId="3" hidden="1">#REF!</definedName>
    <definedName name="BLPH216" hidden="1">#REF!</definedName>
    <definedName name="BLPH217" localSheetId="1" hidden="1">#REF!</definedName>
    <definedName name="BLPH217" localSheetId="2" hidden="1">#REF!</definedName>
    <definedName name="BLPH217" localSheetId="3" hidden="1">#REF!</definedName>
    <definedName name="BLPH217" hidden="1">#REF!</definedName>
    <definedName name="BLPH218" localSheetId="1" hidden="1">#REF!</definedName>
    <definedName name="BLPH218" localSheetId="2" hidden="1">#REF!</definedName>
    <definedName name="BLPH218" localSheetId="3" hidden="1">#REF!</definedName>
    <definedName name="BLPH218" hidden="1">#REF!</definedName>
    <definedName name="BLPH219" localSheetId="1" hidden="1">#REF!</definedName>
    <definedName name="BLPH219" localSheetId="2" hidden="1">#REF!</definedName>
    <definedName name="BLPH219" localSheetId="3" hidden="1">#REF!</definedName>
    <definedName name="BLPH219" hidden="1">#REF!</definedName>
    <definedName name="BLPH22" hidden="1">#REF!</definedName>
    <definedName name="BLPH220" localSheetId="1" hidden="1">#REF!</definedName>
    <definedName name="BLPH220" localSheetId="2" hidden="1">#REF!</definedName>
    <definedName name="BLPH220" localSheetId="3" hidden="1">#REF!</definedName>
    <definedName name="BLPH220" hidden="1">#REF!</definedName>
    <definedName name="BLPH221" localSheetId="1" hidden="1">#REF!</definedName>
    <definedName name="BLPH221" localSheetId="2" hidden="1">#REF!</definedName>
    <definedName name="BLPH221" localSheetId="3" hidden="1">#REF!</definedName>
    <definedName name="BLPH221" hidden="1">#REF!</definedName>
    <definedName name="BLPH222" localSheetId="1" hidden="1">#REF!</definedName>
    <definedName name="BLPH222" localSheetId="2" hidden="1">#REF!</definedName>
    <definedName name="BLPH222" localSheetId="3" hidden="1">#REF!</definedName>
    <definedName name="BLPH222" hidden="1">#REF!</definedName>
    <definedName name="BLPH223" localSheetId="1" hidden="1">#REF!</definedName>
    <definedName name="BLPH223" localSheetId="2" hidden="1">#REF!</definedName>
    <definedName name="BLPH223" localSheetId="3" hidden="1">#REF!</definedName>
    <definedName name="BLPH223" hidden="1">#REF!</definedName>
    <definedName name="BLPH224" localSheetId="1" hidden="1">#REF!</definedName>
    <definedName name="BLPH224" localSheetId="2" hidden="1">#REF!</definedName>
    <definedName name="BLPH224" localSheetId="3" hidden="1">#REF!</definedName>
    <definedName name="BLPH224" hidden="1">#REF!</definedName>
    <definedName name="BLPH225" localSheetId="1" hidden="1">#REF!</definedName>
    <definedName name="BLPH225" localSheetId="2" hidden="1">#REF!</definedName>
    <definedName name="BLPH225" localSheetId="3" hidden="1">#REF!</definedName>
    <definedName name="BLPH225" hidden="1">#REF!</definedName>
    <definedName name="BLPH226" localSheetId="1" hidden="1">#REF!</definedName>
    <definedName name="BLPH226" localSheetId="2" hidden="1">#REF!</definedName>
    <definedName name="BLPH226" localSheetId="3" hidden="1">#REF!</definedName>
    <definedName name="BLPH226" hidden="1">#REF!</definedName>
    <definedName name="BLPH227" localSheetId="1" hidden="1">#REF!</definedName>
    <definedName name="BLPH227" localSheetId="2" hidden="1">#REF!</definedName>
    <definedName name="BLPH227" localSheetId="3" hidden="1">#REF!</definedName>
    <definedName name="BLPH227" hidden="1">#REF!</definedName>
    <definedName name="BLPH228" localSheetId="1" hidden="1">#REF!</definedName>
    <definedName name="BLPH228" localSheetId="2" hidden="1">#REF!</definedName>
    <definedName name="BLPH228" localSheetId="3" hidden="1">#REF!</definedName>
    <definedName name="BLPH228" hidden="1">#REF!</definedName>
    <definedName name="BLPH229" localSheetId="1" hidden="1">#REF!</definedName>
    <definedName name="BLPH229" localSheetId="2" hidden="1">#REF!</definedName>
    <definedName name="BLPH229" localSheetId="3" hidden="1">#REF!</definedName>
    <definedName name="BLPH229" hidden="1">#REF!</definedName>
    <definedName name="BLPH23" hidden="1">#REF!</definedName>
    <definedName name="BLPH230" localSheetId="1" hidden="1">#REF!</definedName>
    <definedName name="BLPH230" localSheetId="2" hidden="1">#REF!</definedName>
    <definedName name="BLPH230" localSheetId="3" hidden="1">#REF!</definedName>
    <definedName name="BLPH230" hidden="1">#REF!</definedName>
    <definedName name="BLPH231" localSheetId="1" hidden="1">#REF!</definedName>
    <definedName name="BLPH231" localSheetId="2" hidden="1">#REF!</definedName>
    <definedName name="BLPH231" localSheetId="3" hidden="1">#REF!</definedName>
    <definedName name="BLPH231" hidden="1">#REF!</definedName>
    <definedName name="BLPH232" localSheetId="1" hidden="1">#REF!</definedName>
    <definedName name="BLPH232" localSheetId="2" hidden="1">#REF!</definedName>
    <definedName name="BLPH232" localSheetId="3" hidden="1">#REF!</definedName>
    <definedName name="BLPH232" hidden="1">#REF!</definedName>
    <definedName name="BLPH233" localSheetId="1" hidden="1">#REF!</definedName>
    <definedName name="BLPH233" localSheetId="2" hidden="1">#REF!</definedName>
    <definedName name="BLPH233" localSheetId="3" hidden="1">#REF!</definedName>
    <definedName name="BLPH233" hidden="1">#REF!</definedName>
    <definedName name="BLPH234" localSheetId="1" hidden="1">#REF!</definedName>
    <definedName name="BLPH234" localSheetId="2" hidden="1">#REF!</definedName>
    <definedName name="BLPH234" localSheetId="3" hidden="1">#REF!</definedName>
    <definedName name="BLPH234" hidden="1">#REF!</definedName>
    <definedName name="BLPH235" localSheetId="1" hidden="1">#REF!</definedName>
    <definedName name="BLPH235" localSheetId="2" hidden="1">#REF!</definedName>
    <definedName name="BLPH235" localSheetId="3" hidden="1">#REF!</definedName>
    <definedName name="BLPH235" hidden="1">#REF!</definedName>
    <definedName name="BLPH236" localSheetId="1" hidden="1">#REF!</definedName>
    <definedName name="BLPH236" localSheetId="2" hidden="1">#REF!</definedName>
    <definedName name="BLPH236" localSheetId="3" hidden="1">#REF!</definedName>
    <definedName name="BLPH236" hidden="1">#REF!</definedName>
    <definedName name="BLPH237" localSheetId="1" hidden="1">#REF!</definedName>
    <definedName name="BLPH237" localSheetId="2" hidden="1">#REF!</definedName>
    <definedName name="BLPH237" localSheetId="3" hidden="1">#REF!</definedName>
    <definedName name="BLPH237" hidden="1">#REF!</definedName>
    <definedName name="BLPH238" localSheetId="1" hidden="1">#REF!</definedName>
    <definedName name="BLPH238" localSheetId="2" hidden="1">#REF!</definedName>
    <definedName name="BLPH238" localSheetId="3" hidden="1">#REF!</definedName>
    <definedName name="BLPH238" hidden="1">#REF!</definedName>
    <definedName name="BLPH239" localSheetId="1" hidden="1">#REF!</definedName>
    <definedName name="BLPH239" localSheetId="2" hidden="1">#REF!</definedName>
    <definedName name="BLPH239" localSheetId="3" hidden="1">#REF!</definedName>
    <definedName name="BLPH239" hidden="1">#REF!</definedName>
    <definedName name="BLPH24" hidden="1">#REF!</definedName>
    <definedName name="BLPH240" localSheetId="1" hidden="1">#REF!</definedName>
    <definedName name="BLPH240" localSheetId="2" hidden="1">#REF!</definedName>
    <definedName name="BLPH240" localSheetId="3" hidden="1">#REF!</definedName>
    <definedName name="BLPH240" hidden="1">#REF!</definedName>
    <definedName name="BLPH241" localSheetId="1" hidden="1">#REF!</definedName>
    <definedName name="BLPH241" localSheetId="2" hidden="1">#REF!</definedName>
    <definedName name="BLPH241" localSheetId="3" hidden="1">#REF!</definedName>
    <definedName name="BLPH241" hidden="1">#REF!</definedName>
    <definedName name="BLPH242" localSheetId="1" hidden="1">#REF!</definedName>
    <definedName name="BLPH242" localSheetId="2" hidden="1">#REF!</definedName>
    <definedName name="BLPH242" localSheetId="3" hidden="1">#REF!</definedName>
    <definedName name="BLPH242" hidden="1">#REF!</definedName>
    <definedName name="BLPH243" localSheetId="1" hidden="1">#REF!</definedName>
    <definedName name="BLPH243" localSheetId="2" hidden="1">#REF!</definedName>
    <definedName name="BLPH243" localSheetId="3" hidden="1">#REF!</definedName>
    <definedName name="BLPH243" hidden="1">#REF!</definedName>
    <definedName name="BLPH244" localSheetId="1" hidden="1">#REF!</definedName>
    <definedName name="BLPH244" localSheetId="2" hidden="1">#REF!</definedName>
    <definedName name="BLPH244" localSheetId="3" hidden="1">#REF!</definedName>
    <definedName name="BLPH244" hidden="1">#REF!</definedName>
    <definedName name="BLPH245" localSheetId="1" hidden="1">#REF!</definedName>
    <definedName name="BLPH245" localSheetId="2" hidden="1">#REF!</definedName>
    <definedName name="BLPH245" localSheetId="3" hidden="1">#REF!</definedName>
    <definedName name="BLPH245" hidden="1">#REF!</definedName>
    <definedName name="BLPH246" localSheetId="1" hidden="1">#REF!</definedName>
    <definedName name="BLPH246" localSheetId="2" hidden="1">#REF!</definedName>
    <definedName name="BLPH246" localSheetId="3" hidden="1">#REF!</definedName>
    <definedName name="BLPH246" hidden="1">#REF!</definedName>
    <definedName name="BLPH247" localSheetId="1" hidden="1">#REF!</definedName>
    <definedName name="BLPH247" localSheetId="2" hidden="1">#REF!</definedName>
    <definedName name="BLPH247" localSheetId="3" hidden="1">#REF!</definedName>
    <definedName name="BLPH247" hidden="1">#REF!</definedName>
    <definedName name="BLPH248" localSheetId="1" hidden="1">#REF!</definedName>
    <definedName name="BLPH248" localSheetId="2" hidden="1">#REF!</definedName>
    <definedName name="BLPH248" localSheetId="3" hidden="1">#REF!</definedName>
    <definedName name="BLPH248" hidden="1">#REF!</definedName>
    <definedName name="BLPH249" localSheetId="1" hidden="1">#REF!</definedName>
    <definedName name="BLPH249" localSheetId="2" hidden="1">#REF!</definedName>
    <definedName name="BLPH249" localSheetId="3" hidden="1">#REF!</definedName>
    <definedName name="BLPH249" hidden="1">#REF!</definedName>
    <definedName name="BLPH25" hidden="1">#REF!</definedName>
    <definedName name="BLPH250" localSheetId="1" hidden="1">#REF!</definedName>
    <definedName name="BLPH250" localSheetId="2" hidden="1">#REF!</definedName>
    <definedName name="BLPH250" localSheetId="3" hidden="1">#REF!</definedName>
    <definedName name="BLPH250" hidden="1">#REF!</definedName>
    <definedName name="BLPH251" localSheetId="1" hidden="1">#REF!</definedName>
    <definedName name="BLPH251" localSheetId="2" hidden="1">#REF!</definedName>
    <definedName name="BLPH251" localSheetId="3" hidden="1">#REF!</definedName>
    <definedName name="BLPH251" hidden="1">#REF!</definedName>
    <definedName name="BLPH252" localSheetId="1" hidden="1">#REF!</definedName>
    <definedName name="BLPH252" localSheetId="2" hidden="1">#REF!</definedName>
    <definedName name="BLPH252" localSheetId="3" hidden="1">#REF!</definedName>
    <definedName name="BLPH252" hidden="1">#REF!</definedName>
    <definedName name="BLPH253" localSheetId="1" hidden="1">#REF!</definedName>
    <definedName name="BLPH253" localSheetId="2" hidden="1">#REF!</definedName>
    <definedName name="BLPH253" localSheetId="3" hidden="1">#REF!</definedName>
    <definedName name="BLPH253" hidden="1">#REF!</definedName>
    <definedName name="BLPH254" localSheetId="1" hidden="1">#REF!</definedName>
    <definedName name="BLPH254" localSheetId="2" hidden="1">#REF!</definedName>
    <definedName name="BLPH254" localSheetId="3" hidden="1">#REF!</definedName>
    <definedName name="BLPH254" hidden="1">#REF!</definedName>
    <definedName name="BLPH255" localSheetId="1" hidden="1">#REF!</definedName>
    <definedName name="BLPH255" localSheetId="2" hidden="1">#REF!</definedName>
    <definedName name="BLPH255" localSheetId="3" hidden="1">#REF!</definedName>
    <definedName name="BLPH255" hidden="1">#REF!</definedName>
    <definedName name="BLPH256" localSheetId="1" hidden="1">#REF!</definedName>
    <definedName name="BLPH256" localSheetId="2" hidden="1">#REF!</definedName>
    <definedName name="BLPH256" localSheetId="3" hidden="1">#REF!</definedName>
    <definedName name="BLPH256" hidden="1">#REF!</definedName>
    <definedName name="BLPH257" localSheetId="1" hidden="1">#REF!</definedName>
    <definedName name="BLPH257" localSheetId="2" hidden="1">#REF!</definedName>
    <definedName name="BLPH257" localSheetId="3" hidden="1">#REF!</definedName>
    <definedName name="BLPH257" hidden="1">#REF!</definedName>
    <definedName name="BLPH258" localSheetId="1" hidden="1">#REF!</definedName>
    <definedName name="BLPH258" localSheetId="2" hidden="1">#REF!</definedName>
    <definedName name="BLPH258" localSheetId="3" hidden="1">#REF!</definedName>
    <definedName name="BLPH258" hidden="1">#REF!</definedName>
    <definedName name="BLPH259" localSheetId="1" hidden="1">#REF!</definedName>
    <definedName name="BLPH259" localSheetId="2" hidden="1">#REF!</definedName>
    <definedName name="BLPH259" localSheetId="3" hidden="1">#REF!</definedName>
    <definedName name="BLPH259" hidden="1">#REF!</definedName>
    <definedName name="BLPH26" hidden="1">#REF!</definedName>
    <definedName name="BLPH260" localSheetId="1" hidden="1">#REF!</definedName>
    <definedName name="BLPH260" localSheetId="2" hidden="1">#REF!</definedName>
    <definedName name="BLPH260" localSheetId="3" hidden="1">#REF!</definedName>
    <definedName name="BLPH260" hidden="1">#REF!</definedName>
    <definedName name="BLPH261" localSheetId="1" hidden="1">#REF!</definedName>
    <definedName name="BLPH261" localSheetId="2" hidden="1">#REF!</definedName>
    <definedName name="BLPH261" localSheetId="3" hidden="1">#REF!</definedName>
    <definedName name="BLPH261" hidden="1">#REF!</definedName>
    <definedName name="BLPH262" localSheetId="1" hidden="1">#REF!</definedName>
    <definedName name="BLPH262" localSheetId="2" hidden="1">#REF!</definedName>
    <definedName name="BLPH262" localSheetId="3" hidden="1">#REF!</definedName>
    <definedName name="BLPH262" hidden="1">#REF!</definedName>
    <definedName name="BLPH263" localSheetId="1" hidden="1">#REF!</definedName>
    <definedName name="BLPH263" localSheetId="2" hidden="1">#REF!</definedName>
    <definedName name="BLPH263" localSheetId="3" hidden="1">#REF!</definedName>
    <definedName name="BLPH263" hidden="1">#REF!</definedName>
    <definedName name="BLPH264" localSheetId="1" hidden="1">#REF!</definedName>
    <definedName name="BLPH264" localSheetId="2" hidden="1">#REF!</definedName>
    <definedName name="BLPH264" localSheetId="3" hidden="1">#REF!</definedName>
    <definedName name="BLPH264" hidden="1">#REF!</definedName>
    <definedName name="BLPH265" localSheetId="1" hidden="1">#REF!</definedName>
    <definedName name="BLPH265" localSheetId="2" hidden="1">#REF!</definedName>
    <definedName name="BLPH265" localSheetId="3" hidden="1">#REF!</definedName>
    <definedName name="BLPH265" hidden="1">#REF!</definedName>
    <definedName name="BLPH266" localSheetId="1" hidden="1">#REF!</definedName>
    <definedName name="BLPH266" localSheetId="2" hidden="1">#REF!</definedName>
    <definedName name="BLPH266" localSheetId="3" hidden="1">#REF!</definedName>
    <definedName name="BLPH266" hidden="1">#REF!</definedName>
    <definedName name="BLPH267" localSheetId="1" hidden="1">#REF!</definedName>
    <definedName name="BLPH267" localSheetId="2" hidden="1">#REF!</definedName>
    <definedName name="BLPH267" localSheetId="3" hidden="1">#REF!</definedName>
    <definedName name="BLPH267" hidden="1">#REF!</definedName>
    <definedName name="BLPH268" localSheetId="1" hidden="1">#REF!</definedName>
    <definedName name="BLPH268" localSheetId="2" hidden="1">#REF!</definedName>
    <definedName name="BLPH268" localSheetId="3" hidden="1">#REF!</definedName>
    <definedName name="BLPH268" hidden="1">#REF!</definedName>
    <definedName name="BLPH269" localSheetId="1" hidden="1">#REF!</definedName>
    <definedName name="BLPH269" localSheetId="2" hidden="1">#REF!</definedName>
    <definedName name="BLPH269" localSheetId="3" hidden="1">#REF!</definedName>
    <definedName name="BLPH269" hidden="1">#REF!</definedName>
    <definedName name="BLPH27" hidden="1">#REF!</definedName>
    <definedName name="BLPH270" localSheetId="1" hidden="1">#REF!</definedName>
    <definedName name="BLPH270" localSheetId="2" hidden="1">#REF!</definedName>
    <definedName name="BLPH270" localSheetId="3" hidden="1">#REF!</definedName>
    <definedName name="BLPH270" hidden="1">#REF!</definedName>
    <definedName name="BLPH271" localSheetId="1" hidden="1">#REF!</definedName>
    <definedName name="BLPH271" localSheetId="2" hidden="1">#REF!</definedName>
    <definedName name="BLPH271" localSheetId="3" hidden="1">#REF!</definedName>
    <definedName name="BLPH271" hidden="1">#REF!</definedName>
    <definedName name="BLPH272" localSheetId="1" hidden="1">#REF!</definedName>
    <definedName name="BLPH272" localSheetId="2" hidden="1">#REF!</definedName>
    <definedName name="BLPH272" localSheetId="3" hidden="1">#REF!</definedName>
    <definedName name="BLPH272" hidden="1">#REF!</definedName>
    <definedName name="BLPH273" localSheetId="1" hidden="1">#REF!</definedName>
    <definedName name="BLPH273" localSheetId="2" hidden="1">#REF!</definedName>
    <definedName name="BLPH273" localSheetId="3" hidden="1">#REF!</definedName>
    <definedName name="BLPH273" hidden="1">#REF!</definedName>
    <definedName name="BLPH274" localSheetId="1" hidden="1">#REF!</definedName>
    <definedName name="BLPH274" localSheetId="2" hidden="1">#REF!</definedName>
    <definedName name="BLPH274" localSheetId="3" hidden="1">#REF!</definedName>
    <definedName name="BLPH274" hidden="1">#REF!</definedName>
    <definedName name="BLPH275" localSheetId="1" hidden="1">#REF!</definedName>
    <definedName name="BLPH275" localSheetId="2" hidden="1">#REF!</definedName>
    <definedName name="BLPH275" localSheetId="3" hidden="1">#REF!</definedName>
    <definedName name="BLPH275" hidden="1">#REF!</definedName>
    <definedName name="BLPH276" localSheetId="1" hidden="1">#REF!</definedName>
    <definedName name="BLPH276" localSheetId="2" hidden="1">#REF!</definedName>
    <definedName name="BLPH276" localSheetId="3" hidden="1">#REF!</definedName>
    <definedName name="BLPH276" hidden="1">#REF!</definedName>
    <definedName name="BLPH277" localSheetId="1" hidden="1">#REF!</definedName>
    <definedName name="BLPH277" localSheetId="2" hidden="1">#REF!</definedName>
    <definedName name="BLPH277" localSheetId="3" hidden="1">#REF!</definedName>
    <definedName name="BLPH277" hidden="1">#REF!</definedName>
    <definedName name="BLPH278" localSheetId="1" hidden="1">#REF!</definedName>
    <definedName name="BLPH278" localSheetId="2" hidden="1">#REF!</definedName>
    <definedName name="BLPH278" localSheetId="3" hidden="1">#REF!</definedName>
    <definedName name="BLPH278" hidden="1">#REF!</definedName>
    <definedName name="BLPH279" localSheetId="1" hidden="1">#REF!</definedName>
    <definedName name="BLPH279" localSheetId="2" hidden="1">#REF!</definedName>
    <definedName name="BLPH279" localSheetId="3" hidden="1">#REF!</definedName>
    <definedName name="BLPH279" hidden="1">#REF!</definedName>
    <definedName name="BLPH28" hidden="1">#REF!</definedName>
    <definedName name="BLPH280" localSheetId="1" hidden="1">#REF!</definedName>
    <definedName name="BLPH280" localSheetId="2" hidden="1">#REF!</definedName>
    <definedName name="BLPH280" localSheetId="3" hidden="1">#REF!</definedName>
    <definedName name="BLPH280" hidden="1">#REF!</definedName>
    <definedName name="BLPH281" localSheetId="1" hidden="1">#REF!</definedName>
    <definedName name="BLPH281" localSheetId="2" hidden="1">#REF!</definedName>
    <definedName name="BLPH281" localSheetId="3" hidden="1">#REF!</definedName>
    <definedName name="BLPH281" hidden="1">#REF!</definedName>
    <definedName name="BLPH282" localSheetId="1" hidden="1">#REF!</definedName>
    <definedName name="BLPH282" localSheetId="2" hidden="1">#REF!</definedName>
    <definedName name="BLPH282" localSheetId="3" hidden="1">#REF!</definedName>
    <definedName name="BLPH282" hidden="1">#REF!</definedName>
    <definedName name="BLPH283" localSheetId="1" hidden="1">#REF!</definedName>
    <definedName name="BLPH283" localSheetId="2" hidden="1">#REF!</definedName>
    <definedName name="BLPH283" localSheetId="3" hidden="1">#REF!</definedName>
    <definedName name="BLPH283" hidden="1">#REF!</definedName>
    <definedName name="BLPH284" localSheetId="1" hidden="1">#REF!</definedName>
    <definedName name="BLPH284" localSheetId="2" hidden="1">#REF!</definedName>
    <definedName name="BLPH284" localSheetId="3" hidden="1">#REF!</definedName>
    <definedName name="BLPH284" hidden="1">#REF!</definedName>
    <definedName name="BLPH285" localSheetId="1" hidden="1">#REF!</definedName>
    <definedName name="BLPH285" localSheetId="2" hidden="1">#REF!</definedName>
    <definedName name="BLPH285" localSheetId="3" hidden="1">#REF!</definedName>
    <definedName name="BLPH285" hidden="1">#REF!</definedName>
    <definedName name="BLPH286" localSheetId="1" hidden="1">#REF!</definedName>
    <definedName name="BLPH286" localSheetId="2" hidden="1">#REF!</definedName>
    <definedName name="BLPH286" localSheetId="3" hidden="1">#REF!</definedName>
    <definedName name="BLPH286" hidden="1">#REF!</definedName>
    <definedName name="BLPH287" localSheetId="1" hidden="1">#REF!</definedName>
    <definedName name="BLPH287" localSheetId="2" hidden="1">#REF!</definedName>
    <definedName name="BLPH287" localSheetId="3" hidden="1">#REF!</definedName>
    <definedName name="BLPH287" hidden="1">#REF!</definedName>
    <definedName name="BLPH288" localSheetId="1" hidden="1">#REF!</definedName>
    <definedName name="BLPH288" localSheetId="2" hidden="1">#REF!</definedName>
    <definedName name="BLPH288" localSheetId="3" hidden="1">#REF!</definedName>
    <definedName name="BLPH288" hidden="1">#REF!</definedName>
    <definedName name="BLPH289" localSheetId="1" hidden="1">#REF!</definedName>
    <definedName name="BLPH289" localSheetId="2" hidden="1">#REF!</definedName>
    <definedName name="BLPH289" localSheetId="3" hidden="1">#REF!</definedName>
    <definedName name="BLPH289" hidden="1">#REF!</definedName>
    <definedName name="BLPH29" hidden="1">#REF!</definedName>
    <definedName name="BLPH290" localSheetId="1" hidden="1">#REF!</definedName>
    <definedName name="BLPH290" localSheetId="2" hidden="1">#REF!</definedName>
    <definedName name="BLPH290" localSheetId="3" hidden="1">#REF!</definedName>
    <definedName name="BLPH290" hidden="1">#REF!</definedName>
    <definedName name="BLPH291" localSheetId="1" hidden="1">#REF!</definedName>
    <definedName name="BLPH291" localSheetId="2" hidden="1">#REF!</definedName>
    <definedName name="BLPH291" localSheetId="3" hidden="1">#REF!</definedName>
    <definedName name="BLPH291" hidden="1">#REF!</definedName>
    <definedName name="BLPH292" localSheetId="1" hidden="1">#REF!</definedName>
    <definedName name="BLPH292" localSheetId="2" hidden="1">#REF!</definedName>
    <definedName name="BLPH292" localSheetId="3" hidden="1">#REF!</definedName>
    <definedName name="BLPH292" hidden="1">#REF!</definedName>
    <definedName name="BLPH293" localSheetId="1" hidden="1">#REF!</definedName>
    <definedName name="BLPH293" localSheetId="2" hidden="1">#REF!</definedName>
    <definedName name="BLPH293" localSheetId="3" hidden="1">#REF!</definedName>
    <definedName name="BLPH293" hidden="1">#REF!</definedName>
    <definedName name="BLPH294" localSheetId="1" hidden="1">#REF!</definedName>
    <definedName name="BLPH294" localSheetId="2" hidden="1">#REF!</definedName>
    <definedName name="BLPH294" localSheetId="3" hidden="1">#REF!</definedName>
    <definedName name="BLPH294" hidden="1">#REF!</definedName>
    <definedName name="BLPH295" localSheetId="1" hidden="1">#REF!</definedName>
    <definedName name="BLPH295" localSheetId="2" hidden="1">#REF!</definedName>
    <definedName name="BLPH295" localSheetId="3" hidden="1">#REF!</definedName>
    <definedName name="BLPH295" hidden="1">#REF!</definedName>
    <definedName name="BLPH296" localSheetId="1" hidden="1">#REF!</definedName>
    <definedName name="BLPH296" localSheetId="2" hidden="1">#REF!</definedName>
    <definedName name="BLPH296" localSheetId="3" hidden="1">#REF!</definedName>
    <definedName name="BLPH296" hidden="1">#REF!</definedName>
    <definedName name="BLPH297" localSheetId="1" hidden="1">#REF!</definedName>
    <definedName name="BLPH297" localSheetId="2" hidden="1">#REF!</definedName>
    <definedName name="BLPH297" localSheetId="3" hidden="1">#REF!</definedName>
    <definedName name="BLPH297" hidden="1">#REF!</definedName>
    <definedName name="BLPH298" localSheetId="1" hidden="1">#REF!</definedName>
    <definedName name="BLPH298" localSheetId="2" hidden="1">#REF!</definedName>
    <definedName name="BLPH298" localSheetId="3" hidden="1">#REF!</definedName>
    <definedName name="BLPH298" hidden="1">#REF!</definedName>
    <definedName name="BLPH299" localSheetId="1" hidden="1">#REF!</definedName>
    <definedName name="BLPH299" localSheetId="2" hidden="1">#REF!</definedName>
    <definedName name="BLPH299" localSheetId="3" hidden="1">#REF!</definedName>
    <definedName name="BLPH299" hidden="1">#REF!</definedName>
    <definedName name="BLPH3" localSheetId="1" hidden="1">#REF!</definedName>
    <definedName name="BLPH3" localSheetId="2" hidden="1">#REF!</definedName>
    <definedName name="BLPH3" localSheetId="3" hidden="1">#REF!</definedName>
    <definedName name="BLPH3" hidden="1">#REF!</definedName>
    <definedName name="BLPH30" hidden="1">#REF!</definedName>
    <definedName name="BLPH300" localSheetId="1" hidden="1">#REF!</definedName>
    <definedName name="BLPH300" localSheetId="2" hidden="1">#REF!</definedName>
    <definedName name="BLPH300" localSheetId="3" hidden="1">#REF!</definedName>
    <definedName name="BLPH300" hidden="1">#REF!</definedName>
    <definedName name="BLPH301" localSheetId="1" hidden="1">#REF!</definedName>
    <definedName name="BLPH301" localSheetId="2" hidden="1">#REF!</definedName>
    <definedName name="BLPH301" localSheetId="3" hidden="1">#REF!</definedName>
    <definedName name="BLPH301" hidden="1">#REF!</definedName>
    <definedName name="BLPH302" localSheetId="1" hidden="1">#REF!</definedName>
    <definedName name="BLPH302" localSheetId="2" hidden="1">#REF!</definedName>
    <definedName name="BLPH302" localSheetId="3" hidden="1">#REF!</definedName>
    <definedName name="BLPH302" hidden="1">#REF!</definedName>
    <definedName name="BLPH303" localSheetId="1" hidden="1">#REF!</definedName>
    <definedName name="BLPH303" localSheetId="2" hidden="1">#REF!</definedName>
    <definedName name="BLPH303" localSheetId="3" hidden="1">#REF!</definedName>
    <definedName name="BLPH303" hidden="1">#REF!</definedName>
    <definedName name="BLPH304" localSheetId="1" hidden="1">#REF!</definedName>
    <definedName name="BLPH304" localSheetId="2" hidden="1">#REF!</definedName>
    <definedName name="BLPH304" localSheetId="3" hidden="1">#REF!</definedName>
    <definedName name="BLPH304" hidden="1">#REF!</definedName>
    <definedName name="BLPH305" localSheetId="1" hidden="1">#REF!</definedName>
    <definedName name="BLPH305" localSheetId="2" hidden="1">#REF!</definedName>
    <definedName name="BLPH305" localSheetId="3" hidden="1">#REF!</definedName>
    <definedName name="BLPH305" hidden="1">#REF!</definedName>
    <definedName name="BLPH306" localSheetId="1" hidden="1">#REF!</definedName>
    <definedName name="BLPH306" localSheetId="2" hidden="1">#REF!</definedName>
    <definedName name="BLPH306" localSheetId="3" hidden="1">#REF!</definedName>
    <definedName name="BLPH306" hidden="1">#REF!</definedName>
    <definedName name="BLPH307" localSheetId="1" hidden="1">#REF!</definedName>
    <definedName name="BLPH307" localSheetId="2" hidden="1">#REF!</definedName>
    <definedName name="BLPH307" localSheetId="3" hidden="1">#REF!</definedName>
    <definedName name="BLPH307" hidden="1">#REF!</definedName>
    <definedName name="BLPH308" localSheetId="1" hidden="1">#REF!</definedName>
    <definedName name="BLPH308" localSheetId="2" hidden="1">#REF!</definedName>
    <definedName name="BLPH308" localSheetId="3" hidden="1">#REF!</definedName>
    <definedName name="BLPH308" hidden="1">#REF!</definedName>
    <definedName name="BLPH309" localSheetId="1" hidden="1">#REF!</definedName>
    <definedName name="BLPH309" localSheetId="2" hidden="1">#REF!</definedName>
    <definedName name="BLPH309" localSheetId="3" hidden="1">#REF!</definedName>
    <definedName name="BLPH309" hidden="1">#REF!</definedName>
    <definedName name="BLPH31" hidden="1">#REF!</definedName>
    <definedName name="BLPH310" localSheetId="1" hidden="1">#REF!</definedName>
    <definedName name="BLPH310" localSheetId="2" hidden="1">#REF!</definedName>
    <definedName name="BLPH310" localSheetId="3" hidden="1">#REF!</definedName>
    <definedName name="BLPH310" hidden="1">#REF!</definedName>
    <definedName name="BLPH311" localSheetId="1" hidden="1">#REF!</definedName>
    <definedName name="BLPH311" localSheetId="2" hidden="1">#REF!</definedName>
    <definedName name="BLPH311" localSheetId="3" hidden="1">#REF!</definedName>
    <definedName name="BLPH311" hidden="1">#REF!</definedName>
    <definedName name="BLPH312" localSheetId="1" hidden="1">#REF!</definedName>
    <definedName name="BLPH312" localSheetId="2" hidden="1">#REF!</definedName>
    <definedName name="BLPH312" localSheetId="3" hidden="1">#REF!</definedName>
    <definedName name="BLPH312" hidden="1">#REF!</definedName>
    <definedName name="BLPH313" localSheetId="1" hidden="1">#REF!</definedName>
    <definedName name="BLPH313" localSheetId="2" hidden="1">#REF!</definedName>
    <definedName name="BLPH313" localSheetId="3" hidden="1">#REF!</definedName>
    <definedName name="BLPH313" hidden="1">#REF!</definedName>
    <definedName name="BLPH314" localSheetId="1" hidden="1">#REF!</definedName>
    <definedName name="BLPH314" localSheetId="2" hidden="1">#REF!</definedName>
    <definedName name="BLPH314" localSheetId="3" hidden="1">#REF!</definedName>
    <definedName name="BLPH314" hidden="1">#REF!</definedName>
    <definedName name="BLPH315" localSheetId="1" hidden="1">#REF!</definedName>
    <definedName name="BLPH315" localSheetId="2" hidden="1">#REF!</definedName>
    <definedName name="BLPH315" localSheetId="3" hidden="1">#REF!</definedName>
    <definedName name="BLPH315" hidden="1">#REF!</definedName>
    <definedName name="BLPH316" localSheetId="1" hidden="1">#REF!</definedName>
    <definedName name="BLPH316" localSheetId="2" hidden="1">#REF!</definedName>
    <definedName name="BLPH316" localSheetId="3" hidden="1">#REF!</definedName>
    <definedName name="BLPH316" hidden="1">#REF!</definedName>
    <definedName name="BLPH317" localSheetId="1" hidden="1">#REF!</definedName>
    <definedName name="BLPH317" localSheetId="2" hidden="1">#REF!</definedName>
    <definedName name="BLPH317" localSheetId="3" hidden="1">#REF!</definedName>
    <definedName name="BLPH317" hidden="1">#REF!</definedName>
    <definedName name="BLPH318" localSheetId="1" hidden="1">#REF!</definedName>
    <definedName name="BLPH318" localSheetId="2" hidden="1">#REF!</definedName>
    <definedName name="BLPH318" localSheetId="3" hidden="1">#REF!</definedName>
    <definedName name="BLPH318" hidden="1">#REF!</definedName>
    <definedName name="BLPH319" localSheetId="1" hidden="1">#REF!</definedName>
    <definedName name="BLPH319" localSheetId="2" hidden="1">#REF!</definedName>
    <definedName name="BLPH319" localSheetId="3" hidden="1">#REF!</definedName>
    <definedName name="BLPH319" hidden="1">#REF!</definedName>
    <definedName name="BLPH32" hidden="1">#REF!</definedName>
    <definedName name="BLPH320" localSheetId="1" hidden="1">#REF!</definedName>
    <definedName name="BLPH320" localSheetId="2" hidden="1">#REF!</definedName>
    <definedName name="BLPH320" localSheetId="3" hidden="1">#REF!</definedName>
    <definedName name="BLPH320" hidden="1">#REF!</definedName>
    <definedName name="BLPH321" localSheetId="1" hidden="1">#REF!</definedName>
    <definedName name="BLPH321" localSheetId="2" hidden="1">#REF!</definedName>
    <definedName name="BLPH321" localSheetId="3" hidden="1">#REF!</definedName>
    <definedName name="BLPH321" hidden="1">#REF!</definedName>
    <definedName name="BLPH322" localSheetId="1" hidden="1">#REF!</definedName>
    <definedName name="BLPH322" localSheetId="2" hidden="1">#REF!</definedName>
    <definedName name="BLPH322" localSheetId="3" hidden="1">#REF!</definedName>
    <definedName name="BLPH322" hidden="1">#REF!</definedName>
    <definedName name="BLPH323" localSheetId="1" hidden="1">#REF!</definedName>
    <definedName name="BLPH323" localSheetId="2" hidden="1">#REF!</definedName>
    <definedName name="BLPH323" localSheetId="3" hidden="1">#REF!</definedName>
    <definedName name="BLPH323" hidden="1">#REF!</definedName>
    <definedName name="BLPH324" localSheetId="1" hidden="1">#REF!</definedName>
    <definedName name="BLPH324" localSheetId="2" hidden="1">#REF!</definedName>
    <definedName name="BLPH324" localSheetId="3" hidden="1">#REF!</definedName>
    <definedName name="BLPH324" hidden="1">#REF!</definedName>
    <definedName name="BLPH325" localSheetId="1" hidden="1">#REF!</definedName>
    <definedName name="BLPH325" localSheetId="2" hidden="1">#REF!</definedName>
    <definedName name="BLPH325" localSheetId="3" hidden="1">#REF!</definedName>
    <definedName name="BLPH325" hidden="1">#REF!</definedName>
    <definedName name="BLPH326" localSheetId="1" hidden="1">#REF!</definedName>
    <definedName name="BLPH326" localSheetId="2" hidden="1">#REF!</definedName>
    <definedName name="BLPH326" localSheetId="3" hidden="1">#REF!</definedName>
    <definedName name="BLPH326" hidden="1">#REF!</definedName>
    <definedName name="BLPH327" localSheetId="1" hidden="1">#REF!</definedName>
    <definedName name="BLPH327" localSheetId="2" hidden="1">#REF!</definedName>
    <definedName name="BLPH327" localSheetId="3" hidden="1">#REF!</definedName>
    <definedName name="BLPH327" hidden="1">#REF!</definedName>
    <definedName name="BLPH328" localSheetId="1" hidden="1">#REF!</definedName>
    <definedName name="BLPH328" localSheetId="2" hidden="1">#REF!</definedName>
    <definedName name="BLPH328" localSheetId="3" hidden="1">#REF!</definedName>
    <definedName name="BLPH328" hidden="1">#REF!</definedName>
    <definedName name="BLPH329" localSheetId="1" hidden="1">#REF!</definedName>
    <definedName name="BLPH329" localSheetId="2" hidden="1">#REF!</definedName>
    <definedName name="BLPH329" localSheetId="3" hidden="1">#REF!</definedName>
    <definedName name="BLPH329" hidden="1">#REF!</definedName>
    <definedName name="BLPH33" hidden="1">#REF!</definedName>
    <definedName name="BLPH330" localSheetId="1" hidden="1">#REF!</definedName>
    <definedName name="BLPH330" localSheetId="2" hidden="1">#REF!</definedName>
    <definedName name="BLPH330" localSheetId="3" hidden="1">#REF!</definedName>
    <definedName name="BLPH330" hidden="1">#REF!</definedName>
    <definedName name="BLPH331" localSheetId="1" hidden="1">#REF!</definedName>
    <definedName name="BLPH331" localSheetId="2" hidden="1">#REF!</definedName>
    <definedName name="BLPH331" localSheetId="3" hidden="1">#REF!</definedName>
    <definedName name="BLPH331" hidden="1">#REF!</definedName>
    <definedName name="BLPH332" localSheetId="1" hidden="1">#REF!</definedName>
    <definedName name="BLPH332" localSheetId="2" hidden="1">#REF!</definedName>
    <definedName name="BLPH332" localSheetId="3" hidden="1">#REF!</definedName>
    <definedName name="BLPH332" hidden="1">#REF!</definedName>
    <definedName name="BLPH333" localSheetId="1" hidden="1">#REF!</definedName>
    <definedName name="BLPH333" localSheetId="2" hidden="1">#REF!</definedName>
    <definedName name="BLPH333" localSheetId="3" hidden="1">#REF!</definedName>
    <definedName name="BLPH333" hidden="1">#REF!</definedName>
    <definedName name="BLPH334" localSheetId="1" hidden="1">#REF!</definedName>
    <definedName name="BLPH334" localSheetId="2" hidden="1">#REF!</definedName>
    <definedName name="BLPH334" localSheetId="3" hidden="1">#REF!</definedName>
    <definedName name="BLPH334" hidden="1">#REF!</definedName>
    <definedName name="BLPH335" localSheetId="1" hidden="1">#REF!</definedName>
    <definedName name="BLPH335" localSheetId="2" hidden="1">#REF!</definedName>
    <definedName name="BLPH335" localSheetId="3" hidden="1">#REF!</definedName>
    <definedName name="BLPH335" hidden="1">#REF!</definedName>
    <definedName name="BLPH336" localSheetId="1" hidden="1">#REF!</definedName>
    <definedName name="BLPH336" localSheetId="2" hidden="1">#REF!</definedName>
    <definedName name="BLPH336" localSheetId="3" hidden="1">#REF!</definedName>
    <definedName name="BLPH336" hidden="1">#REF!</definedName>
    <definedName name="BLPH337" localSheetId="1" hidden="1">#REF!</definedName>
    <definedName name="BLPH337" localSheetId="2" hidden="1">#REF!</definedName>
    <definedName name="BLPH337" localSheetId="3" hidden="1">#REF!</definedName>
    <definedName name="BLPH337" hidden="1">#REF!</definedName>
    <definedName name="BLPH338" localSheetId="1" hidden="1">#REF!</definedName>
    <definedName name="BLPH338" localSheetId="2" hidden="1">#REF!</definedName>
    <definedName name="BLPH338" localSheetId="3" hidden="1">#REF!</definedName>
    <definedName name="BLPH338" hidden="1">#REF!</definedName>
    <definedName name="BLPH339" localSheetId="1" hidden="1">#REF!</definedName>
    <definedName name="BLPH339" localSheetId="2" hidden="1">#REF!</definedName>
    <definedName name="BLPH339" localSheetId="3" hidden="1">#REF!</definedName>
    <definedName name="BLPH339" hidden="1">#REF!</definedName>
    <definedName name="BLPH34" hidden="1">#REF!</definedName>
    <definedName name="BLPH340" localSheetId="1" hidden="1">#REF!</definedName>
    <definedName name="BLPH340" localSheetId="2" hidden="1">#REF!</definedName>
    <definedName name="BLPH340" localSheetId="3" hidden="1">#REF!</definedName>
    <definedName name="BLPH340" hidden="1">#REF!</definedName>
    <definedName name="BLPH341" localSheetId="1" hidden="1">#REF!</definedName>
    <definedName name="BLPH341" localSheetId="2" hidden="1">#REF!</definedName>
    <definedName name="BLPH341" localSheetId="3" hidden="1">#REF!</definedName>
    <definedName name="BLPH341" hidden="1">#REF!</definedName>
    <definedName name="BLPH342" localSheetId="1" hidden="1">#REF!</definedName>
    <definedName name="BLPH342" localSheetId="2" hidden="1">#REF!</definedName>
    <definedName name="BLPH342" localSheetId="3" hidden="1">#REF!</definedName>
    <definedName name="BLPH342" hidden="1">#REF!</definedName>
    <definedName name="BLPH343" localSheetId="1" hidden="1">#REF!</definedName>
    <definedName name="BLPH343" localSheetId="2" hidden="1">#REF!</definedName>
    <definedName name="BLPH343" localSheetId="3" hidden="1">#REF!</definedName>
    <definedName name="BLPH343" hidden="1">#REF!</definedName>
    <definedName name="BLPH344" localSheetId="1" hidden="1">#REF!</definedName>
    <definedName name="BLPH344" localSheetId="2" hidden="1">#REF!</definedName>
    <definedName name="BLPH344" localSheetId="3" hidden="1">#REF!</definedName>
    <definedName name="BLPH344" hidden="1">#REF!</definedName>
    <definedName name="BLPH345" localSheetId="1" hidden="1">#REF!</definedName>
    <definedName name="BLPH345" localSheetId="2" hidden="1">#REF!</definedName>
    <definedName name="BLPH345" localSheetId="3" hidden="1">#REF!</definedName>
    <definedName name="BLPH345" hidden="1">#REF!</definedName>
    <definedName name="BLPH346" localSheetId="1" hidden="1">#REF!</definedName>
    <definedName name="BLPH346" localSheetId="2" hidden="1">#REF!</definedName>
    <definedName name="BLPH346" localSheetId="3" hidden="1">#REF!</definedName>
    <definedName name="BLPH346" hidden="1">#REF!</definedName>
    <definedName name="BLPH347" localSheetId="1" hidden="1">#REF!</definedName>
    <definedName name="BLPH347" localSheetId="2" hidden="1">#REF!</definedName>
    <definedName name="BLPH347" localSheetId="3" hidden="1">#REF!</definedName>
    <definedName name="BLPH347" hidden="1">#REF!</definedName>
    <definedName name="BLPH348" localSheetId="1" hidden="1">#REF!</definedName>
    <definedName name="BLPH348" localSheetId="2" hidden="1">#REF!</definedName>
    <definedName name="BLPH348" localSheetId="3" hidden="1">#REF!</definedName>
    <definedName name="BLPH348" hidden="1">#REF!</definedName>
    <definedName name="BLPH349" localSheetId="1" hidden="1">#REF!</definedName>
    <definedName name="BLPH349" localSheetId="2" hidden="1">#REF!</definedName>
    <definedName name="BLPH349" localSheetId="3" hidden="1">#REF!</definedName>
    <definedName name="BLPH349" hidden="1">#REF!</definedName>
    <definedName name="BLPH35" hidden="1">#REF!</definedName>
    <definedName name="BLPH350" localSheetId="1" hidden="1">#REF!</definedName>
    <definedName name="BLPH350" localSheetId="2" hidden="1">#REF!</definedName>
    <definedName name="BLPH350" localSheetId="3" hidden="1">#REF!</definedName>
    <definedName name="BLPH350" hidden="1">#REF!</definedName>
    <definedName name="BLPH351" localSheetId="1" hidden="1">#REF!</definedName>
    <definedName name="BLPH351" localSheetId="2" hidden="1">#REF!</definedName>
    <definedName name="BLPH351" localSheetId="3" hidden="1">#REF!</definedName>
    <definedName name="BLPH351" hidden="1">#REF!</definedName>
    <definedName name="BLPH352" localSheetId="1" hidden="1">#REF!</definedName>
    <definedName name="BLPH352" localSheetId="2" hidden="1">#REF!</definedName>
    <definedName name="BLPH352" localSheetId="3" hidden="1">#REF!</definedName>
    <definedName name="BLPH352" hidden="1">#REF!</definedName>
    <definedName name="BLPH353" localSheetId="1" hidden="1">#REF!</definedName>
    <definedName name="BLPH353" localSheetId="2" hidden="1">#REF!</definedName>
    <definedName name="BLPH353" localSheetId="3" hidden="1">#REF!</definedName>
    <definedName name="BLPH353" hidden="1">#REF!</definedName>
    <definedName name="BLPH354" localSheetId="1" hidden="1">#REF!</definedName>
    <definedName name="BLPH354" localSheetId="2" hidden="1">#REF!</definedName>
    <definedName name="BLPH354" localSheetId="3" hidden="1">#REF!</definedName>
    <definedName name="BLPH354" hidden="1">#REF!</definedName>
    <definedName name="BLPH355" localSheetId="1" hidden="1">#REF!</definedName>
    <definedName name="BLPH355" localSheetId="2" hidden="1">#REF!</definedName>
    <definedName name="BLPH355" localSheetId="3" hidden="1">#REF!</definedName>
    <definedName name="BLPH355" hidden="1">#REF!</definedName>
    <definedName name="BLPH356" localSheetId="1" hidden="1">#REF!</definedName>
    <definedName name="BLPH356" localSheetId="2" hidden="1">#REF!</definedName>
    <definedName name="BLPH356" localSheetId="3" hidden="1">#REF!</definedName>
    <definedName name="BLPH356" hidden="1">#REF!</definedName>
    <definedName name="BLPH357" localSheetId="1" hidden="1">#REF!</definedName>
    <definedName name="BLPH357" localSheetId="2" hidden="1">#REF!</definedName>
    <definedName name="BLPH357" localSheetId="3" hidden="1">#REF!</definedName>
    <definedName name="BLPH357" hidden="1">#REF!</definedName>
    <definedName name="BLPH358" localSheetId="1" hidden="1">#REF!</definedName>
    <definedName name="BLPH358" localSheetId="2" hidden="1">#REF!</definedName>
    <definedName name="BLPH358" localSheetId="3" hidden="1">#REF!</definedName>
    <definedName name="BLPH358" hidden="1">#REF!</definedName>
    <definedName name="BLPH359" localSheetId="1" hidden="1">#REF!</definedName>
    <definedName name="BLPH359" localSheetId="2" hidden="1">#REF!</definedName>
    <definedName name="BLPH359" localSheetId="3" hidden="1">#REF!</definedName>
    <definedName name="BLPH359" hidden="1">#REF!</definedName>
    <definedName name="BLPH36" localSheetId="1" hidden="1">#REF!</definedName>
    <definedName name="BLPH36" localSheetId="2" hidden="1">#REF!</definedName>
    <definedName name="BLPH36" localSheetId="3" hidden="1">#REF!</definedName>
    <definedName name="BLPH36" hidden="1">#REF!</definedName>
    <definedName name="BLPH37" localSheetId="1" hidden="1">#REF!</definedName>
    <definedName name="BLPH37" localSheetId="2" hidden="1">#REF!</definedName>
    <definedName name="BLPH37" localSheetId="3" hidden="1">#REF!</definedName>
    <definedName name="BLPH37" hidden="1">#REF!</definedName>
    <definedName name="BLPH38" localSheetId="1" hidden="1">#REF!</definedName>
    <definedName name="BLPH38" localSheetId="2" hidden="1">#REF!</definedName>
    <definedName name="BLPH38" localSheetId="3" hidden="1">#REF!</definedName>
    <definedName name="BLPH38" hidden="1">#REF!</definedName>
    <definedName name="BLPH39" localSheetId="1" hidden="1">#REF!</definedName>
    <definedName name="BLPH39" localSheetId="2" hidden="1">#REF!</definedName>
    <definedName name="BLPH39" localSheetId="3" hidden="1">#REF!</definedName>
    <definedName name="BLPH39" hidden="1">#REF!</definedName>
    <definedName name="BLPH4" localSheetId="1" hidden="1">#REF!</definedName>
    <definedName name="BLPH4" localSheetId="2" hidden="1">#REF!</definedName>
    <definedName name="BLPH4" localSheetId="3" hidden="1">#REF!</definedName>
    <definedName name="BLPH4" hidden="1">#REF!</definedName>
    <definedName name="BLPH40" localSheetId="1" hidden="1">#REF!</definedName>
    <definedName name="BLPH40" localSheetId="2" hidden="1">#REF!</definedName>
    <definedName name="BLPH40" localSheetId="3" hidden="1">#REF!</definedName>
    <definedName name="BLPH40" hidden="1">#REF!</definedName>
    <definedName name="BLPH41" localSheetId="1" hidden="1">#REF!</definedName>
    <definedName name="BLPH41" localSheetId="2" hidden="1">#REF!</definedName>
    <definedName name="BLPH41" localSheetId="3" hidden="1">#REF!</definedName>
    <definedName name="BLPH41" hidden="1">#REF!</definedName>
    <definedName name="BLPH42" localSheetId="1" hidden="1">#REF!</definedName>
    <definedName name="BLPH42" localSheetId="2" hidden="1">#REF!</definedName>
    <definedName name="BLPH42" localSheetId="3" hidden="1">#REF!</definedName>
    <definedName name="BLPH42" hidden="1">#REF!</definedName>
    <definedName name="BLPH43" localSheetId="1" hidden="1">#REF!</definedName>
    <definedName name="BLPH43" localSheetId="2" hidden="1">#REF!</definedName>
    <definedName name="BLPH43" localSheetId="3" hidden="1">#REF!</definedName>
    <definedName name="BLPH43" hidden="1">#REF!</definedName>
    <definedName name="BLPH44" localSheetId="1" hidden="1">#REF!</definedName>
    <definedName name="BLPH44" localSheetId="2" hidden="1">#REF!</definedName>
    <definedName name="BLPH44" localSheetId="3" hidden="1">#REF!</definedName>
    <definedName name="BLPH44" hidden="1">#REF!</definedName>
    <definedName name="BLPH45" localSheetId="1" hidden="1">#REF!</definedName>
    <definedName name="BLPH45" localSheetId="2" hidden="1">#REF!</definedName>
    <definedName name="BLPH45" localSheetId="3" hidden="1">#REF!</definedName>
    <definedName name="BLPH45" hidden="1">#REF!</definedName>
    <definedName name="BLPH46" localSheetId="1" hidden="1">#REF!</definedName>
    <definedName name="BLPH46" localSheetId="2" hidden="1">#REF!</definedName>
    <definedName name="BLPH46" localSheetId="3" hidden="1">#REF!</definedName>
    <definedName name="BLPH46" hidden="1">#REF!</definedName>
    <definedName name="BLPH47" localSheetId="1" hidden="1">#REF!</definedName>
    <definedName name="BLPH47" localSheetId="2" hidden="1">#REF!</definedName>
    <definedName name="BLPH47" localSheetId="3" hidden="1">#REF!</definedName>
    <definedName name="BLPH47" hidden="1">#REF!</definedName>
    <definedName name="BLPH48" localSheetId="1" hidden="1">#REF!</definedName>
    <definedName name="BLPH48" localSheetId="2" hidden="1">#REF!</definedName>
    <definedName name="BLPH48" localSheetId="3" hidden="1">#REF!</definedName>
    <definedName name="BLPH48" hidden="1">#REF!</definedName>
    <definedName name="BLPH49" localSheetId="1" hidden="1">#REF!</definedName>
    <definedName name="BLPH49" localSheetId="2" hidden="1">#REF!</definedName>
    <definedName name="BLPH49" localSheetId="3" hidden="1">#REF!</definedName>
    <definedName name="BLPH49" hidden="1">#REF!</definedName>
    <definedName name="BLPH5" localSheetId="1" hidden="1">#REF!</definedName>
    <definedName name="BLPH5" localSheetId="2" hidden="1">#REF!</definedName>
    <definedName name="BLPH5" localSheetId="3" hidden="1">#REF!</definedName>
    <definedName name="BLPH5" hidden="1">#REF!</definedName>
    <definedName name="BLPH50" localSheetId="1" hidden="1">#REF!</definedName>
    <definedName name="BLPH50" localSheetId="2" hidden="1">#REF!</definedName>
    <definedName name="BLPH50" localSheetId="3" hidden="1">#REF!</definedName>
    <definedName name="BLPH50" hidden="1">#REF!</definedName>
    <definedName name="BLPH51" localSheetId="1" hidden="1">#REF!</definedName>
    <definedName name="BLPH51" localSheetId="2" hidden="1">#REF!</definedName>
    <definedName name="BLPH51" localSheetId="3" hidden="1">#REF!</definedName>
    <definedName name="BLPH51" hidden="1">#REF!</definedName>
    <definedName name="BLPH52" localSheetId="1" hidden="1">#REF!</definedName>
    <definedName name="BLPH52" localSheetId="2" hidden="1">#REF!</definedName>
    <definedName name="BLPH52" localSheetId="3" hidden="1">#REF!</definedName>
    <definedName name="BLPH52" hidden="1">#REF!</definedName>
    <definedName name="BLPH53" localSheetId="1" hidden="1">#REF!</definedName>
    <definedName name="BLPH53" localSheetId="2" hidden="1">#REF!</definedName>
    <definedName name="BLPH53" localSheetId="3" hidden="1">#REF!</definedName>
    <definedName name="BLPH53" hidden="1">#REF!</definedName>
    <definedName name="BLPH54" localSheetId="1" hidden="1">#REF!</definedName>
    <definedName name="BLPH54" localSheetId="2" hidden="1">#REF!</definedName>
    <definedName name="BLPH54" localSheetId="3" hidden="1">#REF!</definedName>
    <definedName name="BLPH54" hidden="1">#REF!</definedName>
    <definedName name="BLPH55" localSheetId="1" hidden="1">#REF!</definedName>
    <definedName name="BLPH55" localSheetId="2" hidden="1">#REF!</definedName>
    <definedName name="BLPH55" localSheetId="3" hidden="1">#REF!</definedName>
    <definedName name="BLPH55" hidden="1">#REF!</definedName>
    <definedName name="BLPH56" localSheetId="1" hidden="1">#REF!</definedName>
    <definedName name="BLPH56" localSheetId="2" hidden="1">#REF!</definedName>
    <definedName name="BLPH56" localSheetId="3" hidden="1">#REF!</definedName>
    <definedName name="BLPH56" hidden="1">#REF!</definedName>
    <definedName name="BLPH57" localSheetId="1" hidden="1">#REF!</definedName>
    <definedName name="BLPH57" localSheetId="2" hidden="1">#REF!</definedName>
    <definedName name="BLPH57" localSheetId="3" hidden="1">#REF!</definedName>
    <definedName name="BLPH57" hidden="1">#REF!</definedName>
    <definedName name="BLPH58" localSheetId="1" hidden="1">#REF!</definedName>
    <definedName name="BLPH58" localSheetId="2" hidden="1">#REF!</definedName>
    <definedName name="BLPH58" localSheetId="3" hidden="1">#REF!</definedName>
    <definedName name="BLPH58" hidden="1">#REF!</definedName>
    <definedName name="BLPH59" localSheetId="1" hidden="1">#REF!</definedName>
    <definedName name="BLPH59" localSheetId="2" hidden="1">#REF!</definedName>
    <definedName name="BLPH59" localSheetId="3" hidden="1">#REF!</definedName>
    <definedName name="BLPH59" hidden="1">#REF!</definedName>
    <definedName name="BLPH6" localSheetId="1" hidden="1">#REF!</definedName>
    <definedName name="BLPH6" localSheetId="2" hidden="1">#REF!</definedName>
    <definedName name="BLPH6" localSheetId="3" hidden="1">#REF!</definedName>
    <definedName name="BLPH6" hidden="1">#REF!</definedName>
    <definedName name="BLPH60" localSheetId="1" hidden="1">#REF!</definedName>
    <definedName name="BLPH60" localSheetId="2" hidden="1">#REF!</definedName>
    <definedName name="BLPH60" localSheetId="3" hidden="1">#REF!</definedName>
    <definedName name="BLPH60" hidden="1">#REF!</definedName>
    <definedName name="BLPH61" localSheetId="1" hidden="1">#REF!</definedName>
    <definedName name="BLPH61" localSheetId="2" hidden="1">#REF!</definedName>
    <definedName name="BLPH61" localSheetId="3" hidden="1">#REF!</definedName>
    <definedName name="BLPH61" hidden="1">#REF!</definedName>
    <definedName name="BLPH62" localSheetId="1" hidden="1">#REF!</definedName>
    <definedName name="BLPH62" localSheetId="2" hidden="1">#REF!</definedName>
    <definedName name="BLPH62" localSheetId="3" hidden="1">#REF!</definedName>
    <definedName name="BLPH62" hidden="1">#REF!</definedName>
    <definedName name="BLPH63" localSheetId="1" hidden="1">#REF!</definedName>
    <definedName name="BLPH63" localSheetId="2" hidden="1">#REF!</definedName>
    <definedName name="BLPH63" localSheetId="3" hidden="1">#REF!</definedName>
    <definedName name="BLPH63" hidden="1">#REF!</definedName>
    <definedName name="BLPH64" localSheetId="1" hidden="1">#REF!</definedName>
    <definedName name="BLPH64" localSheetId="2" hidden="1">#REF!</definedName>
    <definedName name="BLPH64" localSheetId="3" hidden="1">#REF!</definedName>
    <definedName name="BLPH64" hidden="1">#REF!</definedName>
    <definedName name="BLPH65" localSheetId="1" hidden="1">#REF!</definedName>
    <definedName name="BLPH65" localSheetId="2" hidden="1">#REF!</definedName>
    <definedName name="BLPH65" localSheetId="3" hidden="1">#REF!</definedName>
    <definedName name="BLPH65" hidden="1">#REF!</definedName>
    <definedName name="BLPH66" localSheetId="1" hidden="1">#REF!</definedName>
    <definedName name="BLPH66" localSheetId="2" hidden="1">#REF!</definedName>
    <definedName name="BLPH66" localSheetId="3" hidden="1">#REF!</definedName>
    <definedName name="BLPH66" hidden="1">#REF!</definedName>
    <definedName name="BLPH67" localSheetId="1" hidden="1">#REF!</definedName>
    <definedName name="BLPH67" localSheetId="2" hidden="1">#REF!</definedName>
    <definedName name="BLPH67" localSheetId="3" hidden="1">#REF!</definedName>
    <definedName name="BLPH67" hidden="1">#REF!</definedName>
    <definedName name="BLPH68" localSheetId="1" hidden="1">#REF!</definedName>
    <definedName name="BLPH68" localSheetId="2" hidden="1">#REF!</definedName>
    <definedName name="BLPH68" localSheetId="3" hidden="1">#REF!</definedName>
    <definedName name="BLPH68" hidden="1">#REF!</definedName>
    <definedName name="BLPH69" localSheetId="1" hidden="1">#REF!</definedName>
    <definedName name="BLPH69" localSheetId="2" hidden="1">#REF!</definedName>
    <definedName name="BLPH69" localSheetId="3" hidden="1">#REF!</definedName>
    <definedName name="BLPH69" hidden="1">#REF!</definedName>
    <definedName name="BLPH7" localSheetId="1" hidden="1">#REF!</definedName>
    <definedName name="BLPH7" localSheetId="2" hidden="1">#REF!</definedName>
    <definedName name="BLPH7" localSheetId="3" hidden="1">#REF!</definedName>
    <definedName name="BLPH7" hidden="1">#REF!</definedName>
    <definedName name="BLPH70" localSheetId="1" hidden="1">#REF!</definedName>
    <definedName name="BLPH70" localSheetId="2" hidden="1">#REF!</definedName>
    <definedName name="BLPH70" localSheetId="3" hidden="1">#REF!</definedName>
    <definedName name="BLPH70" hidden="1">#REF!</definedName>
    <definedName name="BLPH71" localSheetId="1" hidden="1">#REF!</definedName>
    <definedName name="BLPH71" localSheetId="2" hidden="1">#REF!</definedName>
    <definedName name="BLPH71" localSheetId="3" hidden="1">#REF!</definedName>
    <definedName name="BLPH71" hidden="1">#REF!</definedName>
    <definedName name="BLPH72" localSheetId="1" hidden="1">#REF!</definedName>
    <definedName name="BLPH72" localSheetId="2" hidden="1">#REF!</definedName>
    <definedName name="BLPH72" localSheetId="3" hidden="1">#REF!</definedName>
    <definedName name="BLPH72" hidden="1">#REF!</definedName>
    <definedName name="BLPH73" localSheetId="1" hidden="1">#REF!</definedName>
    <definedName name="BLPH73" localSheetId="2" hidden="1">#REF!</definedName>
    <definedName name="BLPH73" localSheetId="3" hidden="1">#REF!</definedName>
    <definedName name="BLPH73" hidden="1">#REF!</definedName>
    <definedName name="BLPH74" localSheetId="1" hidden="1">#REF!</definedName>
    <definedName name="BLPH74" localSheetId="2" hidden="1">#REF!</definedName>
    <definedName name="BLPH74" localSheetId="3" hidden="1">#REF!</definedName>
    <definedName name="BLPH74" hidden="1">#REF!</definedName>
    <definedName name="BLPH75" localSheetId="1" hidden="1">#REF!</definedName>
    <definedName name="BLPH75" localSheetId="2" hidden="1">#REF!</definedName>
    <definedName name="BLPH75" localSheetId="3" hidden="1">#REF!</definedName>
    <definedName name="BLPH75" hidden="1">#REF!</definedName>
    <definedName name="BLPH76" localSheetId="1" hidden="1">#REF!</definedName>
    <definedName name="BLPH76" localSheetId="2" hidden="1">#REF!</definedName>
    <definedName name="BLPH76" localSheetId="3" hidden="1">#REF!</definedName>
    <definedName name="BLPH76" hidden="1">#REF!</definedName>
    <definedName name="BLPH77" localSheetId="1" hidden="1">#REF!</definedName>
    <definedName name="BLPH77" localSheetId="2" hidden="1">#REF!</definedName>
    <definedName name="BLPH77" localSheetId="3" hidden="1">#REF!</definedName>
    <definedName name="BLPH77" hidden="1">#REF!</definedName>
    <definedName name="BLPH78" localSheetId="1" hidden="1">#REF!</definedName>
    <definedName name="BLPH78" localSheetId="2" hidden="1">#REF!</definedName>
    <definedName name="BLPH78" localSheetId="3" hidden="1">#REF!</definedName>
    <definedName name="BLPH78" hidden="1">#REF!</definedName>
    <definedName name="BLPH79" localSheetId="1" hidden="1">#REF!</definedName>
    <definedName name="BLPH79" localSheetId="2" hidden="1">#REF!</definedName>
    <definedName name="BLPH79" localSheetId="3" hidden="1">#REF!</definedName>
    <definedName name="BLPH79" hidden="1">#REF!</definedName>
    <definedName name="BLPH8" localSheetId="1" hidden="1">#REF!</definedName>
    <definedName name="BLPH8" localSheetId="2" hidden="1">#REF!</definedName>
    <definedName name="BLPH8" localSheetId="3" hidden="1">#REF!</definedName>
    <definedName name="BLPH8" hidden="1">#REF!</definedName>
    <definedName name="BLPH80" localSheetId="1" hidden="1">#REF!</definedName>
    <definedName name="BLPH80" localSheetId="2" hidden="1">#REF!</definedName>
    <definedName name="BLPH80" localSheetId="3" hidden="1">#REF!</definedName>
    <definedName name="BLPH80" hidden="1">#REF!</definedName>
    <definedName name="BLPH81" localSheetId="1" hidden="1">#REF!</definedName>
    <definedName name="BLPH81" localSheetId="2" hidden="1">#REF!</definedName>
    <definedName name="BLPH81" localSheetId="3" hidden="1">#REF!</definedName>
    <definedName name="BLPH81" hidden="1">#REF!</definedName>
    <definedName name="BLPH82" localSheetId="1" hidden="1">#REF!</definedName>
    <definedName name="BLPH82" localSheetId="2" hidden="1">#REF!</definedName>
    <definedName name="BLPH82" localSheetId="3" hidden="1">#REF!</definedName>
    <definedName name="BLPH82" hidden="1">#REF!</definedName>
    <definedName name="BLPH83" localSheetId="1" hidden="1">#REF!</definedName>
    <definedName name="BLPH83" localSheetId="2" hidden="1">#REF!</definedName>
    <definedName name="BLPH83" localSheetId="3" hidden="1">#REF!</definedName>
    <definedName name="BLPH83" hidden="1">#REF!</definedName>
    <definedName name="BLPH84" localSheetId="1" hidden="1">#REF!</definedName>
    <definedName name="BLPH84" localSheetId="2" hidden="1">#REF!</definedName>
    <definedName name="BLPH84" localSheetId="3" hidden="1">#REF!</definedName>
    <definedName name="BLPH84" hidden="1">#REF!</definedName>
    <definedName name="BLPH85" localSheetId="1" hidden="1">#REF!</definedName>
    <definedName name="BLPH85" localSheetId="2" hidden="1">#REF!</definedName>
    <definedName name="BLPH85" localSheetId="3" hidden="1">#REF!</definedName>
    <definedName name="BLPH85" hidden="1">#REF!</definedName>
    <definedName name="BLPH86" localSheetId="1" hidden="1">#REF!</definedName>
    <definedName name="BLPH86" localSheetId="2" hidden="1">#REF!</definedName>
    <definedName name="BLPH86" localSheetId="3" hidden="1">#REF!</definedName>
    <definedName name="BLPH86" hidden="1">#REF!</definedName>
    <definedName name="BLPH87" localSheetId="1" hidden="1">#REF!</definedName>
    <definedName name="BLPH87" localSheetId="2" hidden="1">#REF!</definedName>
    <definedName name="BLPH87" localSheetId="3" hidden="1">#REF!</definedName>
    <definedName name="BLPH87" hidden="1">#REF!</definedName>
    <definedName name="BLPH88" localSheetId="1" hidden="1">#REF!</definedName>
    <definedName name="BLPH88" localSheetId="2" hidden="1">#REF!</definedName>
    <definedName name="BLPH88" localSheetId="3" hidden="1">#REF!</definedName>
    <definedName name="BLPH88" hidden="1">#REF!</definedName>
    <definedName name="BLPH89" localSheetId="1" hidden="1">#REF!</definedName>
    <definedName name="BLPH89" localSheetId="2" hidden="1">#REF!</definedName>
    <definedName name="BLPH89" localSheetId="3" hidden="1">#REF!</definedName>
    <definedName name="BLPH89" hidden="1">#REF!</definedName>
    <definedName name="BLPH9" localSheetId="1" hidden="1">#REF!</definedName>
    <definedName name="BLPH9" localSheetId="2" hidden="1">#REF!</definedName>
    <definedName name="BLPH9" localSheetId="3" hidden="1">#REF!</definedName>
    <definedName name="BLPH9" hidden="1">#REF!</definedName>
    <definedName name="BLPH90" localSheetId="1" hidden="1">#REF!</definedName>
    <definedName name="BLPH90" localSheetId="2" hidden="1">#REF!</definedName>
    <definedName name="BLPH90" localSheetId="3" hidden="1">#REF!</definedName>
    <definedName name="BLPH90" hidden="1">#REF!</definedName>
    <definedName name="BLPH91" localSheetId="1" hidden="1">#REF!</definedName>
    <definedName name="BLPH91" localSheetId="2" hidden="1">#REF!</definedName>
    <definedName name="BLPH91" localSheetId="3" hidden="1">#REF!</definedName>
    <definedName name="BLPH91" hidden="1">#REF!</definedName>
    <definedName name="BLPH92" localSheetId="1" hidden="1">#REF!</definedName>
    <definedName name="BLPH92" localSheetId="2" hidden="1">#REF!</definedName>
    <definedName name="BLPH92" localSheetId="3" hidden="1">#REF!</definedName>
    <definedName name="BLPH92" hidden="1">#REF!</definedName>
    <definedName name="BLPH93" localSheetId="1" hidden="1">#REF!</definedName>
    <definedName name="BLPH93" localSheetId="2" hidden="1">#REF!</definedName>
    <definedName name="BLPH93" localSheetId="3" hidden="1">#REF!</definedName>
    <definedName name="BLPH93" hidden="1">#REF!</definedName>
    <definedName name="BLPH94" localSheetId="1" hidden="1">#REF!</definedName>
    <definedName name="BLPH94" localSheetId="2" hidden="1">#REF!</definedName>
    <definedName name="BLPH94" localSheetId="3" hidden="1">#REF!</definedName>
    <definedName name="BLPH94" hidden="1">#REF!</definedName>
    <definedName name="BLPH95" localSheetId="1" hidden="1">#REF!</definedName>
    <definedName name="BLPH95" localSheetId="2" hidden="1">#REF!</definedName>
    <definedName name="BLPH95" localSheetId="3" hidden="1">#REF!</definedName>
    <definedName name="BLPH95" hidden="1">#REF!</definedName>
    <definedName name="BLPH96" localSheetId="1" hidden="1">#REF!</definedName>
    <definedName name="BLPH96" localSheetId="2" hidden="1">#REF!</definedName>
    <definedName name="BLPH96" localSheetId="3" hidden="1">#REF!</definedName>
    <definedName name="BLPH96" hidden="1">#REF!</definedName>
    <definedName name="BLPH97" localSheetId="1" hidden="1">#REF!</definedName>
    <definedName name="BLPH97" localSheetId="2" hidden="1">#REF!</definedName>
    <definedName name="BLPH97" localSheetId="3" hidden="1">#REF!</definedName>
    <definedName name="BLPH97" hidden="1">#REF!</definedName>
    <definedName name="BLPH98" localSheetId="1" hidden="1">#REF!</definedName>
    <definedName name="BLPH98" localSheetId="2" hidden="1">#REF!</definedName>
    <definedName name="BLPH98" localSheetId="3" hidden="1">#REF!</definedName>
    <definedName name="BLPH98" hidden="1">#REF!</definedName>
    <definedName name="BLPH99" localSheetId="1" hidden="1">#REF!</definedName>
    <definedName name="BLPH99" localSheetId="2" hidden="1">#REF!</definedName>
    <definedName name="BLPH99" localSheetId="3" hidden="1">#REF!</definedName>
    <definedName name="BLPH99" hidden="1">#REF!</definedName>
    <definedName name="Cwvu.CapersView." localSheetId="1" hidden="1">#REF!</definedName>
    <definedName name="Cwvu.CapersView." localSheetId="2" hidden="1">#REF!</definedName>
    <definedName name="Cwvu.CapersView." localSheetId="3" hidden="1">#REF!</definedName>
    <definedName name="Cwvu.CapersView." hidden="1">#REF!</definedName>
    <definedName name="Cwvu.Japan_Capers_Ed_Pub." localSheetId="1" hidden="1">#REF!</definedName>
    <definedName name="Cwvu.Japan_Capers_Ed_Pub." localSheetId="2" hidden="1">#REF!</definedName>
    <definedName name="Cwvu.Japan_Capers_Ed_Pub." localSheetId="3" hidden="1">#REF!</definedName>
    <definedName name="Cwvu.Japan_Capers_Ed_Pub." hidden="1">#REF!</definedName>
    <definedName name="DecimalPlaces">0.01</definedName>
    <definedName name="f" localSheetId="1" hidden="1">{"'PRODUCTIONCOST SHEET'!$B$3:$G$48"}</definedName>
    <definedName name="f" localSheetId="2" hidden="1">{"'PRODUCTIONCOST SHEET'!$B$3:$G$48"}</definedName>
    <definedName name="f" localSheetId="3" hidden="1">{"'PRODUCTIONCOST SHEET'!$B$3:$G$48"}</definedName>
    <definedName name="f" hidden="1">{"'PRODUCTIONCOST SHEET'!$B$3:$G$48"}</definedName>
    <definedName name="ff" localSheetId="1" hidden="1">{#N/A,#N/A,FALSE,"PRJCTED MNTHLY QTY's"}</definedName>
    <definedName name="ff" localSheetId="2" hidden="1">{#N/A,#N/A,FALSE,"PRJCTED MNTHLY QTY's"}</definedName>
    <definedName name="ff" localSheetId="3" hidden="1">{#N/A,#N/A,FALSE,"PRJCTED MNTHLY QTY's"}</definedName>
    <definedName name="ff" hidden="1">{#N/A,#N/A,FALSE,"PRJCTED MNTHLY QTY's"}</definedName>
    <definedName name="fffff" localSheetId="1" hidden="1">{#N/A,#N/A,FALSE,"PRJCTED QTRLY QTY's"}</definedName>
    <definedName name="fffff" localSheetId="2" hidden="1">{#N/A,#N/A,FALSE,"PRJCTED QTRLY QTY's"}</definedName>
    <definedName name="fffff" localSheetId="3" hidden="1">{#N/A,#N/A,FALSE,"PRJCTED QTRLY QTY's"}</definedName>
    <definedName name="fffff" hidden="1">{#N/A,#N/A,FALSE,"PRJCTED QTRLY QTY's"}</definedName>
    <definedName name="gjk" localSheetId="1" hidden="1">{#N/A,#N/A,FALSE,"DI 2 YEAR MASTER SCHEDULE"}</definedName>
    <definedName name="gjk" localSheetId="2" hidden="1">{#N/A,#N/A,FALSE,"DI 2 YEAR MASTER SCHEDULE"}</definedName>
    <definedName name="gjk" localSheetId="3" hidden="1">{#N/A,#N/A,FALSE,"DI 2 YEAR MASTER SCHEDULE"}</definedName>
    <definedName name="gjk" hidden="1">{#N/A,#N/A,FALSE,"DI 2 YEAR MASTER SCHEDULE"}</definedName>
    <definedName name="gwge" localSheetId="1" hidden="1">#REF!</definedName>
    <definedName name="gwge" localSheetId="2" hidden="1">#REF!</definedName>
    <definedName name="gwge" localSheetId="3" hidden="1">#REF!</definedName>
    <definedName name="gwge" hidden="1">#REF!</definedName>
    <definedName name="hh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TML_CodePage" hidden="1">1252</definedName>
    <definedName name="HTML_Control" localSheetId="1" hidden="1">{"'PRODUCTIONCOST SHEET'!$B$3:$G$48"}</definedName>
    <definedName name="HTML_Control" localSheetId="2" hidden="1">{"'PRODUCTIONCOST SHEET'!$B$3:$G$48"}</definedName>
    <definedName name="HTML_Control" localSheetId="3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"06/22/2018 13:52:39"</definedName>
    <definedName name="IQ_QTD" hidden="1">750000</definedName>
    <definedName name="IQ_TODAY" hidden="1">0</definedName>
    <definedName name="IQ_YTDMONTH" hidden="1">130000</definedName>
    <definedName name="l" localSheetId="1" hidden="1">{#N/A,#N/A,FALSE,"DI 2 YEAR MASTER SCHEDULE"}</definedName>
    <definedName name="l" localSheetId="2" hidden="1">{#N/A,#N/A,FALSE,"DI 2 YEAR MASTER SCHEDULE"}</definedName>
    <definedName name="l" localSheetId="3" hidden="1">{#N/A,#N/A,FALSE,"DI 2 YEAR MASTER SCHEDULE"}</definedName>
    <definedName name="l" hidden="1">{#N/A,#N/A,FALSE,"DI 2 YEAR MASTER SCHEDULE"}</definedName>
    <definedName name="ListOffset" hidden="1">1</definedName>
    <definedName name="lkl" localSheetId="1" hidden="1">{#N/A,#N/A,FALSE,"DI 2 YEAR MASTER SCHEDULE"}</definedName>
    <definedName name="lkl" localSheetId="2" hidden="1">{#N/A,#N/A,FALSE,"DI 2 YEAR MASTER SCHEDULE"}</definedName>
    <definedName name="lkl" localSheetId="3" hidden="1">{#N/A,#N/A,FALSE,"DI 2 YEAR MASTER SCHEDULE"}</definedName>
    <definedName name="lkl" hidden="1">{#N/A,#N/A,FALSE,"DI 2 YEAR MASTER SCHEDULE"}</definedName>
    <definedName name="mm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m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nn" localSheetId="1" hidden="1">{#N/A,#N/A,FALSE,"PRJCTED QTRLY $'s"}</definedName>
    <definedName name="nn" localSheetId="2" hidden="1">{#N/A,#N/A,FALSE,"PRJCTED QTRLY $'s"}</definedName>
    <definedName name="nn" localSheetId="3" hidden="1">{#N/A,#N/A,FALSE,"PRJCTED QTRLY $'s"}</definedName>
    <definedName name="nn" hidden="1">{#N/A,#N/A,FALSE,"PRJCTED QTRLY $'s"}</definedName>
    <definedName name="Pal_Workbook_GUID" hidden="1">"LJ9YVKRJVQ1A1KNUG7XIT5A9"</definedName>
    <definedName name="qs" localSheetId="1" hidden="1">{#N/A,#N/A,FALSE,"PRJCTED MNTHLY QTY's"}</definedName>
    <definedName name="qs" localSheetId="2" hidden="1">{#N/A,#N/A,FALSE,"PRJCTED MNTHLY QTY's"}</definedName>
    <definedName name="qs" localSheetId="3" hidden="1">{#N/A,#N/A,FALSE,"PRJCTED MNTHLY QTY's"}</definedName>
    <definedName name="qs" hidden="1">{#N/A,#N/A,FALSE,"PRJCTED MNTHLY QTY's"}</definedName>
    <definedName name="ReOpenerOutputs">#REF!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"$K$45"</definedName>
    <definedName name="RiskSelectedNameCell1" hidden="1">"$H$45"</definedName>
    <definedName name="RiskSelectedNameCell2" hidden="1">"$D$19"</definedName>
    <definedName name="RiskShowRiskWindowAtEndOfSimulation">TRUE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localSheetId="1" hidden="1">#REF!</definedName>
    <definedName name="Rwvu.CapersView." localSheetId="2" hidden="1">#REF!</definedName>
    <definedName name="Rwvu.CapersView." localSheetId="3" hidden="1">#REF!</definedName>
    <definedName name="Rwvu.CapersView." hidden="1">#REF!</definedName>
    <definedName name="Rwvu.Japan_Capers_Ed_Pub." localSheetId="1" hidden="1">#REF!</definedName>
    <definedName name="Rwvu.Japan_Capers_Ed_Pub." localSheetId="2" hidden="1">#REF!</definedName>
    <definedName name="Rwvu.Japan_Capers_Ed_Pub." localSheetId="3" hidden="1">#REF!</definedName>
    <definedName name="Rwvu.Japan_Capers_Ed_Pub." hidden="1">#REF!</definedName>
    <definedName name="Rwvu.KJP_CC." localSheetId="1" hidden="1">#REF!</definedName>
    <definedName name="Rwvu.KJP_CC." localSheetId="2" hidden="1">#REF!</definedName>
    <definedName name="Rwvu.KJP_CC." localSheetId="3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wvu.CapersView." localSheetId="1" hidden="1">#REF!</definedName>
    <definedName name="Swvu.CapersView." localSheetId="2" hidden="1">#REF!</definedName>
    <definedName name="Swvu.CapersView." localSheetId="3" hidden="1">#REF!</definedName>
    <definedName name="Swvu.CapersView." hidden="1">#REF!</definedName>
    <definedName name="Swvu.Japan_Capers_Ed_Pub." localSheetId="1" hidden="1">#REF!</definedName>
    <definedName name="Swvu.Japan_Capers_Ed_Pub." localSheetId="2" hidden="1">#REF!</definedName>
    <definedName name="Swvu.Japan_Capers_Ed_Pub." localSheetId="3" hidden="1">#REF!</definedName>
    <definedName name="Swvu.Japan_Capers_Ed_Pub." hidden="1">#REF!</definedName>
    <definedName name="Swvu.KJP_CC." localSheetId="1" hidden="1">#REF!</definedName>
    <definedName name="Swvu.KJP_CC." localSheetId="2" hidden="1">#REF!</definedName>
    <definedName name="Swvu.KJP_CC." localSheetId="3" hidden="1">#REF!</definedName>
    <definedName name="Swvu.KJP_CC." hidden="1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u" localSheetId="1" hidden="1">{#VALUE!,#N/A,FALSE,0}</definedName>
    <definedName name="u" localSheetId="2" hidden="1">{#VALUE!,#N/A,FALSE,0}</definedName>
    <definedName name="u" localSheetId="3" hidden="1">{#VALUE!,#N/A,FALSE,0}</definedName>
    <definedName name="u" hidden="1">{#VALUE!,#N/A,FALSE,0}</definedName>
    <definedName name="UAG" localSheetId="1" hidden="1">{#N/A,#N/A,FALSE,"DI 2 YEAR MASTER SCHEDULE"}</definedName>
    <definedName name="UAG" localSheetId="2" hidden="1">{#N/A,#N/A,FALSE,"DI 2 YEAR MASTER SCHEDULE"}</definedName>
    <definedName name="UAG" localSheetId="3" hidden="1">{#N/A,#N/A,FALSE,"DI 2 YEAR MASTER SCHEDULE"}</definedName>
    <definedName name="UAG" hidden="1">{#N/A,#N/A,FALSE,"DI 2 YEAR MASTER SCHEDULE"}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localSheetId="1" hidden="1">{"Japan_Capers_Ed_Pub",#N/A,FALSE,"DI 2 YEAR MASTER SCHEDULE"}</definedName>
    <definedName name="v" localSheetId="2" hidden="1">{"Japan_Capers_Ed_Pub",#N/A,FALSE,"DI 2 YEAR MASTER SCHEDULE"}</definedName>
    <definedName name="v" localSheetId="3" hidden="1">{"Japan_Capers_Ed_Pub",#N/A,FALSE,"DI 2 YEAR MASTER SCHEDULE"}</definedName>
    <definedName name="v" hidden="1">{"Japan_Capers_Ed_Pub",#N/A,FALSE,"DI 2 YEAR MASTER SCHEDULE"}</definedName>
    <definedName name="wrn.CapersPlotter." localSheetId="1" hidden="1">{#N/A,#N/A,FALSE,"DI 2 YEAR MASTER SCHEDULE"}</definedName>
    <definedName name="wrn.CapersPlotter." localSheetId="2" hidden="1">{#N/A,#N/A,FALSE,"DI 2 YEAR MASTER SCHEDULE"}</definedName>
    <definedName name="wrn.CapersPlotter." localSheetId="3" hidden="1">{#N/A,#N/A,FALSE,"DI 2 YEAR MASTER SCHEDULE"}</definedName>
    <definedName name="wrn.CapersPlotter." hidden="1">{#N/A,#N/A,FALSE,"DI 2 YEAR MASTER SCHEDULE"}</definedName>
    <definedName name="wrn.Edutainment._.Priority._.List." localSheetId="1" hidden="1">{#N/A,#N/A,FALSE,"DI 2 YEAR MASTER SCHEDULE"}</definedName>
    <definedName name="wrn.Edutainment._.Priority._.List." localSheetId="2" hidden="1">{#N/A,#N/A,FALSE,"DI 2 YEAR MASTER SCHEDULE"}</definedName>
    <definedName name="wrn.Edutainment._.Priority._.List." localSheetId="3" hidden="1">{#N/A,#N/A,FALSE,"DI 2 YEAR MASTER SCHEDULE"}</definedName>
    <definedName name="wrn.Edutainment._.Priority._.List." hidden="1">{#N/A,#N/A,FALSE,"DI 2 YEAR MASTER SCHEDULE"}</definedName>
    <definedName name="wrn.Japan_Capers_Ed._.Pub." localSheetId="1" hidden="1">{"Japan_Capers_Ed_Pub",#N/A,FALSE,"DI 2 YEAR MASTER SCHEDULE"}</definedName>
    <definedName name="wrn.Japan_Capers_Ed._.Pub." localSheetId="2" hidden="1">{"Japan_Capers_Ed_Pub",#N/A,FALSE,"DI 2 YEAR MASTER SCHEDULE"}</definedName>
    <definedName name="wrn.Japan_Capers_Ed._.Pub." localSheetId="3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1" hidden="1">{#N/A,#N/A,FALSE,"DI 2 YEAR MASTER SCHEDULE"}</definedName>
    <definedName name="wrn.Priority._.list." localSheetId="2" hidden="1">{#N/A,#N/A,FALSE,"DI 2 YEAR MASTER SCHEDULE"}</definedName>
    <definedName name="wrn.Priority._.list." localSheetId="3" hidden="1">{#N/A,#N/A,FALSE,"DI 2 YEAR MASTER SCHEDULE"}</definedName>
    <definedName name="wrn.Priority._.list." hidden="1">{#N/A,#N/A,FALSE,"DI 2 YEAR MASTER SCHEDULE"}</definedName>
    <definedName name="wrn.Prjcted._.Mnthly._.Qtys." localSheetId="1" hidden="1">{#N/A,#N/A,FALSE,"PRJCTED MNTHLY QTY's"}</definedName>
    <definedName name="wrn.Prjcted._.Mnthly._.Qtys." localSheetId="2" hidden="1">{#N/A,#N/A,FALSE,"PRJCTED MNTHLY QTY's"}</definedName>
    <definedName name="wrn.Prjcted._.Mnthly._.Qtys." localSheetId="3" hidden="1">{#N/A,#N/A,FALSE,"PRJCTED MNTHLY QTY's"}</definedName>
    <definedName name="wrn.Prjcted._.Mnthly._.Qtys." hidden="1">{#N/A,#N/A,FALSE,"PRJCTED MNTHLY QTY's"}</definedName>
    <definedName name="wrn.Prjcted._.Qtrly._.Dollars." localSheetId="1" hidden="1">{#N/A,#N/A,FALSE,"PRJCTED QTRLY $'s"}</definedName>
    <definedName name="wrn.Prjcted._.Qtrly._.Dollars." localSheetId="2" hidden="1">{#N/A,#N/A,FALSE,"PRJCTED QTRLY $'s"}</definedName>
    <definedName name="wrn.Prjcted._.Qtrly._.Dollars." localSheetId="3" hidden="1">{#N/A,#N/A,FALSE,"PRJCTED QTRLY $'s"}</definedName>
    <definedName name="wrn.Prjcted._.Qtrly._.Dollars." hidden="1">{#N/A,#N/A,FALSE,"PRJCTED QTRLY $'s"}</definedName>
    <definedName name="wrn.Prjcted._.Qtrly._.Qtys." localSheetId="1" hidden="1">{#N/A,#N/A,FALSE,"PRJCTED QTRLY QTY's"}</definedName>
    <definedName name="wrn.Prjcted._.Qtrly._.Qtys." localSheetId="2" hidden="1">{#N/A,#N/A,FALSE,"PRJCTED QTRLY QTY's"}</definedName>
    <definedName name="wrn.Prjcted._.Qtrly._.Qtys." localSheetId="3" hidden="1">{#N/A,#N/A,FALSE,"PRJCTED QTRLY QTY's"}</definedName>
    <definedName name="wrn.Prjcted._.Qtrly._.Qtys." hidden="1">{#N/A,#N/A,FALSE,"PRJCTED QTRLY QTY's"}</definedName>
    <definedName name="wvu.CapersView.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" localSheetId="1" hidden="1">{#N/A,#N/A,FALSE,"DI 2 YEAR MASTER SCHEDULE"}</definedName>
    <definedName name="x" localSheetId="2" hidden="1">{#N/A,#N/A,FALSE,"DI 2 YEAR MASTER SCHEDULE"}</definedName>
    <definedName name="x" localSheetId="3" hidden="1">{#N/A,#N/A,FALSE,"DI 2 YEAR MASTER SCHEDULE"}</definedName>
    <definedName name="x" hidden="1">{#N/A,#N/A,FALSE,"DI 2 YEAR MASTER SCHEDULE"}</definedName>
    <definedName name="y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z" localSheetId="1" hidden="1">{#N/A,#N/A,FALSE,"DI 2 YEAR MASTER SCHEDULE"}</definedName>
    <definedName name="z" localSheetId="2" hidden="1">{#N/A,#N/A,FALSE,"DI 2 YEAR MASTER SCHEDULE"}</definedName>
    <definedName name="z" localSheetId="3" hidden="1">{#N/A,#N/A,FALSE,"DI 2 YEAR MASTER SCHEDULE"}</definedName>
    <definedName name="z" hidden="1">{#N/A,#N/A,FALSE,"DI 2 YEAR MASTER SCHEDULE"}</definedName>
    <definedName name="Z_9A428CE1_B4D9_11D0_A8AA_0000C071AEE7_.wvu.Cols" hidden="1">#REF!,#REF!</definedName>
    <definedName name="Z_9A428CE1_B4D9_11D0_A8AA_0000C071AEE7_.wvu.PrintArea" localSheetId="1" hidden="1">#REF!</definedName>
    <definedName name="Z_9A428CE1_B4D9_11D0_A8AA_0000C071AEE7_.wvu.PrintArea" localSheetId="2" hidden="1">#REF!</definedName>
    <definedName name="Z_9A428CE1_B4D9_11D0_A8AA_0000C071AEE7_.wvu.PrintArea" localSheetId="3" hidden="1">#REF!</definedName>
    <definedName name="Z_9A428CE1_B4D9_11D0_A8AA_0000C071AEE7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42" i="4" l="1"/>
  <c r="M42" i="4"/>
  <c r="L42" i="4"/>
  <c r="L23" i="4"/>
  <c r="N14" i="4"/>
  <c r="M14" i="4"/>
  <c r="M23" i="4" s="1"/>
  <c r="L14" i="4"/>
  <c r="K14" i="4"/>
  <c r="J14" i="4"/>
  <c r="N69" i="3"/>
  <c r="N68" i="3"/>
  <c r="N67" i="3"/>
  <c r="N66" i="3"/>
  <c r="N65" i="3"/>
  <c r="N64" i="3"/>
  <c r="N62" i="3"/>
  <c r="N61" i="3"/>
  <c r="N60" i="3"/>
  <c r="N58" i="3"/>
  <c r="N57" i="3"/>
  <c r="N56" i="3"/>
  <c r="N54" i="3"/>
  <c r="N53" i="3"/>
  <c r="N52" i="3"/>
  <c r="N51" i="3"/>
  <c r="N46" i="3"/>
  <c r="K42" i="4"/>
  <c r="N45" i="3"/>
  <c r="N44" i="3"/>
  <c r="M47" i="3"/>
  <c r="N43" i="3"/>
  <c r="L47" i="3"/>
  <c r="N38" i="3"/>
  <c r="N37" i="3"/>
  <c r="N36" i="3"/>
  <c r="N34" i="3"/>
  <c r="N30" i="3"/>
  <c r="N29" i="3"/>
  <c r="N25" i="3"/>
  <c r="N23" i="3"/>
  <c r="N22" i="3"/>
  <c r="N14" i="3"/>
  <c r="N13" i="3"/>
  <c r="N12" i="3"/>
  <c r="K28" i="2"/>
  <c r="J28" i="2"/>
  <c r="I28" i="2"/>
  <c r="J26" i="2"/>
  <c r="I26" i="2"/>
  <c r="L22" i="2"/>
  <c r="K22" i="2"/>
  <c r="M22" i="2"/>
  <c r="L27" i="2"/>
  <c r="K27" i="2"/>
  <c r="J27" i="2"/>
  <c r="I27" i="2"/>
  <c r="M26" i="2"/>
  <c r="L15" i="2"/>
  <c r="I15" i="2"/>
  <c r="L26" i="2"/>
  <c r="K26" i="2"/>
  <c r="J15" i="2"/>
  <c r="M195" i="1"/>
  <c r="L195" i="1"/>
  <c r="L193" i="1"/>
  <c r="J180" i="1"/>
  <c r="M177" i="1"/>
  <c r="L177" i="1"/>
  <c r="J176" i="1"/>
  <c r="M175" i="1"/>
  <c r="L175" i="1"/>
  <c r="J174" i="1"/>
  <c r="M173" i="1"/>
  <c r="L173" i="1"/>
  <c r="J172" i="1"/>
  <c r="M167" i="1"/>
  <c r="L167" i="1"/>
  <c r="J166" i="1"/>
  <c r="M165" i="1"/>
  <c r="L165" i="1"/>
  <c r="J164" i="1"/>
  <c r="M163" i="1"/>
  <c r="L163" i="1"/>
  <c r="J162" i="1"/>
  <c r="M161" i="1"/>
  <c r="L161" i="1"/>
  <c r="M159" i="1"/>
  <c r="L159" i="1"/>
  <c r="J158" i="1"/>
  <c r="M157" i="1"/>
  <c r="L157" i="1"/>
  <c r="J153" i="1"/>
  <c r="M152" i="1"/>
  <c r="L152" i="1"/>
  <c r="M150" i="1"/>
  <c r="L150" i="1"/>
  <c r="J149" i="1"/>
  <c r="M148" i="1"/>
  <c r="L148" i="1"/>
  <c r="J147" i="1"/>
  <c r="M146" i="1"/>
  <c r="L146" i="1"/>
  <c r="M144" i="1"/>
  <c r="L144" i="1"/>
  <c r="K143" i="1"/>
  <c r="J143" i="1"/>
  <c r="M132" i="1"/>
  <c r="L132" i="1"/>
  <c r="K131" i="1"/>
  <c r="J131" i="1"/>
  <c r="M130" i="1"/>
  <c r="L130" i="1"/>
  <c r="K129" i="1"/>
  <c r="J129" i="1"/>
  <c r="M128" i="1"/>
  <c r="L128" i="1"/>
  <c r="K127" i="1"/>
  <c r="J127" i="1"/>
  <c r="M126" i="1"/>
  <c r="L126" i="1"/>
  <c r="M120" i="1"/>
  <c r="L120" i="1"/>
  <c r="N118" i="1"/>
  <c r="N117" i="1"/>
  <c r="N116" i="1"/>
  <c r="N114" i="1"/>
  <c r="N112" i="1"/>
  <c r="N111" i="1"/>
  <c r="N110" i="1"/>
  <c r="N109" i="1"/>
  <c r="N108" i="1"/>
  <c r="N107" i="1"/>
  <c r="N106" i="1"/>
  <c r="I120" i="1"/>
  <c r="L102" i="1"/>
  <c r="N100" i="1"/>
  <c r="N98" i="1"/>
  <c r="N97" i="1"/>
  <c r="N96" i="1"/>
  <c r="I102" i="1"/>
  <c r="N93" i="1"/>
  <c r="M94" i="1"/>
  <c r="L94" i="1"/>
  <c r="L103" i="1" s="1"/>
  <c r="I94" i="1"/>
  <c r="K88" i="1"/>
  <c r="J88" i="1"/>
  <c r="N87" i="1"/>
  <c r="M88" i="1"/>
  <c r="L88" i="1"/>
  <c r="N86" i="1"/>
  <c r="I88" i="1"/>
  <c r="N84" i="1"/>
  <c r="N83" i="1"/>
  <c r="N81" i="1"/>
  <c r="N79" i="1"/>
  <c r="N78" i="1"/>
  <c r="M85" i="1"/>
  <c r="M89" i="1" s="1"/>
  <c r="L85" i="1"/>
  <c r="L89" i="1" s="1"/>
  <c r="K85" i="1"/>
  <c r="I85" i="1"/>
  <c r="I132" i="1"/>
  <c r="M131" i="1"/>
  <c r="L131" i="1"/>
  <c r="K197" i="1"/>
  <c r="J197" i="1"/>
  <c r="I130" i="1"/>
  <c r="N63" i="1"/>
  <c r="M129" i="1"/>
  <c r="L129" i="1"/>
  <c r="K195" i="1"/>
  <c r="J195" i="1"/>
  <c r="M194" i="1"/>
  <c r="L194" i="1"/>
  <c r="I128" i="1"/>
  <c r="M127" i="1"/>
  <c r="L127" i="1"/>
  <c r="K193" i="1"/>
  <c r="J193" i="1"/>
  <c r="M192" i="1"/>
  <c r="I126" i="1"/>
  <c r="M185" i="1"/>
  <c r="L185" i="1"/>
  <c r="K185" i="1"/>
  <c r="J185" i="1"/>
  <c r="I185" i="1"/>
  <c r="K184" i="1"/>
  <c r="N52" i="1"/>
  <c r="I184" i="1"/>
  <c r="M183" i="1"/>
  <c r="L183" i="1"/>
  <c r="K183" i="1"/>
  <c r="J183" i="1"/>
  <c r="I183" i="1"/>
  <c r="K182" i="1"/>
  <c r="N50" i="1"/>
  <c r="I182" i="1"/>
  <c r="M181" i="1"/>
  <c r="L181" i="1"/>
  <c r="K181" i="1"/>
  <c r="J181" i="1"/>
  <c r="I181" i="1"/>
  <c r="M180" i="1"/>
  <c r="K180" i="1"/>
  <c r="N48" i="1"/>
  <c r="N47" i="1"/>
  <c r="M179" i="1"/>
  <c r="L179" i="1"/>
  <c r="J179" i="1"/>
  <c r="I179" i="1"/>
  <c r="M178" i="1"/>
  <c r="L178" i="1"/>
  <c r="K178" i="1"/>
  <c r="J178" i="1"/>
  <c r="K177" i="1"/>
  <c r="J177" i="1"/>
  <c r="M176" i="1"/>
  <c r="L176" i="1"/>
  <c r="I176" i="1"/>
  <c r="M174" i="1"/>
  <c r="L174" i="1"/>
  <c r="I174" i="1"/>
  <c r="K173" i="1"/>
  <c r="J173" i="1"/>
  <c r="K54" i="1"/>
  <c r="I172" i="1"/>
  <c r="K167" i="1"/>
  <c r="J167" i="1"/>
  <c r="M166" i="1"/>
  <c r="L166" i="1"/>
  <c r="I166" i="1"/>
  <c r="J165" i="1"/>
  <c r="M164" i="1"/>
  <c r="L164" i="1"/>
  <c r="I164" i="1"/>
  <c r="M162" i="1"/>
  <c r="L162" i="1"/>
  <c r="K36" i="1"/>
  <c r="I162" i="1"/>
  <c r="M28" i="1"/>
  <c r="L28" i="1"/>
  <c r="K28" i="1"/>
  <c r="K159" i="1"/>
  <c r="I158" i="1"/>
  <c r="K157" i="1"/>
  <c r="M153" i="1"/>
  <c r="L153" i="1"/>
  <c r="I153" i="1"/>
  <c r="M23" i="1"/>
  <c r="M154" i="1" s="1"/>
  <c r="L23" i="1"/>
  <c r="L154" i="1" s="1"/>
  <c r="K152" i="1"/>
  <c r="J23" i="1"/>
  <c r="I23" i="1"/>
  <c r="K150" i="1"/>
  <c r="J150" i="1"/>
  <c r="M149" i="1"/>
  <c r="K149" i="1"/>
  <c r="I149" i="1"/>
  <c r="K148" i="1"/>
  <c r="J148" i="1"/>
  <c r="M147" i="1"/>
  <c r="L147" i="1"/>
  <c r="N16" i="1"/>
  <c r="I147" i="1"/>
  <c r="J146" i="1"/>
  <c r="M145" i="1"/>
  <c r="K145" i="1"/>
  <c r="K144" i="1"/>
  <c r="J144" i="1"/>
  <c r="M143" i="1"/>
  <c r="N12" i="1"/>
  <c r="M103" i="1" l="1"/>
  <c r="K186" i="1"/>
  <c r="I154" i="1"/>
  <c r="N130" i="1"/>
  <c r="K168" i="1"/>
  <c r="J154" i="1"/>
  <c r="J56" i="1"/>
  <c r="I167" i="1"/>
  <c r="N35" i="1"/>
  <c r="I150" i="1"/>
  <c r="N19" i="1"/>
  <c r="N150" i="1" s="1"/>
  <c r="N33" i="1"/>
  <c r="I165" i="1"/>
  <c r="M172" i="1"/>
  <c r="M54" i="1"/>
  <c r="M186" i="1" s="1"/>
  <c r="J175" i="1"/>
  <c r="N51" i="1"/>
  <c r="N183" i="1" s="1"/>
  <c r="J54" i="1"/>
  <c r="J186" i="1" s="1"/>
  <c r="I89" i="1"/>
  <c r="K102" i="1"/>
  <c r="M193" i="1"/>
  <c r="M27" i="2"/>
  <c r="J47" i="3"/>
  <c r="N23" i="4"/>
  <c r="L145" i="1"/>
  <c r="N17" i="1"/>
  <c r="I148" i="1"/>
  <c r="K37" i="1"/>
  <c r="K160" i="1"/>
  <c r="K169" i="1" s="1"/>
  <c r="N41" i="1"/>
  <c r="N173" i="1" s="1"/>
  <c r="I173" i="1"/>
  <c r="I54" i="1"/>
  <c r="K175" i="1"/>
  <c r="N49" i="1"/>
  <c r="N65" i="1"/>
  <c r="J85" i="1"/>
  <c r="N92" i="1"/>
  <c r="M102" i="1"/>
  <c r="K147" i="1"/>
  <c r="J182" i="1"/>
  <c r="K47" i="3"/>
  <c r="N25" i="1"/>
  <c r="N157" i="1" s="1"/>
  <c r="I28" i="1"/>
  <c r="I157" i="1"/>
  <c r="K172" i="1"/>
  <c r="N40" i="1"/>
  <c r="N172" i="1" s="1"/>
  <c r="K179" i="1"/>
  <c r="N53" i="1"/>
  <c r="N185" i="1" s="1"/>
  <c r="L37" i="1"/>
  <c r="L160" i="1"/>
  <c r="L169" i="1" s="1"/>
  <c r="N179" i="1"/>
  <c r="N15" i="1"/>
  <c r="I146" i="1"/>
  <c r="J163" i="1"/>
  <c r="M122" i="1"/>
  <c r="M15" i="2"/>
  <c r="M28" i="2"/>
  <c r="K20" i="1"/>
  <c r="I36" i="1"/>
  <c r="N29" i="1"/>
  <c r="N161" i="1" s="1"/>
  <c r="I161" i="1"/>
  <c r="K163" i="1"/>
  <c r="L36" i="1"/>
  <c r="L168" i="1" s="1"/>
  <c r="L184" i="1"/>
  <c r="J130" i="1"/>
  <c r="N64" i="1"/>
  <c r="K132" i="1"/>
  <c r="K198" i="1"/>
  <c r="J94" i="1"/>
  <c r="N91" i="1"/>
  <c r="M133" i="1"/>
  <c r="J184" i="1"/>
  <c r="J196" i="1"/>
  <c r="K15" i="2"/>
  <c r="L28" i="2"/>
  <c r="N42" i="3"/>
  <c r="L143" i="1"/>
  <c r="K146" i="1"/>
  <c r="L20" i="1"/>
  <c r="K158" i="1"/>
  <c r="N26" i="1"/>
  <c r="J36" i="1"/>
  <c r="J168" i="1" s="1"/>
  <c r="J161" i="1"/>
  <c r="M36" i="1"/>
  <c r="M168" i="1" s="1"/>
  <c r="L182" i="1"/>
  <c r="M184" i="1"/>
  <c r="J128" i="1"/>
  <c r="N62" i="1"/>
  <c r="K130" i="1"/>
  <c r="K196" i="1"/>
  <c r="L198" i="1"/>
  <c r="N77" i="1"/>
  <c r="N143" i="1" s="1"/>
  <c r="N82" i="1"/>
  <c r="K94" i="1"/>
  <c r="K103" i="1" s="1"/>
  <c r="L197" i="1"/>
  <c r="I22" i="2"/>
  <c r="K162" i="1"/>
  <c r="N30" i="1"/>
  <c r="N162" i="1" s="1"/>
  <c r="K153" i="1"/>
  <c r="N22" i="1"/>
  <c r="N153" i="1" s="1"/>
  <c r="K165" i="1"/>
  <c r="N46" i="1"/>
  <c r="N178" i="1" s="1"/>
  <c r="I178" i="1"/>
  <c r="K89" i="1"/>
  <c r="M160" i="1"/>
  <c r="M169" i="1" s="1"/>
  <c r="N180" i="1"/>
  <c r="N61" i="1"/>
  <c r="M20" i="1"/>
  <c r="L158" i="1"/>
  <c r="K161" i="1"/>
  <c r="K176" i="1"/>
  <c r="N44" i="1"/>
  <c r="N176" i="1" s="1"/>
  <c r="L180" i="1"/>
  <c r="M182" i="1"/>
  <c r="J126" i="1"/>
  <c r="J67" i="1"/>
  <c r="N60" i="1"/>
  <c r="K128" i="1"/>
  <c r="K194" i="1" s="1"/>
  <c r="L196" i="1"/>
  <c r="M198" i="1"/>
  <c r="N80" i="1"/>
  <c r="J120" i="1"/>
  <c r="N119" i="1"/>
  <c r="M197" i="1"/>
  <c r="J22" i="2"/>
  <c r="N35" i="3"/>
  <c r="N88" i="1"/>
  <c r="I122" i="1"/>
  <c r="N31" i="1"/>
  <c r="N163" i="1" s="1"/>
  <c r="I163" i="1"/>
  <c r="N195" i="1"/>
  <c r="J20" i="1"/>
  <c r="N182" i="1"/>
  <c r="I144" i="1"/>
  <c r="N13" i="1"/>
  <c r="N144" i="1" s="1"/>
  <c r="N21" i="1"/>
  <c r="N152" i="1" s="1"/>
  <c r="I152" i="1"/>
  <c r="M158" i="1"/>
  <c r="K166" i="1"/>
  <c r="N34" i="1"/>
  <c r="N166" i="1" s="1"/>
  <c r="K126" i="1"/>
  <c r="K133" i="1" s="1"/>
  <c r="K67" i="1"/>
  <c r="M196" i="1"/>
  <c r="L67" i="1"/>
  <c r="K120" i="1"/>
  <c r="I175" i="1"/>
  <c r="N43" i="1"/>
  <c r="N175" i="1" s="1"/>
  <c r="J102" i="1"/>
  <c r="N95" i="1"/>
  <c r="N102" i="1" s="1"/>
  <c r="N184" i="1"/>
  <c r="N18" i="1"/>
  <c r="N149" i="1" s="1"/>
  <c r="J152" i="1"/>
  <c r="I159" i="1"/>
  <c r="N27" i="1"/>
  <c r="N159" i="1" s="1"/>
  <c r="K174" i="1"/>
  <c r="N42" i="1"/>
  <c r="N174" i="1" s="1"/>
  <c r="L192" i="1"/>
  <c r="M67" i="1"/>
  <c r="I103" i="1"/>
  <c r="N101" i="1"/>
  <c r="N115" i="1"/>
  <c r="J23" i="4"/>
  <c r="N147" i="1"/>
  <c r="J28" i="1"/>
  <c r="J157" i="1"/>
  <c r="L54" i="1"/>
  <c r="L186" i="1" s="1"/>
  <c r="L172" i="1"/>
  <c r="L122" i="1"/>
  <c r="J132" i="1"/>
  <c r="N132" i="1" s="1"/>
  <c r="N66" i="1"/>
  <c r="L133" i="1"/>
  <c r="L149" i="1"/>
  <c r="J159" i="1"/>
  <c r="K164" i="1"/>
  <c r="N32" i="1"/>
  <c r="N164" i="1" s="1"/>
  <c r="N45" i="1"/>
  <c r="N177" i="1" s="1"/>
  <c r="I177" i="1"/>
  <c r="N99" i="1"/>
  <c r="N113" i="1"/>
  <c r="N21" i="3"/>
  <c r="N24" i="3"/>
  <c r="K23" i="4"/>
  <c r="J42" i="4"/>
  <c r="I127" i="1"/>
  <c r="N127" i="1" s="1"/>
  <c r="I129" i="1"/>
  <c r="N129" i="1" s="1"/>
  <c r="I131" i="1"/>
  <c r="N131" i="1" s="1"/>
  <c r="I143" i="1"/>
  <c r="I180" i="1"/>
  <c r="I192" i="1"/>
  <c r="I194" i="1"/>
  <c r="I196" i="1"/>
  <c r="I198" i="1"/>
  <c r="I47" i="3"/>
  <c r="I67" i="1"/>
  <c r="K23" i="1"/>
  <c r="J145" i="1"/>
  <c r="L56" i="1" l="1"/>
  <c r="M56" i="1"/>
  <c r="M69" i="1"/>
  <c r="M201" i="1" s="1"/>
  <c r="M188" i="1"/>
  <c r="N58" i="4"/>
  <c r="N59" i="4" s="1"/>
  <c r="I145" i="1"/>
  <c r="N14" i="1"/>
  <c r="N145" i="1" s="1"/>
  <c r="L69" i="1"/>
  <c r="L188" i="1"/>
  <c r="M58" i="4"/>
  <c r="M59" i="4" s="1"/>
  <c r="K154" i="1"/>
  <c r="K56" i="1"/>
  <c r="J199" i="1"/>
  <c r="K60" i="4"/>
  <c r="I168" i="1"/>
  <c r="N36" i="1"/>
  <c r="N168" i="1" s="1"/>
  <c r="J133" i="1"/>
  <c r="J192" i="1"/>
  <c r="K24" i="1"/>
  <c r="K151" i="1"/>
  <c r="N198" i="1"/>
  <c r="N158" i="1"/>
  <c r="N94" i="1"/>
  <c r="N103" i="1" s="1"/>
  <c r="J103" i="1"/>
  <c r="I20" i="1"/>
  <c r="N148" i="1"/>
  <c r="L135" i="1"/>
  <c r="L151" i="1"/>
  <c r="L155" i="1" s="1"/>
  <c r="L24" i="1"/>
  <c r="J89" i="1"/>
  <c r="N85" i="1"/>
  <c r="N89" i="1" s="1"/>
  <c r="N23" i="1"/>
  <c r="N154" i="1" s="1"/>
  <c r="N120" i="1"/>
  <c r="N196" i="1"/>
  <c r="M135" i="1"/>
  <c r="I193" i="1"/>
  <c r="N197" i="1"/>
  <c r="N165" i="1"/>
  <c r="J198" i="1"/>
  <c r="I195" i="1"/>
  <c r="M60" i="4"/>
  <c r="L199" i="1"/>
  <c r="N181" i="1"/>
  <c r="N126" i="1"/>
  <c r="N133" i="1" s="1"/>
  <c r="I199" i="1"/>
  <c r="J60" i="4"/>
  <c r="N67" i="1"/>
  <c r="N199" i="1" s="1"/>
  <c r="M37" i="1"/>
  <c r="N60" i="4"/>
  <c r="M199" i="1"/>
  <c r="I197" i="1"/>
  <c r="J24" i="1"/>
  <c r="J151" i="1"/>
  <c r="J155" i="1" s="1"/>
  <c r="J194" i="1"/>
  <c r="N128" i="1"/>
  <c r="N194" i="1" s="1"/>
  <c r="J122" i="1"/>
  <c r="J135" i="1" s="1"/>
  <c r="I135" i="1"/>
  <c r="N122" i="1"/>
  <c r="N47" i="3"/>
  <c r="J37" i="1"/>
  <c r="J160" i="1"/>
  <c r="J169" i="1" s="1"/>
  <c r="K192" i="1"/>
  <c r="M151" i="1"/>
  <c r="M155" i="1" s="1"/>
  <c r="M24" i="1"/>
  <c r="I133" i="1"/>
  <c r="N54" i="1"/>
  <c r="I186" i="1"/>
  <c r="N167" i="1"/>
  <c r="K199" i="1"/>
  <c r="L60" i="4"/>
  <c r="N193" i="1"/>
  <c r="N146" i="1"/>
  <c r="I160" i="1"/>
  <c r="I169" i="1" s="1"/>
  <c r="N28" i="1"/>
  <c r="I37" i="1"/>
  <c r="K122" i="1"/>
  <c r="K135" i="1" s="1"/>
  <c r="K58" i="4"/>
  <c r="J69" i="1"/>
  <c r="N37" i="1" l="1"/>
  <c r="N160" i="1"/>
  <c r="N169" i="1" s="1"/>
  <c r="I24" i="1"/>
  <c r="I151" i="1"/>
  <c r="I155" i="1" s="1"/>
  <c r="N20" i="1"/>
  <c r="I56" i="1"/>
  <c r="L58" i="4"/>
  <c r="L59" i="4" s="1"/>
  <c r="K188" i="1"/>
  <c r="K69" i="1"/>
  <c r="K201" i="1" s="1"/>
  <c r="N192" i="1"/>
  <c r="J188" i="1"/>
  <c r="K59" i="4"/>
  <c r="N135" i="1"/>
  <c r="J201" i="1"/>
  <c r="N186" i="1"/>
  <c r="K155" i="1"/>
  <c r="L201" i="1"/>
  <c r="J58" i="4" l="1"/>
  <c r="J59" i="4" s="1"/>
  <c r="I188" i="1"/>
  <c r="I69" i="1"/>
  <c r="N56" i="1"/>
  <c r="N188" i="1" s="1"/>
  <c r="N151" i="1"/>
  <c r="N155" i="1" s="1"/>
  <c r="N24" i="1"/>
  <c r="N69" i="1" l="1"/>
  <c r="N201" i="1" s="1"/>
  <c r="I201" i="1"/>
</calcChain>
</file>

<file path=xl/sharedStrings.xml><?xml version="1.0" encoding="utf-8"?>
<sst xmlns="http://schemas.openxmlformats.org/spreadsheetml/2006/main" count="772" uniqueCount="214">
  <si>
    <t>GD2 Regulatory Report Pack</t>
  </si>
  <si>
    <t xml:space="preserve">1.01 Summary of Totex </t>
  </si>
  <si>
    <t>RIIO+GD2</t>
  </si>
  <si>
    <t xml:space="preserve">Cost Category </t>
  </si>
  <si>
    <t>Net Cost</t>
  </si>
  <si>
    <t>Unit</t>
  </si>
  <si>
    <t>Total</t>
  </si>
  <si>
    <t>Totex Summary - Current Year</t>
  </si>
  <si>
    <t>Controllable Costs</t>
  </si>
  <si>
    <t>Opex (Direct)</t>
  </si>
  <si>
    <t>Work Management - Holder Demolition</t>
  </si>
  <si>
    <t>Net</t>
  </si>
  <si>
    <t>£m</t>
  </si>
  <si>
    <t>Work Management - Land Remediation</t>
  </si>
  <si>
    <t>Work Management - Other</t>
  </si>
  <si>
    <t>Work Execution - Emergency</t>
  </si>
  <si>
    <t>Work Execution - Repair</t>
  </si>
  <si>
    <t>Work Execution - Maintenance</t>
  </si>
  <si>
    <t>Work Execution - (SIUs)</t>
  </si>
  <si>
    <t>Work Execution - ODA</t>
  </si>
  <si>
    <t>Opex (Indirect)</t>
  </si>
  <si>
    <t>Business support</t>
  </si>
  <si>
    <t>Training &amp; Apprentices</t>
  </si>
  <si>
    <t>Total Opex</t>
  </si>
  <si>
    <t>Opex (Direct + Indirect)</t>
  </si>
  <si>
    <t>Capex (Load)</t>
  </si>
  <si>
    <t>LTS, Storage &amp; Entry</t>
  </si>
  <si>
    <t>Connections</t>
  </si>
  <si>
    <t>Reinforcement (&lt;7 barg)</t>
  </si>
  <si>
    <t>Capex (Non Load)</t>
  </si>
  <si>
    <t>Governors</t>
  </si>
  <si>
    <t>Statutory Independent Undertakings (SIU)</t>
  </si>
  <si>
    <t>Other Network Capex</t>
  </si>
  <si>
    <t>Other Non Network Capex</t>
  </si>
  <si>
    <t>of which Vehicles</t>
  </si>
  <si>
    <t xml:space="preserve">of which IT &amp; Telecoms </t>
  </si>
  <si>
    <t>Total Capex</t>
  </si>
  <si>
    <t>Capex ( Load + Non Load)</t>
  </si>
  <si>
    <t>Repex</t>
  </si>
  <si>
    <t>Tier-1 - Mains</t>
  </si>
  <si>
    <t>Tier 1 - Services</t>
  </si>
  <si>
    <t>Tier-2A Mains and Services</t>
  </si>
  <si>
    <t>Tier-2B Mains and Services</t>
  </si>
  <si>
    <t>Tier-3 Mains and Services</t>
  </si>
  <si>
    <t>&lt;=2" Steel Mains and Services</t>
  </si>
  <si>
    <t>&gt;2" Steel Mains and Services</t>
  </si>
  <si>
    <t>&gt;30m Mains</t>
  </si>
  <si>
    <t>Other Mains and Services</t>
  </si>
  <si>
    <t>Diversions Mains and Services</t>
  </si>
  <si>
    <t>Other Services</t>
  </si>
  <si>
    <t>Tier 1 Stubs</t>
  </si>
  <si>
    <t>Risers</t>
  </si>
  <si>
    <t>Robotic Intervention</t>
  </si>
  <si>
    <t>Total Repex</t>
  </si>
  <si>
    <t>Total Controllable costs</t>
  </si>
  <si>
    <t>Non Controllable Costs</t>
  </si>
  <si>
    <t>Shrinkage</t>
  </si>
  <si>
    <t>Ofgem Licence</t>
  </si>
  <si>
    <t>Network Rates</t>
  </si>
  <si>
    <t>Established pension deficit recovery plan payment</t>
  </si>
  <si>
    <t>NTS exit costs</t>
  </si>
  <si>
    <t>Xoserve</t>
  </si>
  <si>
    <t xml:space="preserve">Other </t>
  </si>
  <si>
    <t>Total Non Controllable costs</t>
  </si>
  <si>
    <t>Total Funded costs</t>
  </si>
  <si>
    <t>Totex Summary - Totex allowance adjusted with uncertainties indicated on the Re-Opener Pipeline Log - £m</t>
  </si>
  <si>
    <t>Total Baseline costs</t>
  </si>
  <si>
    <t>Totex Summary Variance - Totex- Current versus adjusted allowance</t>
  </si>
  <si>
    <t>1.04 Summary of reliability outputs and secondary deliverables</t>
  </si>
  <si>
    <t>Expenditure Group 1</t>
  </si>
  <si>
    <t>Expenditure Group 2</t>
  </si>
  <si>
    <t>Policy Area</t>
  </si>
  <si>
    <t>Policy Mechanism</t>
  </si>
  <si>
    <t>Summary of loss of supply volumes and duration + primary output</t>
  </si>
  <si>
    <t>Actual loss of supply volumes (no.)</t>
  </si>
  <si>
    <t>Planned</t>
  </si>
  <si>
    <t xml:space="preserve">Interruptions </t>
  </si>
  <si>
    <t xml:space="preserve">Number </t>
  </si>
  <si>
    <t>Unplanned (MOBs)</t>
  </si>
  <si>
    <t>Unplanned (Non+MOBs)</t>
  </si>
  <si>
    <t>Total interruptions</t>
  </si>
  <si>
    <t>Actual loss of supply duration (minutes)</t>
  </si>
  <si>
    <t xml:space="preserve">Minutes </t>
  </si>
  <si>
    <t>Average duration (minutes)</t>
  </si>
  <si>
    <t>Sheet End</t>
  </si>
  <si>
    <t xml:space="preserve"> </t>
  </si>
  <si>
    <t>1.05 Summary of Workload</t>
  </si>
  <si>
    <t>Asset/Activity Category</t>
  </si>
  <si>
    <t>Asset/Activity Sub+Class</t>
  </si>
  <si>
    <t xml:space="preserve">Summary of workload </t>
  </si>
  <si>
    <t xml:space="preserve">Opex activity </t>
  </si>
  <si>
    <t>Mains condition reports</t>
  </si>
  <si>
    <t>Num</t>
  </si>
  <si>
    <t>Service condition reports</t>
  </si>
  <si>
    <t> No. of holders removed</t>
  </si>
  <si>
    <t xml:space="preserve">Capex activity </t>
  </si>
  <si>
    <t>Reinforcement</t>
  </si>
  <si>
    <t>km</t>
  </si>
  <si>
    <t>Diversions</t>
  </si>
  <si>
    <t>Replacement</t>
  </si>
  <si>
    <t>Storage</t>
  </si>
  <si>
    <t>Pipelines</t>
  </si>
  <si>
    <t xml:space="preserve">Reinforcement </t>
  </si>
  <si>
    <t>Total mains reinforcement</t>
  </si>
  <si>
    <t>k m</t>
  </si>
  <si>
    <t>Total reinforcement Governors</t>
  </si>
  <si>
    <t>No</t>
  </si>
  <si>
    <t>District</t>
  </si>
  <si>
    <t>Housing Replacement only</t>
  </si>
  <si>
    <t>Component replacement/refurbishment only</t>
  </si>
  <si>
    <t>Replacement of entire installation</t>
  </si>
  <si>
    <t>Decommission</t>
  </si>
  <si>
    <t>Service</t>
  </si>
  <si>
    <t xml:space="preserve">Connection </t>
  </si>
  <si>
    <t>New housing services</t>
  </si>
  <si>
    <t>Existing housing services (excl Fuel poor)</t>
  </si>
  <si>
    <t>Non Domestic</t>
  </si>
  <si>
    <t xml:space="preserve">Fuel poor services </t>
  </si>
  <si>
    <t>Governor intervention</t>
  </si>
  <si>
    <t>Total connection services</t>
  </si>
  <si>
    <t xml:space="preserve">Repex activity </t>
  </si>
  <si>
    <t>T1 length decommissioned</t>
  </si>
  <si>
    <t>Outturn Workload (&lt;=3")</t>
  </si>
  <si>
    <t>Outturn Workload ( 4" + 5")</t>
  </si>
  <si>
    <t>Outturn Workload (6" + 7")</t>
  </si>
  <si>
    <t>Outturn Workload ( 8" )</t>
  </si>
  <si>
    <t>T2a length decommissioned</t>
  </si>
  <si>
    <t>Length in respect of diameter band n (&gt;8&lt;10 inches)</t>
  </si>
  <si>
    <t>Length in respect of diameter band n (10&lt;=12 inches)</t>
  </si>
  <si>
    <t>Length in respect of diameter band n (&gt;12&lt;18 inches)</t>
  </si>
  <si>
    <t>T2b length decommissioned</t>
  </si>
  <si>
    <t>T3 length decommissioned</t>
  </si>
  <si>
    <t>Diversions decommissioned</t>
  </si>
  <si>
    <t>Steel length decommissioned</t>
  </si>
  <si>
    <t>Tier 1 only</t>
  </si>
  <si>
    <t>Other length decommissioned</t>
  </si>
  <si>
    <t>No. of services transferred</t>
  </si>
  <si>
    <t>No. of services relaid</t>
  </si>
  <si>
    <t xml:space="preserve">1.06 Performance Snapshot </t>
  </si>
  <si>
    <t>Descriptor 1</t>
  </si>
  <si>
    <t>Descriptor 2</t>
  </si>
  <si>
    <t>Performance Snapshop</t>
  </si>
  <si>
    <t xml:space="preserve">Network </t>
  </si>
  <si>
    <t xml:space="preserve">Capacity </t>
  </si>
  <si>
    <t xml:space="preserve">Customers </t>
  </si>
  <si>
    <t>Directly connected to network</t>
  </si>
  <si>
    <t>Domestic Customers</t>
  </si>
  <si>
    <t>Non-Domestic Customers</t>
  </si>
  <si>
    <t xml:space="preserve">Pipeline </t>
  </si>
  <si>
    <t xml:space="preserve">Length </t>
  </si>
  <si>
    <t xml:space="preserve">All pressure tiers </t>
  </si>
  <si>
    <t xml:space="preserve">Km </t>
  </si>
  <si>
    <t xml:space="preserve">Reliability </t>
  </si>
  <si>
    <t>Delivery 24/7/365</t>
  </si>
  <si>
    <t>%</t>
  </si>
  <si>
    <t xml:space="preserve">Customer interruptions </t>
  </si>
  <si>
    <t xml:space="preserve">Unplanned </t>
  </si>
  <si>
    <t xml:space="preserve"> Excluding  major incidents</t>
  </si>
  <si>
    <t xml:space="preserve">Customers affected </t>
  </si>
  <si>
    <t>% per number of total customers</t>
  </si>
  <si>
    <t xml:space="preserve">Average duration in minutes </t>
  </si>
  <si>
    <t xml:space="preserve">Major incidents </t>
  </si>
  <si>
    <t xml:space="preserve">Customers Affected </t>
  </si>
  <si>
    <t>Number incidents: Customers Effected</t>
  </si>
  <si>
    <t>0 : 0</t>
  </si>
  <si>
    <t>4 : 1701</t>
  </si>
  <si>
    <t>1 : 430</t>
  </si>
  <si>
    <t>3 : 889</t>
  </si>
  <si>
    <t>Customer Satisfaction</t>
  </si>
  <si>
    <t>`</t>
  </si>
  <si>
    <t>Customer Satisfaction + unplanned interruptions</t>
  </si>
  <si>
    <t>score out of 10</t>
  </si>
  <si>
    <t>Ofgem target (9.37)</t>
  </si>
  <si>
    <t>Customer Satisfaction + planned work</t>
  </si>
  <si>
    <t>Ofgem target (8.51)</t>
  </si>
  <si>
    <t>Customer Satisfaction + connections</t>
  </si>
  <si>
    <t>Ofgem target (8.38)</t>
  </si>
  <si>
    <t>Complaints metric</t>
  </si>
  <si>
    <t>scoring of complaints resolution</t>
  </si>
  <si>
    <t>Ofgem target + need to be below 5.0</t>
  </si>
  <si>
    <t xml:space="preserve">Connections </t>
  </si>
  <si>
    <t>% of all quotes issued within timescales set</t>
  </si>
  <si>
    <t>Ofgem target</t>
  </si>
  <si>
    <t>% of jobs substantially completed on date agreed with the customer</t>
  </si>
  <si>
    <t xml:space="preserve">Social Obligations </t>
  </si>
  <si>
    <t>Fuel Poor Connections made in year</t>
  </si>
  <si>
    <t>No.</t>
  </si>
  <si>
    <t>% of Fuel poor connections to date to RIIO2 target</t>
  </si>
  <si>
    <t>% better than target</t>
  </si>
  <si>
    <t>Comparator</t>
  </si>
  <si>
    <t>Safety</t>
  </si>
  <si>
    <t xml:space="preserve">Attend Uncontrolled escape in 1 hr </t>
  </si>
  <si>
    <t>% achieved</t>
  </si>
  <si>
    <t>Ofgem target is 97%</t>
  </si>
  <si>
    <t xml:space="preserve">Attend Controlled escape in 2 hrs </t>
  </si>
  <si>
    <t>Environmental Impact</t>
  </si>
  <si>
    <t>Reduction in shrinkage in year (gas emmissions)</t>
  </si>
  <si>
    <t>Volume (GWh)</t>
  </si>
  <si>
    <t>Shrinkage actuals compared to shrinkage volume at start of GD2</t>
  </si>
  <si>
    <t>Improved shrinkage %</t>
  </si>
  <si>
    <t xml:space="preserve">Renewable gas connections </t>
  </si>
  <si>
    <t>Number : Volume  (scmh)</t>
  </si>
  <si>
    <t xml:space="preserve">Financial </t>
  </si>
  <si>
    <t>Totex operating costs</t>
  </si>
  <si>
    <t>Ofgem Target</t>
  </si>
  <si>
    <t>% Totex spend compared to allowance</t>
  </si>
  <si>
    <t>Other pass through costs</t>
  </si>
  <si>
    <t>Northern Gas Networks PLC</t>
  </si>
  <si>
    <t>3 : 5297</t>
  </si>
  <si>
    <t>1:570</t>
  </si>
  <si>
    <t>1:700</t>
  </si>
  <si>
    <t>1:647</t>
  </si>
  <si>
    <t>0:0</t>
  </si>
  <si>
    <t>2:825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</si>
</sst>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,##0.0"/>
    <numFmt numFmtId="166" formatCode="#,##0.000000000000000000000000000000000000000000000000"/>
    <numFmt numFmtId="167" formatCode="0.0%"/>
    <numFmt numFmtId="168" formatCode="#,##0.000"/>
    <numFmt numFmtId="169" formatCode="0.000%"/>
    <numFmt numFmtId="170" formatCode="0.00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G Omega"/>
    </font>
    <font>
      <b/>
      <sz val="20"/>
      <name val="CG Omega"/>
      <family val="2"/>
    </font>
    <font>
      <sz val="10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Verdana"/>
      <family val="2"/>
    </font>
    <font>
      <sz val="11"/>
      <color theme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7" fillId="0" borderId="0"/>
    <xf numFmtId="0" fontId="2" fillId="0" borderId="0"/>
    <xf numFmtId="0" fontId="4" fillId="0" borderId="0"/>
    <xf numFmtId="0" fontId="4" fillId="0" borderId="0"/>
    <xf numFmtId="4" fontId="4" fillId="6" borderId="0" applyBorder="0" applyAlignment="0" applyProtection="0"/>
    <xf numFmtId="4" fontId="4" fillId="8" borderId="0"/>
    <xf numFmtId="0" fontId="4" fillId="0" borderId="0"/>
    <xf numFmtId="0" fontId="7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4" fontId="4" fillId="6" borderId="0" applyBorder="0" applyAlignment="0" applyProtection="0"/>
    <xf numFmtId="0" fontId="4" fillId="0" borderId="0"/>
    <xf numFmtId="0" fontId="14" fillId="0" borderId="0"/>
  </cellStyleXfs>
  <cellXfs count="137">
    <xf numFmtId="0" fontId="0" fillId="0" borderId="0" xfId="0"/>
    <xf numFmtId="0" fontId="3" fillId="2" borderId="0" xfId="2" applyFont="1" applyFill="1"/>
    <xf numFmtId="0" fontId="3" fillId="2" borderId="0" xfId="3" applyFont="1" applyFill="1"/>
    <xf numFmtId="0" fontId="0" fillId="2" borderId="0" xfId="3" applyFont="1" applyFill="1"/>
    <xf numFmtId="0" fontId="3" fillId="2" borderId="0" xfId="3" applyFont="1" applyFill="1" applyAlignment="1">
      <alignment horizontal="left"/>
    </xf>
    <xf numFmtId="0" fontId="3" fillId="2" borderId="1" xfId="3" applyFont="1" applyFill="1" applyBorder="1"/>
    <xf numFmtId="0" fontId="0" fillId="2" borderId="1" xfId="3" applyFont="1" applyFill="1" applyBorder="1"/>
    <xf numFmtId="0" fontId="5" fillId="0" borderId="0" xfId="4" applyFont="1"/>
    <xf numFmtId="0" fontId="6" fillId="0" borderId="0" xfId="4" applyFont="1" applyAlignment="1">
      <alignment vertical="center"/>
    </xf>
    <xf numFmtId="164" fontId="8" fillId="0" borderId="0" xfId="5" applyNumberFormat="1" applyFont="1"/>
    <xf numFmtId="0" fontId="5" fillId="0" borderId="0" xfId="4" applyFont="1" applyAlignment="1">
      <alignment horizontal="center"/>
    </xf>
    <xf numFmtId="0" fontId="9" fillId="0" borderId="0" xfId="6" applyFont="1"/>
    <xf numFmtId="164" fontId="10" fillId="0" borderId="0" xfId="5" applyNumberFormat="1" applyFont="1" applyAlignment="1">
      <alignment horizontal="left"/>
    </xf>
    <xf numFmtId="0" fontId="6" fillId="0" borderId="0" xfId="4" applyFont="1" applyAlignment="1">
      <alignment horizontal="left"/>
    </xf>
    <xf numFmtId="0" fontId="11" fillId="0" borderId="4" xfId="7" applyFont="1" applyBorder="1" applyAlignment="1">
      <alignment horizontal="center" vertical="center"/>
    </xf>
    <xf numFmtId="0" fontId="11" fillId="0" borderId="5" xfId="7" applyFont="1" applyBorder="1" applyAlignment="1">
      <alignment horizontal="center" vertical="center"/>
    </xf>
    <xf numFmtId="0" fontId="11" fillId="0" borderId="6" xfId="7" applyFont="1" applyBorder="1" applyAlignment="1">
      <alignment horizontal="center" vertical="center"/>
    </xf>
    <xf numFmtId="0" fontId="6" fillId="0" borderId="7" xfId="7" applyFont="1" applyBorder="1" applyAlignment="1">
      <alignment horizontal="center" vertical="center"/>
    </xf>
    <xf numFmtId="0" fontId="9" fillId="0" borderId="0" xfId="6" applyFont="1" applyAlignment="1">
      <alignment horizontal="center"/>
    </xf>
    <xf numFmtId="0" fontId="12" fillId="4" borderId="0" xfId="6" applyFont="1" applyFill="1"/>
    <xf numFmtId="0" fontId="13" fillId="4" borderId="0" xfId="6" applyFont="1" applyFill="1"/>
    <xf numFmtId="0" fontId="14" fillId="0" borderId="0" xfId="4" applyFont="1" applyAlignment="1">
      <alignment vertical="center"/>
    </xf>
    <xf numFmtId="0" fontId="8" fillId="5" borderId="0" xfId="6" applyFont="1" applyFill="1"/>
    <xf numFmtId="0" fontId="9" fillId="5" borderId="0" xfId="6" applyFont="1" applyFill="1"/>
    <xf numFmtId="165" fontId="9" fillId="5" borderId="0" xfId="6" applyNumberFormat="1" applyFont="1" applyFill="1"/>
    <xf numFmtId="0" fontId="5" fillId="0" borderId="0" xfId="8" applyFont="1" applyAlignment="1">
      <alignment vertical="center"/>
    </xf>
    <xf numFmtId="164" fontId="9" fillId="0" borderId="0" xfId="5" applyNumberFormat="1" applyFont="1"/>
    <xf numFmtId="4" fontId="14" fillId="7" borderId="7" xfId="9" applyFont="1" applyFill="1" applyBorder="1" applyAlignment="1">
      <alignment horizontal="center"/>
    </xf>
    <xf numFmtId="4" fontId="9" fillId="0" borderId="0" xfId="6" applyNumberFormat="1" applyFont="1"/>
    <xf numFmtId="0" fontId="8" fillId="0" borderId="0" xfId="6" applyFont="1"/>
    <xf numFmtId="0" fontId="15" fillId="0" borderId="0" xfId="4" applyFont="1"/>
    <xf numFmtId="4" fontId="16" fillId="7" borderId="7" xfId="10" applyFont="1" applyFill="1" applyBorder="1" applyAlignment="1">
      <alignment horizontal="center"/>
    </xf>
    <xf numFmtId="164" fontId="8" fillId="9" borderId="0" xfId="5" applyNumberFormat="1" applyFont="1" applyFill="1"/>
    <xf numFmtId="0" fontId="5" fillId="0" borderId="0" xfId="11" applyFont="1"/>
    <xf numFmtId="0" fontId="9" fillId="0" borderId="0" xfId="6" applyFont="1" applyAlignment="1">
      <alignment horizontal="right"/>
    </xf>
    <xf numFmtId="0" fontId="8" fillId="9" borderId="0" xfId="6" applyFont="1" applyFill="1"/>
    <xf numFmtId="165" fontId="17" fillId="0" borderId="0" xfId="0" applyNumberFormat="1" applyFont="1" applyAlignment="1">
      <alignment vertical="top"/>
    </xf>
    <xf numFmtId="4" fontId="7" fillId="7" borderId="7" xfId="9" applyFont="1" applyFill="1" applyBorder="1" applyAlignment="1">
      <alignment horizontal="center"/>
    </xf>
    <xf numFmtId="4" fontId="15" fillId="0" borderId="7" xfId="10" applyFont="1" applyFill="1" applyBorder="1"/>
    <xf numFmtId="166" fontId="9" fillId="0" borderId="0" xfId="6" applyNumberFormat="1" applyFont="1"/>
    <xf numFmtId="2" fontId="9" fillId="0" borderId="0" xfId="6" applyNumberFormat="1" applyFont="1" applyAlignment="1">
      <alignment horizontal="center"/>
    </xf>
    <xf numFmtId="0" fontId="0" fillId="0" borderId="0" xfId="3" applyFont="1"/>
    <xf numFmtId="49" fontId="17" fillId="0" borderId="0" xfId="0" applyNumberFormat="1" applyFont="1" applyAlignment="1">
      <alignment vertical="top"/>
    </xf>
    <xf numFmtId="0" fontId="18" fillId="0" borderId="0" xfId="6" applyFont="1"/>
    <xf numFmtId="4" fontId="15" fillId="0" borderId="0" xfId="11" applyNumberFormat="1" applyFont="1" applyAlignment="1">
      <alignment vertical="center"/>
    </xf>
    <xf numFmtId="0" fontId="14" fillId="0" borderId="0" xfId="8" applyFont="1" applyAlignment="1">
      <alignment vertical="center"/>
    </xf>
    <xf numFmtId="0" fontId="5" fillId="0" borderId="0" xfId="8" applyFont="1"/>
    <xf numFmtId="0" fontId="14" fillId="0" borderId="0" xfId="8" applyFont="1" applyAlignment="1">
      <alignment horizontal="center" vertical="center"/>
    </xf>
    <xf numFmtId="0" fontId="9" fillId="0" borderId="0" xfId="12" applyFont="1" applyAlignment="1">
      <alignment horizontal="center" vertical="center"/>
    </xf>
    <xf numFmtId="0" fontId="5" fillId="0" borderId="0" xfId="8" applyFont="1" applyAlignment="1">
      <alignment horizontal="center" vertical="center"/>
    </xf>
    <xf numFmtId="0" fontId="15" fillId="0" borderId="0" xfId="11" applyFont="1"/>
    <xf numFmtId="4" fontId="16" fillId="7" borderId="7" xfId="9" applyFont="1" applyFill="1" applyBorder="1" applyAlignment="1">
      <alignment horizontal="center"/>
    </xf>
    <xf numFmtId="4" fontId="19" fillId="7" borderId="7" xfId="9" applyFont="1" applyFill="1" applyBorder="1" applyAlignment="1">
      <alignment horizontal="center"/>
    </xf>
    <xf numFmtId="4" fontId="16" fillId="7" borderId="0" xfId="10" applyFont="1" applyFill="1" applyAlignment="1">
      <alignment horizontal="center"/>
    </xf>
    <xf numFmtId="4" fontId="14" fillId="10" borderId="7" xfId="13" applyNumberFormat="1" applyFont="1" applyBorder="1" applyAlignment="1">
      <alignment horizontal="center" vertical="center"/>
    </xf>
    <xf numFmtId="4" fontId="16" fillId="8" borderId="7" xfId="10" applyFont="1" applyBorder="1" applyAlignment="1">
      <alignment horizontal="center"/>
    </xf>
    <xf numFmtId="167" fontId="9" fillId="0" borderId="0" xfId="1" applyNumberFormat="1" applyFont="1"/>
    <xf numFmtId="0" fontId="0" fillId="2" borderId="0" xfId="3" applyFont="1" applyFill="1" applyAlignment="1">
      <alignment horizontal="center"/>
    </xf>
    <xf numFmtId="0" fontId="3" fillId="2" borderId="0" xfId="3" applyFont="1" applyFill="1" applyAlignment="1">
      <alignment horizontal="center"/>
    </xf>
    <xf numFmtId="0" fontId="3" fillId="2" borderId="1" xfId="3" applyFont="1" applyFill="1" applyBorder="1" applyAlignment="1">
      <alignment horizontal="left"/>
    </xf>
    <xf numFmtId="0" fontId="0" fillId="2" borderId="1" xfId="3" applyFont="1" applyFill="1" applyBorder="1" applyAlignment="1">
      <alignment horizontal="center"/>
    </xf>
    <xf numFmtId="0" fontId="5" fillId="0" borderId="0" xfId="14" applyFont="1"/>
    <xf numFmtId="0" fontId="6" fillId="0" borderId="0" xfId="14" applyFont="1" applyAlignment="1">
      <alignment vertical="center"/>
    </xf>
    <xf numFmtId="0" fontId="6" fillId="3" borderId="8" xfId="14" applyFont="1" applyFill="1" applyBorder="1" applyAlignment="1">
      <alignment horizontal="center" vertical="center"/>
    </xf>
    <xf numFmtId="0" fontId="6" fillId="3" borderId="9" xfId="14" applyFont="1" applyFill="1" applyBorder="1" applyAlignment="1">
      <alignment horizontal="center" vertical="center"/>
    </xf>
    <xf numFmtId="0" fontId="6" fillId="3" borderId="10" xfId="14" applyFont="1" applyFill="1" applyBorder="1" applyAlignment="1">
      <alignment horizontal="center" vertical="center"/>
    </xf>
    <xf numFmtId="0" fontId="6" fillId="0" borderId="0" xfId="14" applyFont="1"/>
    <xf numFmtId="0" fontId="5" fillId="0" borderId="4" xfId="15" applyFont="1" applyBorder="1" applyAlignment="1">
      <alignment horizontal="center" vertical="center"/>
    </xf>
    <xf numFmtId="0" fontId="5" fillId="0" borderId="5" xfId="15" applyFont="1" applyBorder="1" applyAlignment="1">
      <alignment horizontal="center" vertical="center"/>
    </xf>
    <xf numFmtId="0" fontId="5" fillId="0" borderId="11" xfId="15" applyFont="1" applyBorder="1" applyAlignment="1">
      <alignment horizontal="center" vertical="center"/>
    </xf>
    <xf numFmtId="0" fontId="9" fillId="11" borderId="0" xfId="6" applyFont="1" applyFill="1"/>
    <xf numFmtId="0" fontId="20" fillId="11" borderId="0" xfId="6" applyFont="1" applyFill="1"/>
    <xf numFmtId="0" fontId="9" fillId="11" borderId="0" xfId="6" applyFont="1" applyFill="1" applyAlignment="1">
      <alignment horizontal="center"/>
    </xf>
    <xf numFmtId="0" fontId="14" fillId="0" borderId="0" xfId="14" applyFont="1" applyAlignment="1">
      <alignment vertical="center"/>
    </xf>
    <xf numFmtId="0" fontId="5" fillId="0" borderId="0" xfId="14" applyFont="1" applyAlignment="1">
      <alignment vertical="center"/>
    </xf>
    <xf numFmtId="0" fontId="14" fillId="0" borderId="0" xfId="14" applyFont="1" applyAlignment="1">
      <alignment horizontal="center" vertical="center"/>
    </xf>
    <xf numFmtId="0" fontId="5" fillId="0" borderId="0" xfId="14" applyFont="1" applyAlignment="1">
      <alignment horizontal="center" vertical="center"/>
    </xf>
    <xf numFmtId="0" fontId="9" fillId="5" borderId="0" xfId="6" applyFont="1" applyFill="1" applyAlignment="1">
      <alignment horizontal="center"/>
    </xf>
    <xf numFmtId="3" fontId="14" fillId="6" borderId="7" xfId="9" applyNumberFormat="1" applyFont="1" applyBorder="1" applyAlignment="1">
      <alignment horizontal="center"/>
    </xf>
    <xf numFmtId="3" fontId="16" fillId="8" borderId="7" xfId="10" applyNumberFormat="1" applyFont="1" applyBorder="1" applyAlignment="1">
      <alignment horizontal="center"/>
    </xf>
    <xf numFmtId="4" fontId="14" fillId="6" borderId="7" xfId="9" applyFont="1" applyBorder="1" applyAlignment="1">
      <alignment horizontal="center"/>
    </xf>
    <xf numFmtId="0" fontId="15" fillId="0" borderId="0" xfId="14" applyFont="1" applyAlignment="1">
      <alignment vertical="center"/>
    </xf>
    <xf numFmtId="4" fontId="14" fillId="7" borderId="7" xfId="16" applyFont="1" applyFill="1" applyBorder="1" applyAlignment="1">
      <alignment horizontal="center"/>
    </xf>
    <xf numFmtId="0" fontId="5" fillId="0" borderId="0" xfId="14" applyFont="1" applyAlignment="1">
      <alignment horizontal="left"/>
    </xf>
    <xf numFmtId="0" fontId="5" fillId="0" borderId="0" xfId="14" applyFont="1" applyAlignment="1">
      <alignment horizontal="center"/>
    </xf>
    <xf numFmtId="0" fontId="6" fillId="3" borderId="8" xfId="14" applyFont="1" applyFill="1" applyBorder="1" applyAlignment="1">
      <alignment horizontal="centerContinuous" vertical="center"/>
    </xf>
    <xf numFmtId="0" fontId="6" fillId="3" borderId="9" xfId="14" applyFont="1" applyFill="1" applyBorder="1" applyAlignment="1">
      <alignment horizontal="centerContinuous" vertical="center"/>
    </xf>
    <xf numFmtId="0" fontId="6" fillId="3" borderId="10" xfId="14" applyFont="1" applyFill="1" applyBorder="1" applyAlignment="1">
      <alignment horizontal="centerContinuous" vertical="center"/>
    </xf>
    <xf numFmtId="0" fontId="6" fillId="3" borderId="12" xfId="14" applyFont="1" applyFill="1" applyBorder="1" applyAlignment="1">
      <alignment horizontal="centerContinuous" vertical="center"/>
    </xf>
    <xf numFmtId="0" fontId="6" fillId="0" borderId="0" xfId="14" applyFont="1" applyAlignment="1">
      <alignment horizontal="left"/>
    </xf>
    <xf numFmtId="0" fontId="5" fillId="0" borderId="6" xfId="15" applyFont="1" applyBorder="1" applyAlignment="1">
      <alignment horizontal="center" vertical="center"/>
    </xf>
    <xf numFmtId="0" fontId="15" fillId="0" borderId="13" xfId="14" applyFont="1" applyBorder="1" applyAlignment="1">
      <alignment horizontal="center"/>
    </xf>
    <xf numFmtId="0" fontId="9" fillId="0" borderId="0" xfId="12" applyFont="1" applyAlignment="1">
      <alignment horizontal="left" vertical="center"/>
    </xf>
    <xf numFmtId="3" fontId="14" fillId="7" borderId="7" xfId="9" applyNumberFormat="1" applyFont="1" applyFill="1" applyBorder="1"/>
    <xf numFmtId="0" fontId="15" fillId="0" borderId="0" xfId="14" applyFont="1"/>
    <xf numFmtId="168" fontId="14" fillId="7" borderId="7" xfId="9" applyNumberFormat="1" applyFont="1" applyFill="1" applyBorder="1"/>
    <xf numFmtId="168" fontId="14" fillId="0" borderId="0" xfId="14" applyNumberFormat="1" applyFont="1" applyAlignment="1">
      <alignment vertical="center"/>
    </xf>
    <xf numFmtId="168" fontId="5" fillId="0" borderId="0" xfId="14" applyNumberFormat="1" applyFont="1" applyAlignment="1">
      <alignment vertical="center"/>
    </xf>
    <xf numFmtId="168" fontId="9" fillId="5" borderId="0" xfId="6" applyNumberFormat="1" applyFont="1" applyFill="1"/>
    <xf numFmtId="168" fontId="14" fillId="7" borderId="7" xfId="16" applyNumberFormat="1" applyFont="1" applyFill="1" applyBorder="1"/>
    <xf numFmtId="0" fontId="14" fillId="0" borderId="0" xfId="17" applyFont="1" applyAlignment="1">
      <alignment vertical="center"/>
    </xf>
    <xf numFmtId="0" fontId="5" fillId="0" borderId="0" xfId="17" applyFont="1" applyAlignment="1">
      <alignment vertical="center"/>
    </xf>
    <xf numFmtId="0" fontId="5" fillId="0" borderId="0" xfId="17" applyFont="1"/>
    <xf numFmtId="3" fontId="14" fillId="7" borderId="7" xfId="16" applyNumberFormat="1" applyFont="1" applyFill="1" applyBorder="1"/>
    <xf numFmtId="14" fontId="8" fillId="0" borderId="0" xfId="6" applyNumberFormat="1" applyFont="1"/>
    <xf numFmtId="3" fontId="16" fillId="8" borderId="7" xfId="10" applyNumberFormat="1" applyFont="1" applyBorder="1"/>
    <xf numFmtId="4" fontId="14" fillId="7" borderId="7" xfId="9" applyFont="1" applyFill="1" applyBorder="1"/>
    <xf numFmtId="168" fontId="8" fillId="0" borderId="0" xfId="6" applyNumberFormat="1" applyFont="1"/>
    <xf numFmtId="4" fontId="8" fillId="0" borderId="0" xfId="6" applyNumberFormat="1" applyFont="1"/>
    <xf numFmtId="4" fontId="14" fillId="7" borderId="7" xfId="16" applyFont="1" applyFill="1" applyBorder="1"/>
    <xf numFmtId="0" fontId="21" fillId="11" borderId="0" xfId="6" applyFont="1" applyFill="1"/>
    <xf numFmtId="0" fontId="11" fillId="0" borderId="0" xfId="8" applyFont="1" applyAlignment="1">
      <alignment vertical="center"/>
    </xf>
    <xf numFmtId="0" fontId="10" fillId="5" borderId="0" xfId="6" applyFont="1" applyFill="1"/>
    <xf numFmtId="0" fontId="22" fillId="5" borderId="0" xfId="6" applyFont="1" applyFill="1"/>
    <xf numFmtId="3" fontId="14" fillId="7" borderId="7" xfId="9" applyNumberFormat="1" applyFont="1" applyFill="1" applyBorder="1" applyAlignment="1">
      <alignment horizontal="center"/>
    </xf>
    <xf numFmtId="3" fontId="14" fillId="12" borderId="7" xfId="9" applyNumberFormat="1" applyFont="1" applyFill="1" applyBorder="1" applyAlignment="1">
      <alignment horizontal="center"/>
    </xf>
    <xf numFmtId="168" fontId="14" fillId="12" borderId="7" xfId="9" applyNumberFormat="1" applyFont="1" applyFill="1" applyBorder="1" applyAlignment="1">
      <alignment horizontal="center"/>
    </xf>
    <xf numFmtId="165" fontId="14" fillId="7" borderId="7" xfId="9" applyNumberFormat="1" applyFont="1" applyFill="1" applyBorder="1" applyAlignment="1">
      <alignment horizontal="center"/>
    </xf>
    <xf numFmtId="169" fontId="14" fillId="7" borderId="7" xfId="1" applyNumberFormat="1" applyFont="1" applyFill="1" applyBorder="1" applyAlignment="1">
      <alignment horizontal="center"/>
    </xf>
    <xf numFmtId="3" fontId="14" fillId="7" borderId="7" xfId="13" applyNumberFormat="1" applyFont="1" applyFill="1" applyBorder="1" applyAlignment="1">
      <alignment horizontal="center"/>
    </xf>
    <xf numFmtId="9" fontId="14" fillId="7" borderId="7" xfId="1" applyFont="1" applyFill="1" applyBorder="1" applyAlignment="1">
      <alignment horizontal="center"/>
    </xf>
    <xf numFmtId="4" fontId="14" fillId="7" borderId="7" xfId="13" applyNumberFormat="1" applyFont="1" applyFill="1" applyBorder="1" applyAlignment="1">
      <alignment horizontal="center"/>
    </xf>
    <xf numFmtId="2" fontId="23" fillId="7" borderId="7" xfId="18" applyNumberFormat="1" applyFont="1" applyFill="1" applyBorder="1" applyAlignment="1">
      <alignment horizontal="center" vertical="center" wrapText="1"/>
    </xf>
    <xf numFmtId="2" fontId="14" fillId="8" borderId="7" xfId="1" applyNumberFormat="1" applyFont="1" applyFill="1" applyBorder="1" applyAlignment="1">
      <alignment horizontal="center"/>
    </xf>
    <xf numFmtId="0" fontId="22" fillId="5" borderId="0" xfId="6" applyFont="1" applyFill="1" applyAlignment="1">
      <alignment horizontal="center"/>
    </xf>
    <xf numFmtId="9" fontId="14" fillId="12" borderId="7" xfId="1" applyFont="1" applyFill="1" applyBorder="1"/>
    <xf numFmtId="9" fontId="14" fillId="8" borderId="7" xfId="1" applyFont="1" applyFill="1" applyBorder="1" applyAlignment="1">
      <alignment horizontal="center"/>
    </xf>
    <xf numFmtId="165" fontId="14" fillId="6" borderId="7" xfId="13" applyNumberFormat="1" applyFont="1" applyFill="1" applyBorder="1" applyAlignment="1">
      <alignment horizontal="center"/>
    </xf>
    <xf numFmtId="14" fontId="14" fillId="0" borderId="0" xfId="14" applyNumberFormat="1" applyFont="1" applyAlignment="1">
      <alignment vertical="center"/>
    </xf>
    <xf numFmtId="9" fontId="14" fillId="12" borderId="7" xfId="1" applyFont="1" applyFill="1" applyBorder="1" applyAlignment="1">
      <alignment horizontal="center"/>
    </xf>
    <xf numFmtId="167" fontId="7" fillId="5" borderId="7" xfId="1" applyNumberFormat="1" applyFont="1" applyFill="1" applyBorder="1" applyAlignment="1">
      <alignment horizontal="center"/>
    </xf>
    <xf numFmtId="2" fontId="14" fillId="7" borderId="7" xfId="13" applyNumberFormat="1" applyFont="1" applyFill="1" applyBorder="1" applyAlignment="1">
      <alignment horizontal="center"/>
    </xf>
    <xf numFmtId="167" fontId="14" fillId="7" borderId="7" xfId="1" applyNumberFormat="1" applyFont="1" applyFill="1" applyBorder="1" applyAlignment="1">
      <alignment horizontal="center"/>
    </xf>
    <xf numFmtId="170" fontId="23" fillId="7" borderId="7" xfId="18" applyNumberFormat="1" applyFont="1" applyFill="1" applyBorder="1" applyAlignment="1">
      <alignment horizontal="center" vertical="center" wrapText="1"/>
    </xf>
    <xf numFmtId="4" fontId="14" fillId="6" borderId="7" xfId="13" applyNumberFormat="1" applyFont="1" applyFill="1" applyBorder="1" applyAlignment="1">
      <alignment horizontal="center"/>
    </xf>
    <xf numFmtId="0" fontId="6" fillId="3" borderId="2" xfId="4" applyFont="1" applyFill="1" applyBorder="1" applyAlignment="1">
      <alignment horizontal="center" vertical="center"/>
    </xf>
    <xf numFmtId="0" fontId="0" fillId="0" borderId="3" xfId="0" applyBorder="1"/>
  </cellXfs>
  <cellStyles count="19">
    <cellStyle name="=C:\WINNT\SYSTEM32\COMMAND.COM" xfId="3" xr:uid="{0571B670-A0DD-4918-BCC4-64BAD0458B4E}"/>
    <cellStyle name="Calculations 3" xfId="10" xr:uid="{CF7C9E6C-F30E-4BCC-98E1-0757D225B273}"/>
    <cellStyle name="Imported 4" xfId="16" xr:uid="{77D27FD5-462E-45CD-9D7B-635A04CE56AD}"/>
    <cellStyle name="Imported 5" xfId="9" xr:uid="{A764D268-8BA0-494B-8B42-9A8D1DF30953}"/>
    <cellStyle name="Normal" xfId="0" builtinId="0"/>
    <cellStyle name="Normal 4 2" xfId="6" xr:uid="{BCA99271-DB07-4BD4-AAB4-CA0789CAB427}"/>
    <cellStyle name="Normal 58 4 3 5" xfId="4" xr:uid="{C3B22318-556B-4004-B1A9-82A6BF24F2F1}"/>
    <cellStyle name="Normal 58 4 3 5 10 2" xfId="11" xr:uid="{4FF03B34-3C9D-46B4-B0F4-816BF81D4768}"/>
    <cellStyle name="Normal 58 4 3 5 12" xfId="8" xr:uid="{502C628B-A3D3-4C6C-B8B5-75F4C4AE1BB8}"/>
    <cellStyle name="Normal 58 4 3 5 2 2" xfId="14" xr:uid="{DAFD48FB-D002-4022-93FD-B3C182FAF714}"/>
    <cellStyle name="Normal 58 4 3 5 2 2 2" xfId="17" xr:uid="{860E28EE-CCBF-4BB1-BE5A-DF8AEF1CF56E}"/>
    <cellStyle name="Normal 58 4 3 6" xfId="7" xr:uid="{B0444374-3729-4441-A8A2-91B2977BEA14}"/>
    <cellStyle name="Normal 58 4 3 6 2 2" xfId="15" xr:uid="{77B8CF30-77ED-427E-8F00-7AB41FAD2A51}"/>
    <cellStyle name="Normal 7" xfId="2" xr:uid="{23F11A1F-2609-4DF0-A4EF-3F58C77892FD}"/>
    <cellStyle name="Normal 80" xfId="18" xr:uid="{CCF9230F-46B3-4CDA-ACE0-DBADD8693919}"/>
    <cellStyle name="Normal_BPQ template v1 from NGT 22 June" xfId="5" xr:uid="{4BA7ECE7-258C-414E-83F3-3134E908B34D}"/>
    <cellStyle name="Normal_KE2067  Engineering Opex BPQ" xfId="12" xr:uid="{D71E28E7-4D21-45B9-9585-DA9D0B83ECBB}"/>
    <cellStyle name="Percent" xfId="1" builtinId="5"/>
    <cellStyle name="User Input 10" xfId="13" xr:uid="{A8E28F7E-791D-4AE4-B8B8-9567C0DE7C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2" name="Title 1">
          <a:extLst>
            <a:ext uri="{FF2B5EF4-FFF2-40B4-BE49-F238E27FC236}">
              <a16:creationId xmlns:a16="http://schemas.microsoft.com/office/drawing/2014/main" id="{99B7781C-9EE7-47AD-8227-E6EB7FBFB7EF}"/>
            </a:ext>
          </a:extLst>
        </xdr:cNvPr>
        <xdr:cNvSpPr>
          <a:spLocks noGrp="1"/>
        </xdr:cNvSpPr>
      </xdr:nvSpPr>
      <xdr:spPr>
        <a:xfrm>
          <a:off x="8943975" y="180068"/>
          <a:ext cx="2983139" cy="4741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3" name="Title 1">
          <a:extLst>
            <a:ext uri="{FF2B5EF4-FFF2-40B4-BE49-F238E27FC236}">
              <a16:creationId xmlns:a16="http://schemas.microsoft.com/office/drawing/2014/main" id="{CC0B2B6A-5A36-46EF-95B6-EB0DF6503417}"/>
            </a:ext>
          </a:extLst>
        </xdr:cNvPr>
        <xdr:cNvSpPr>
          <a:spLocks noGrp="1"/>
        </xdr:cNvSpPr>
      </xdr:nvSpPr>
      <xdr:spPr>
        <a:xfrm>
          <a:off x="8943975" y="180068"/>
          <a:ext cx="2983139" cy="4741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4" name="Title 1">
          <a:extLst>
            <a:ext uri="{FF2B5EF4-FFF2-40B4-BE49-F238E27FC236}">
              <a16:creationId xmlns:a16="http://schemas.microsoft.com/office/drawing/2014/main" id="{094385A7-80E2-4B34-B74E-3F90EA5C56F1}"/>
            </a:ext>
          </a:extLst>
        </xdr:cNvPr>
        <xdr:cNvSpPr>
          <a:spLocks noGrp="1"/>
        </xdr:cNvSpPr>
      </xdr:nvSpPr>
      <xdr:spPr>
        <a:xfrm>
          <a:off x="8943975" y="180068"/>
          <a:ext cx="2983139" cy="4741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5" name="Title 1" descr="18/19 Prices">
          <a:extLst>
            <a:ext uri="{FF2B5EF4-FFF2-40B4-BE49-F238E27FC236}">
              <a16:creationId xmlns:a16="http://schemas.microsoft.com/office/drawing/2014/main" id="{1A008FF6-F4E6-4C12-BF93-F8F70A6AE0F2}"/>
            </a:ext>
          </a:extLst>
        </xdr:cNvPr>
        <xdr:cNvSpPr>
          <a:spLocks noGrp="1"/>
        </xdr:cNvSpPr>
      </xdr:nvSpPr>
      <xdr:spPr>
        <a:xfrm>
          <a:off x="8943975" y="180068"/>
          <a:ext cx="2983139" cy="4741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5100-D981-4B00-B727-8D0683EA634F}">
  <sheetPr>
    <tabColor theme="4"/>
    <pageSetUpPr autoPageBreaks="0"/>
  </sheetPr>
  <dimension ref="A1:Z201"/>
  <sheetViews>
    <sheetView tabSelected="1" zoomScale="80" zoomScaleNormal="80" workbookViewId="0">
      <pane ySplit="6" topLeftCell="A7" activePane="bottomLeft" state="frozen"/>
      <selection activeCell="R133" sqref="R133"/>
      <selection pane="bottomLeft" activeCell="F42" sqref="F42"/>
    </sheetView>
  </sheetViews>
  <sheetFormatPr defaultColWidth="9.453125" defaultRowHeight="14"/>
  <cols>
    <col min="1" max="1" width="35" style="11" customWidth="1"/>
    <col min="2" max="2" width="0.54296875" style="11" customWidth="1"/>
    <col min="3" max="3" width="21.453125" style="11" customWidth="1"/>
    <col min="4" max="4" width="18.54296875" style="11" bestFit="1" customWidth="1"/>
    <col min="5" max="5" width="18.453125" style="11" hidden="1" customWidth="1"/>
    <col min="6" max="6" width="52.54296875" style="11" bestFit="1" customWidth="1"/>
    <col min="7" max="8" width="10.453125" style="11" customWidth="1"/>
    <col min="9" max="13" width="14.453125" style="11" customWidth="1"/>
    <col min="14" max="14" width="11.54296875" style="11" customWidth="1"/>
    <col min="15" max="19" width="9.453125" style="11" customWidth="1"/>
    <col min="20" max="37" width="18.453125" style="11" customWidth="1"/>
    <col min="38" max="16357" width="9.453125" style="11"/>
    <col min="16358" max="16384" width="18.453125" style="11" customWidth="1"/>
  </cols>
  <sheetData>
    <row r="1" spans="1:19" s="3" customFormat="1" ht="25">
      <c r="A1" s="1" t="s">
        <v>0</v>
      </c>
      <c r="B1" s="2"/>
      <c r="K1" s="2"/>
    </row>
    <row r="2" spans="1:19" s="3" customFormat="1" ht="25">
      <c r="A2" s="4" t="s">
        <v>207</v>
      </c>
    </row>
    <row r="3" spans="1:19" s="3" customFormat="1" ht="25">
      <c r="A3" s="4">
        <v>2026</v>
      </c>
    </row>
    <row r="4" spans="1:19" s="6" customFormat="1" ht="25.5" thickBot="1">
      <c r="A4" s="5" t="s">
        <v>1</v>
      </c>
      <c r="B4" s="5"/>
    </row>
    <row r="5" spans="1:19" ht="15.5">
      <c r="A5" s="7"/>
      <c r="B5" s="8"/>
      <c r="C5" s="8"/>
      <c r="D5" s="9"/>
      <c r="E5" s="9"/>
      <c r="F5" s="9"/>
      <c r="G5" s="10"/>
      <c r="H5" s="7"/>
      <c r="I5" s="135" t="s">
        <v>2</v>
      </c>
      <c r="J5" s="136"/>
      <c r="K5" s="136"/>
      <c r="L5" s="136"/>
      <c r="M5" s="136"/>
      <c r="N5" s="136"/>
    </row>
    <row r="6" spans="1:19" ht="15.5">
      <c r="A6" s="7"/>
      <c r="B6" s="8"/>
      <c r="C6" s="8"/>
      <c r="D6" s="12" t="s">
        <v>3</v>
      </c>
      <c r="E6" s="12"/>
      <c r="F6" s="12"/>
      <c r="G6" s="13" t="s">
        <v>4</v>
      </c>
      <c r="H6" s="13" t="s">
        <v>5</v>
      </c>
      <c r="I6" s="14">
        <v>2022</v>
      </c>
      <c r="J6" s="15">
        <v>2023</v>
      </c>
      <c r="K6" s="15">
        <v>2024</v>
      </c>
      <c r="L6" s="15">
        <v>2025</v>
      </c>
      <c r="M6" s="16">
        <v>2026</v>
      </c>
      <c r="N6" s="17" t="s">
        <v>6</v>
      </c>
    </row>
    <row r="7" spans="1:19">
      <c r="I7" s="18"/>
      <c r="J7" s="18"/>
      <c r="K7" s="18"/>
      <c r="L7" s="18"/>
      <c r="M7" s="18"/>
    </row>
    <row r="8" spans="1:19" ht="18">
      <c r="A8" s="19"/>
      <c r="B8" s="19"/>
      <c r="C8" s="20" t="s">
        <v>7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9">
      <c r="I9" s="18"/>
      <c r="J9" s="18"/>
      <c r="K9" s="18"/>
      <c r="L9" s="18"/>
      <c r="M9" s="18"/>
    </row>
    <row r="10" spans="1:19" s="23" customFormat="1">
      <c r="A10" s="21"/>
      <c r="B10" s="21"/>
      <c r="C10" s="22" t="s">
        <v>8</v>
      </c>
      <c r="D10" s="22"/>
      <c r="I10" s="24"/>
      <c r="J10" s="24"/>
      <c r="K10" s="24"/>
      <c r="L10" s="24"/>
      <c r="M10" s="24"/>
      <c r="N10" s="24"/>
    </row>
    <row r="11" spans="1:19" ht="7.5" customHeight="1">
      <c r="I11" s="18"/>
      <c r="J11" s="18"/>
      <c r="K11" s="18"/>
      <c r="L11" s="18"/>
      <c r="M11" s="18"/>
    </row>
    <row r="12" spans="1:19">
      <c r="D12" s="9" t="s">
        <v>9</v>
      </c>
      <c r="E12" s="25"/>
      <c r="F12" s="26" t="s">
        <v>10</v>
      </c>
      <c r="G12" s="11" t="s">
        <v>11</v>
      </c>
      <c r="H12" s="7" t="s">
        <v>12</v>
      </c>
      <c r="I12" s="27">
        <v>3.1456689999999998</v>
      </c>
      <c r="J12" s="27">
        <v>4.2007429999999992</v>
      </c>
      <c r="K12" s="27">
        <v>2.8028790000000003</v>
      </c>
      <c r="L12" s="27">
        <v>1.5976785864044909</v>
      </c>
      <c r="M12" s="27">
        <v>-0.18935745085709166</v>
      </c>
      <c r="N12" s="27">
        <f t="shared" ref="N12:N36" si="0">SUM(I12:M12)</f>
        <v>11.5576121355474</v>
      </c>
      <c r="P12" s="28"/>
      <c r="Q12" s="28"/>
      <c r="R12" s="28"/>
      <c r="S12" s="28"/>
    </row>
    <row r="13" spans="1:19">
      <c r="D13" s="9"/>
      <c r="E13" s="25"/>
      <c r="F13" s="26" t="s">
        <v>13</v>
      </c>
      <c r="G13" s="11" t="s">
        <v>11</v>
      </c>
      <c r="H13" s="7" t="s">
        <v>12</v>
      </c>
      <c r="I13" s="27">
        <v>0.40809584369959534</v>
      </c>
      <c r="J13" s="27">
        <v>0.30892288771335596</v>
      </c>
      <c r="K13" s="27">
        <v>0.35253960618916691</v>
      </c>
      <c r="L13" s="27">
        <v>0.38862633150493869</v>
      </c>
      <c r="M13" s="27">
        <v>1.0070000000000001</v>
      </c>
      <c r="N13" s="27">
        <f>SUM(I13:M13)</f>
        <v>2.4651846691070567</v>
      </c>
      <c r="P13" s="28"/>
      <c r="Q13" s="28"/>
      <c r="R13" s="28"/>
      <c r="S13" s="28"/>
    </row>
    <row r="14" spans="1:19">
      <c r="D14" s="9"/>
      <c r="E14" s="25"/>
      <c r="F14" s="26" t="s">
        <v>14</v>
      </c>
      <c r="G14" s="11" t="s">
        <v>11</v>
      </c>
      <c r="H14" s="7" t="s">
        <v>12</v>
      </c>
      <c r="I14" s="27">
        <v>10.348028765540008</v>
      </c>
      <c r="J14" s="27">
        <v>12.868677544221198</v>
      </c>
      <c r="K14" s="27">
        <v>14.344906525410535</v>
      </c>
      <c r="L14" s="27">
        <v>13.062526032615063</v>
      </c>
      <c r="M14" s="27">
        <v>11.376953607367616</v>
      </c>
      <c r="N14" s="27">
        <f>SUM(I14:M14)</f>
        <v>62.001092475154422</v>
      </c>
      <c r="P14" s="28"/>
      <c r="Q14" s="28"/>
      <c r="R14" s="28"/>
      <c r="S14" s="28"/>
    </row>
    <row r="15" spans="1:19">
      <c r="D15" s="9"/>
      <c r="E15" s="25"/>
      <c r="F15" s="26" t="s">
        <v>15</v>
      </c>
      <c r="G15" s="11" t="s">
        <v>11</v>
      </c>
      <c r="H15" s="7" t="s">
        <v>12</v>
      </c>
      <c r="I15" s="27">
        <v>9.036932509415605</v>
      </c>
      <c r="J15" s="27">
        <v>10.176394407996519</v>
      </c>
      <c r="K15" s="27">
        <v>10.020085481935791</v>
      </c>
      <c r="L15" s="27">
        <v>10.200453643762911</v>
      </c>
      <c r="M15" s="27">
        <v>9.8855280083836785</v>
      </c>
      <c r="N15" s="27">
        <f t="shared" si="0"/>
        <v>49.319394051494506</v>
      </c>
      <c r="P15" s="28"/>
      <c r="Q15" s="28"/>
      <c r="R15" s="28"/>
      <c r="S15" s="28"/>
    </row>
    <row r="16" spans="1:19">
      <c r="D16" s="9"/>
      <c r="E16" s="25"/>
      <c r="F16" s="26" t="s">
        <v>16</v>
      </c>
      <c r="G16" s="11" t="s">
        <v>11</v>
      </c>
      <c r="H16" s="7" t="s">
        <v>12</v>
      </c>
      <c r="I16" s="27">
        <v>14.294250021232019</v>
      </c>
      <c r="J16" s="27">
        <v>17.019938204900527</v>
      </c>
      <c r="K16" s="27">
        <v>16.143846188147581</v>
      </c>
      <c r="L16" s="27">
        <v>15.618497313012735</v>
      </c>
      <c r="M16" s="27">
        <v>14.770713500583653</v>
      </c>
      <c r="N16" s="27">
        <f t="shared" si="0"/>
        <v>77.847245227876513</v>
      </c>
      <c r="P16" s="28"/>
      <c r="Q16" s="28"/>
      <c r="R16" s="28"/>
      <c r="S16" s="28"/>
    </row>
    <row r="17" spans="4:19">
      <c r="D17" s="9"/>
      <c r="E17" s="25"/>
      <c r="F17" s="26" t="s">
        <v>17</v>
      </c>
      <c r="G17" s="11" t="s">
        <v>11</v>
      </c>
      <c r="H17" s="7" t="s">
        <v>12</v>
      </c>
      <c r="I17" s="27">
        <v>12.938454638451564</v>
      </c>
      <c r="J17" s="27">
        <v>15.20682465000151</v>
      </c>
      <c r="K17" s="27">
        <v>20.573637406240071</v>
      </c>
      <c r="L17" s="27">
        <v>22.901807368400043</v>
      </c>
      <c r="M17" s="27">
        <v>21.667355417928135</v>
      </c>
      <c r="N17" s="27">
        <f t="shared" si="0"/>
        <v>93.288079481021327</v>
      </c>
      <c r="P17" s="28"/>
      <c r="Q17" s="28"/>
      <c r="R17" s="28"/>
      <c r="S17" s="28"/>
    </row>
    <row r="18" spans="4:19">
      <c r="D18" s="9"/>
      <c r="E18" s="25"/>
      <c r="F18" s="26" t="s">
        <v>18</v>
      </c>
      <c r="G18" s="11" t="s">
        <v>11</v>
      </c>
      <c r="H18" s="7" t="s">
        <v>12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f t="shared" si="0"/>
        <v>0</v>
      </c>
      <c r="P18" s="28"/>
      <c r="Q18" s="28"/>
      <c r="R18" s="28"/>
      <c r="S18" s="28"/>
    </row>
    <row r="19" spans="4:19">
      <c r="D19" s="9"/>
      <c r="E19" s="25"/>
      <c r="F19" s="26" t="s">
        <v>19</v>
      </c>
      <c r="G19" s="11" t="s">
        <v>11</v>
      </c>
      <c r="H19" s="7" t="s">
        <v>12</v>
      </c>
      <c r="I19" s="27">
        <v>3.1193209112304903</v>
      </c>
      <c r="J19" s="27">
        <v>3.0667988419050425</v>
      </c>
      <c r="K19" s="27">
        <v>3.7996038101765479</v>
      </c>
      <c r="L19" s="27">
        <v>2.4777219148390275</v>
      </c>
      <c r="M19" s="27">
        <v>3.7956261859173339</v>
      </c>
      <c r="N19" s="27">
        <f t="shared" si="0"/>
        <v>16.259071664068443</v>
      </c>
      <c r="P19" s="28"/>
      <c r="Q19" s="28"/>
      <c r="R19" s="28"/>
      <c r="S19" s="28"/>
    </row>
    <row r="20" spans="4:19">
      <c r="D20" s="9"/>
      <c r="E20" s="25"/>
      <c r="F20" s="26"/>
      <c r="G20" s="29" t="s">
        <v>11</v>
      </c>
      <c r="H20" s="30" t="s">
        <v>12</v>
      </c>
      <c r="I20" s="31">
        <f>SUM(I12:I19)</f>
        <v>53.290751689569277</v>
      </c>
      <c r="J20" s="31">
        <f>SUM(J12:J19)</f>
        <v>62.848299536738146</v>
      </c>
      <c r="K20" s="31">
        <f>SUM(K12:K19)</f>
        <v>68.037498018099697</v>
      </c>
      <c r="L20" s="31">
        <f>SUM(L12:L19)</f>
        <v>66.247311190539207</v>
      </c>
      <c r="M20" s="31">
        <f>SUM(M12:M19)</f>
        <v>62.313819269323325</v>
      </c>
      <c r="N20" s="31">
        <f t="shared" si="0"/>
        <v>312.73767970426968</v>
      </c>
      <c r="P20" s="28"/>
      <c r="Q20" s="28"/>
      <c r="R20" s="28"/>
      <c r="S20" s="28"/>
    </row>
    <row r="21" spans="4:19">
      <c r="D21" s="9" t="s">
        <v>20</v>
      </c>
      <c r="E21" s="26"/>
      <c r="F21" s="26" t="s">
        <v>21</v>
      </c>
      <c r="G21" s="11" t="s">
        <v>11</v>
      </c>
      <c r="H21" s="7" t="s">
        <v>12</v>
      </c>
      <c r="I21" s="27">
        <v>18.724368368427051</v>
      </c>
      <c r="J21" s="27">
        <v>20.144504610478176</v>
      </c>
      <c r="K21" s="27">
        <v>21.195160896604261</v>
      </c>
      <c r="L21" s="27">
        <v>21.714941271501811</v>
      </c>
      <c r="M21" s="27">
        <v>23.066196876607176</v>
      </c>
      <c r="N21" s="27">
        <f t="shared" si="0"/>
        <v>104.84517202361849</v>
      </c>
      <c r="P21" s="28"/>
      <c r="Q21" s="28"/>
      <c r="R21" s="28"/>
      <c r="S21" s="28"/>
    </row>
    <row r="22" spans="4:19">
      <c r="D22" s="9"/>
      <c r="E22" s="26"/>
      <c r="F22" s="26" t="s">
        <v>22</v>
      </c>
      <c r="G22" s="11" t="s">
        <v>11</v>
      </c>
      <c r="H22" s="7" t="s">
        <v>12</v>
      </c>
      <c r="I22" s="27">
        <v>1.9079508236672351</v>
      </c>
      <c r="J22" s="27">
        <v>2.7108736552206358</v>
      </c>
      <c r="K22" s="27">
        <v>3.8155623349179448</v>
      </c>
      <c r="L22" s="27">
        <v>4.5166489000305647</v>
      </c>
      <c r="M22" s="27">
        <v>4.3115043135588467</v>
      </c>
      <c r="N22" s="27">
        <f t="shared" si="0"/>
        <v>17.262540027395225</v>
      </c>
      <c r="P22" s="28"/>
      <c r="Q22" s="28"/>
      <c r="R22" s="28"/>
      <c r="S22" s="28"/>
    </row>
    <row r="23" spans="4:19">
      <c r="D23" s="9"/>
      <c r="E23" s="26"/>
      <c r="F23" s="26"/>
      <c r="G23" s="29" t="s">
        <v>11</v>
      </c>
      <c r="H23" s="30" t="s">
        <v>12</v>
      </c>
      <c r="I23" s="31">
        <f>SUM(I21:I22)</f>
        <v>20.632319192094286</v>
      </c>
      <c r="J23" s="31">
        <f>SUM(J21:J22)</f>
        <v>22.85537826569881</v>
      </c>
      <c r="K23" s="31">
        <f>SUM(K21:K22)</f>
        <v>25.010723231522206</v>
      </c>
      <c r="L23" s="31">
        <f>SUM(L21:L22)</f>
        <v>26.231590171532375</v>
      </c>
      <c r="M23" s="31">
        <f>SUM(M21:M22)</f>
        <v>27.377701190166022</v>
      </c>
      <c r="N23" s="31">
        <f t="shared" si="0"/>
        <v>122.10771205101371</v>
      </c>
      <c r="P23" s="28"/>
      <c r="Q23" s="28"/>
      <c r="R23" s="28"/>
      <c r="S23" s="28"/>
    </row>
    <row r="24" spans="4:19">
      <c r="D24" s="9" t="s">
        <v>23</v>
      </c>
      <c r="E24" s="32"/>
      <c r="F24" s="9" t="s">
        <v>24</v>
      </c>
      <c r="G24" s="29" t="s">
        <v>11</v>
      </c>
      <c r="H24" s="30" t="s">
        <v>12</v>
      </c>
      <c r="I24" s="31">
        <f>SUM(I20,I23)</f>
        <v>73.923070881663563</v>
      </c>
      <c r="J24" s="31">
        <f t="shared" ref="J24:N24" si="1">SUM(J20,J23)</f>
        <v>85.703677802436957</v>
      </c>
      <c r="K24" s="31">
        <f t="shared" si="1"/>
        <v>93.048221249621903</v>
      </c>
      <c r="L24" s="31">
        <f t="shared" si="1"/>
        <v>92.478901362071582</v>
      </c>
      <c r="M24" s="31">
        <f t="shared" si="1"/>
        <v>89.69152045948934</v>
      </c>
      <c r="N24" s="31">
        <f t="shared" si="1"/>
        <v>434.8453917552834</v>
      </c>
      <c r="P24" s="28"/>
      <c r="Q24" s="28"/>
      <c r="R24" s="28"/>
      <c r="S24" s="28"/>
    </row>
    <row r="25" spans="4:19">
      <c r="D25" s="9" t="s">
        <v>25</v>
      </c>
      <c r="E25" s="25"/>
      <c r="F25" s="26" t="s">
        <v>26</v>
      </c>
      <c r="G25" s="11" t="s">
        <v>11</v>
      </c>
      <c r="H25" s="7" t="s">
        <v>12</v>
      </c>
      <c r="I25" s="27">
        <v>0.61371814278748904</v>
      </c>
      <c r="J25" s="27">
        <v>1.3919829792432852</v>
      </c>
      <c r="K25" s="27">
        <v>2.8143641361271815E-2</v>
      </c>
      <c r="L25" s="27">
        <v>5.3142179526095373E-2</v>
      </c>
      <c r="M25" s="27">
        <v>0.31788622857648291</v>
      </c>
      <c r="N25" s="27">
        <f t="shared" si="0"/>
        <v>2.4048731714946241</v>
      </c>
      <c r="P25" s="28"/>
      <c r="Q25" s="28"/>
      <c r="R25" s="28"/>
      <c r="S25" s="28"/>
    </row>
    <row r="26" spans="4:19">
      <c r="D26" s="9"/>
      <c r="E26" s="25"/>
      <c r="F26" s="11" t="s">
        <v>27</v>
      </c>
      <c r="G26" s="11" t="s">
        <v>11</v>
      </c>
      <c r="H26" s="7" t="s">
        <v>12</v>
      </c>
      <c r="I26" s="27">
        <v>7.4581659976864314</v>
      </c>
      <c r="J26" s="27">
        <v>5.5087900304812987</v>
      </c>
      <c r="K26" s="27">
        <v>5.4096950292424246</v>
      </c>
      <c r="L26" s="27">
        <v>5.2771388810800293</v>
      </c>
      <c r="M26" s="27">
        <v>4.4198715815184126</v>
      </c>
      <c r="N26" s="27">
        <f t="shared" si="0"/>
        <v>28.073661520008599</v>
      </c>
      <c r="P26" s="28"/>
      <c r="Q26" s="28"/>
      <c r="R26" s="28"/>
      <c r="S26" s="28"/>
    </row>
    <row r="27" spans="4:19">
      <c r="D27" s="9"/>
      <c r="E27" s="25"/>
      <c r="F27" s="11" t="s">
        <v>28</v>
      </c>
      <c r="G27" s="11" t="s">
        <v>11</v>
      </c>
      <c r="H27" s="7" t="s">
        <v>12</v>
      </c>
      <c r="I27" s="27">
        <v>4.7432443828372248</v>
      </c>
      <c r="J27" s="27">
        <v>4.8659705839692808</v>
      </c>
      <c r="K27" s="27">
        <v>4.4097284144141415</v>
      </c>
      <c r="L27" s="27">
        <v>2.8738920702874435</v>
      </c>
      <c r="M27" s="27">
        <v>4.0427120394459592</v>
      </c>
      <c r="N27" s="27">
        <f t="shared" si="0"/>
        <v>20.93554749095405</v>
      </c>
      <c r="P27" s="28"/>
      <c r="Q27" s="28"/>
      <c r="R27" s="28"/>
      <c r="S27" s="28"/>
    </row>
    <row r="28" spans="4:19" ht="13.5" customHeight="1">
      <c r="D28" s="9"/>
      <c r="E28" s="25"/>
      <c r="G28" s="29" t="s">
        <v>11</v>
      </c>
      <c r="H28" s="30" t="s">
        <v>12</v>
      </c>
      <c r="I28" s="31">
        <f>SUM(I25:I27)</f>
        <v>12.815128523311145</v>
      </c>
      <c r="J28" s="31">
        <f>SUM(J25:J27)</f>
        <v>11.766743593693864</v>
      </c>
      <c r="K28" s="31">
        <f>SUM(K25:K27)</f>
        <v>9.8475670850178378</v>
      </c>
      <c r="L28" s="31">
        <f>SUM(L25:L27)</f>
        <v>8.2041731308935688</v>
      </c>
      <c r="M28" s="31">
        <f>SUM(M25:M27)</f>
        <v>8.7804698495408537</v>
      </c>
      <c r="N28" s="31">
        <f t="shared" si="0"/>
        <v>51.414082182457264</v>
      </c>
      <c r="P28" s="28"/>
      <c r="Q28" s="28"/>
      <c r="R28" s="28"/>
      <c r="S28" s="28"/>
    </row>
    <row r="29" spans="4:19">
      <c r="D29" s="9" t="s">
        <v>29</v>
      </c>
      <c r="E29" s="25"/>
      <c r="F29" s="26" t="s">
        <v>26</v>
      </c>
      <c r="G29" s="11" t="s">
        <v>11</v>
      </c>
      <c r="H29" s="33" t="s">
        <v>12</v>
      </c>
      <c r="I29" s="27">
        <v>8.6355682265602933</v>
      </c>
      <c r="J29" s="27">
        <v>6.2925742783578631</v>
      </c>
      <c r="K29" s="27">
        <v>9.6900659688504422</v>
      </c>
      <c r="L29" s="27">
        <v>16.143117144911617</v>
      </c>
      <c r="M29" s="27">
        <v>18.64326727712027</v>
      </c>
      <c r="N29" s="27">
        <f>SUM(I29:M29)</f>
        <v>59.404592895800491</v>
      </c>
      <c r="P29" s="28"/>
      <c r="Q29" s="28"/>
      <c r="R29" s="28"/>
      <c r="S29" s="28"/>
    </row>
    <row r="30" spans="4:19">
      <c r="D30" s="9"/>
      <c r="E30" s="25"/>
      <c r="F30" s="26" t="s">
        <v>30</v>
      </c>
      <c r="G30" s="11" t="s">
        <v>11</v>
      </c>
      <c r="H30" s="33" t="s">
        <v>12</v>
      </c>
      <c r="I30" s="27">
        <v>0.29241316967336811</v>
      </c>
      <c r="J30" s="27">
        <v>1.6838722753874351</v>
      </c>
      <c r="K30" s="27">
        <v>2.5749821068048617</v>
      </c>
      <c r="L30" s="27">
        <v>4.1518740390403055</v>
      </c>
      <c r="M30" s="27">
        <v>5.9815400749900167</v>
      </c>
      <c r="N30" s="27">
        <f>SUM(I30:M30)</f>
        <v>14.684681665895988</v>
      </c>
      <c r="P30" s="28"/>
      <c r="Q30" s="28"/>
      <c r="R30" s="28"/>
      <c r="S30" s="28"/>
    </row>
    <row r="31" spans="4:19">
      <c r="D31" s="9"/>
      <c r="E31" s="25"/>
      <c r="F31" s="26" t="s">
        <v>31</v>
      </c>
      <c r="G31" s="11" t="s">
        <v>11</v>
      </c>
      <c r="H31" s="33" t="s">
        <v>12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f t="shared" si="0"/>
        <v>0</v>
      </c>
      <c r="P31" s="28"/>
      <c r="Q31" s="28"/>
      <c r="R31" s="28"/>
      <c r="S31" s="28"/>
    </row>
    <row r="32" spans="4:19">
      <c r="D32" s="9"/>
      <c r="E32" s="25"/>
      <c r="F32" s="26" t="s">
        <v>32</v>
      </c>
      <c r="G32" s="11" t="s">
        <v>11</v>
      </c>
      <c r="H32" s="33" t="s">
        <v>12</v>
      </c>
      <c r="I32" s="27">
        <v>1.7182676307388007</v>
      </c>
      <c r="J32" s="27">
        <v>6.0288189901089764</v>
      </c>
      <c r="K32" s="27">
        <v>4.4563076572302833</v>
      </c>
      <c r="L32" s="27">
        <v>8.5766010797062648</v>
      </c>
      <c r="M32" s="27">
        <v>7.5375019102822041</v>
      </c>
      <c r="N32" s="27">
        <f t="shared" si="0"/>
        <v>28.317497268066532</v>
      </c>
      <c r="P32" s="28"/>
      <c r="Q32" s="28"/>
      <c r="R32" s="28"/>
      <c r="S32" s="28"/>
    </row>
    <row r="33" spans="4:26">
      <c r="D33" s="9"/>
      <c r="E33" s="25"/>
      <c r="F33" s="11" t="s">
        <v>33</v>
      </c>
      <c r="G33" s="11" t="s">
        <v>11</v>
      </c>
      <c r="H33" s="33" t="s">
        <v>12</v>
      </c>
      <c r="I33" s="27">
        <v>16.803135112572789</v>
      </c>
      <c r="J33" s="27">
        <v>13.653163190153188</v>
      </c>
      <c r="K33" s="27">
        <v>19.217618619410761</v>
      </c>
      <c r="L33" s="27">
        <v>15.286050818903503</v>
      </c>
      <c r="M33" s="27">
        <v>13.393906494631269</v>
      </c>
      <c r="N33" s="27">
        <f t="shared" si="0"/>
        <v>78.353874235671512</v>
      </c>
      <c r="P33" s="28"/>
      <c r="Q33" s="28"/>
      <c r="R33" s="28"/>
      <c r="S33" s="28"/>
    </row>
    <row r="34" spans="4:26">
      <c r="D34" s="9"/>
      <c r="F34" s="34" t="s">
        <v>34</v>
      </c>
      <c r="G34" s="11" t="s">
        <v>11</v>
      </c>
      <c r="H34" s="33" t="s">
        <v>12</v>
      </c>
      <c r="I34" s="27">
        <v>2.7119043251679811</v>
      </c>
      <c r="J34" s="27">
        <v>2.4387691182545757</v>
      </c>
      <c r="K34" s="27">
        <v>4.6230459791010308</v>
      </c>
      <c r="L34" s="27">
        <v>8.3053209215874002</v>
      </c>
      <c r="M34" s="27">
        <v>1.2500506481827733</v>
      </c>
      <c r="N34" s="27">
        <f t="shared" si="0"/>
        <v>19.329090992293761</v>
      </c>
      <c r="P34" s="28"/>
      <c r="Q34" s="28"/>
      <c r="R34" s="28"/>
      <c r="S34" s="28"/>
    </row>
    <row r="35" spans="4:26">
      <c r="D35" s="9"/>
      <c r="F35" s="34" t="s">
        <v>35</v>
      </c>
      <c r="G35" s="11" t="s">
        <v>11</v>
      </c>
      <c r="H35" s="33" t="s">
        <v>12</v>
      </c>
      <c r="I35" s="27">
        <v>12.639759917655002</v>
      </c>
      <c r="J35" s="27">
        <v>8.5408228606632175</v>
      </c>
      <c r="K35" s="27">
        <v>6.5752507876067128</v>
      </c>
      <c r="L35" s="27">
        <v>5.3410409815737259</v>
      </c>
      <c r="M35" s="27">
        <v>7.0482607031830664</v>
      </c>
      <c r="N35" s="27">
        <f t="shared" si="0"/>
        <v>40.145135250681726</v>
      </c>
      <c r="P35" s="28"/>
      <c r="Q35" s="28"/>
      <c r="R35" s="28"/>
      <c r="S35" s="28"/>
    </row>
    <row r="36" spans="4:26">
      <c r="D36" s="29"/>
      <c r="G36" s="29" t="s">
        <v>11</v>
      </c>
      <c r="H36" s="29" t="s">
        <v>12</v>
      </c>
      <c r="I36" s="31">
        <f>SUM(I29:I33)</f>
        <v>27.449384139545252</v>
      </c>
      <c r="J36" s="31">
        <f>SUM(J29:J33)</f>
        <v>27.658428734007465</v>
      </c>
      <c r="K36" s="31">
        <f>SUM(K29:K33)</f>
        <v>35.938974352296349</v>
      </c>
      <c r="L36" s="31">
        <f>SUM(L29:L33)</f>
        <v>44.157643082561691</v>
      </c>
      <c r="M36" s="31">
        <f>SUM(M29:M33)</f>
        <v>45.556215757023757</v>
      </c>
      <c r="N36" s="31">
        <f t="shared" si="0"/>
        <v>180.76064606543451</v>
      </c>
      <c r="P36" s="28"/>
      <c r="Q36" s="28"/>
      <c r="R36" s="28"/>
      <c r="S36" s="28"/>
    </row>
    <row r="37" spans="4:26">
      <c r="D37" s="29" t="s">
        <v>36</v>
      </c>
      <c r="E37" s="35"/>
      <c r="F37" s="29" t="s">
        <v>37</v>
      </c>
      <c r="G37" s="29" t="s">
        <v>11</v>
      </c>
      <c r="H37" s="29" t="s">
        <v>12</v>
      </c>
      <c r="I37" s="31">
        <f>SUM(I28,I36)</f>
        <v>40.264512662856397</v>
      </c>
      <c r="J37" s="31">
        <f t="shared" ref="J37:N37" si="2">SUM(J28,J36)</f>
        <v>39.425172327701333</v>
      </c>
      <c r="K37" s="31">
        <f t="shared" si="2"/>
        <v>45.786541437314185</v>
      </c>
      <c r="L37" s="31">
        <f t="shared" si="2"/>
        <v>52.361816213455256</v>
      </c>
      <c r="M37" s="31">
        <f t="shared" si="2"/>
        <v>54.336685606564615</v>
      </c>
      <c r="N37" s="31">
        <f t="shared" si="2"/>
        <v>232.17472824789178</v>
      </c>
      <c r="P37" s="28"/>
      <c r="Q37" s="28"/>
      <c r="R37" s="28"/>
      <c r="S37" s="28"/>
      <c r="U37" s="28"/>
      <c r="V37" s="28"/>
      <c r="W37" s="28"/>
      <c r="X37" s="28"/>
      <c r="Y37" s="28"/>
      <c r="Z37" s="28"/>
    </row>
    <row r="38" spans="4:26">
      <c r="D38" s="29"/>
      <c r="G38" s="29"/>
      <c r="H38" s="29"/>
      <c r="I38" s="29"/>
      <c r="J38" s="29"/>
      <c r="K38" s="29"/>
      <c r="L38" s="29"/>
      <c r="M38" s="29"/>
      <c r="N38" s="29"/>
    </row>
    <row r="39" spans="4:26">
      <c r="D39" s="9" t="s">
        <v>38</v>
      </c>
      <c r="E39" s="26"/>
      <c r="I39" s="18"/>
      <c r="J39" s="18"/>
      <c r="K39" s="18"/>
      <c r="L39" s="18"/>
      <c r="M39" s="18"/>
    </row>
    <row r="40" spans="4:26">
      <c r="D40" s="29"/>
      <c r="F40" s="36" t="s">
        <v>39</v>
      </c>
      <c r="G40" s="11" t="s">
        <v>11</v>
      </c>
      <c r="H40" s="33" t="s">
        <v>12</v>
      </c>
      <c r="I40" s="37">
        <v>52.859904842719779</v>
      </c>
      <c r="J40" s="37">
        <v>53.065099121411137</v>
      </c>
      <c r="K40" s="37">
        <v>56.525636063064248</v>
      </c>
      <c r="L40" s="37">
        <v>54.812056552568109</v>
      </c>
      <c r="M40" s="37">
        <v>52.68990786181088</v>
      </c>
      <c r="N40" s="37">
        <f t="shared" ref="N40:N54" si="3">SUM(I40:M40)</f>
        <v>269.95260444157412</v>
      </c>
      <c r="P40" s="28"/>
      <c r="Q40" s="28"/>
      <c r="R40" s="28"/>
      <c r="S40" s="28"/>
    </row>
    <row r="41" spans="4:26">
      <c r="D41" s="29"/>
      <c r="F41" s="36" t="s">
        <v>40</v>
      </c>
      <c r="G41" s="11" t="s">
        <v>11</v>
      </c>
      <c r="H41" s="33" t="s">
        <v>12</v>
      </c>
      <c r="I41" s="37">
        <v>9.4252676218429112</v>
      </c>
      <c r="J41" s="37">
        <v>8.7647466205726268</v>
      </c>
      <c r="K41" s="37">
        <v>10.145097086648779</v>
      </c>
      <c r="L41" s="37">
        <v>9.0276270432577626</v>
      </c>
      <c r="M41" s="37">
        <v>10.482153317660433</v>
      </c>
      <c r="N41" s="37">
        <f>SUM(I41:M41)</f>
        <v>47.844891689982511</v>
      </c>
      <c r="P41" s="28"/>
      <c r="Q41" s="28"/>
      <c r="R41" s="28"/>
      <c r="S41" s="28"/>
    </row>
    <row r="42" spans="4:26">
      <c r="D42" s="29"/>
      <c r="F42" s="36" t="s">
        <v>41</v>
      </c>
      <c r="G42" s="11" t="s">
        <v>11</v>
      </c>
      <c r="H42" s="33" t="s">
        <v>12</v>
      </c>
      <c r="I42" s="37">
        <v>1.6271491473019153</v>
      </c>
      <c r="J42" s="37">
        <v>2.3860290849370287</v>
      </c>
      <c r="K42" s="37">
        <v>0.23216373112647334</v>
      </c>
      <c r="L42" s="37">
        <v>0.53366371835829751</v>
      </c>
      <c r="M42" s="37">
        <v>0</v>
      </c>
      <c r="N42" s="37">
        <f t="shared" si="3"/>
        <v>4.7790056817237154</v>
      </c>
      <c r="P42" s="28"/>
      <c r="Q42" s="28"/>
      <c r="R42" s="28"/>
      <c r="S42" s="28"/>
    </row>
    <row r="43" spans="4:26">
      <c r="D43" s="29"/>
      <c r="F43" s="36" t="s">
        <v>42</v>
      </c>
      <c r="G43" s="11" t="s">
        <v>11</v>
      </c>
      <c r="H43" s="33" t="s">
        <v>12</v>
      </c>
      <c r="I43" s="37">
        <v>6.1335428190612982</v>
      </c>
      <c r="J43" s="37">
        <v>6.8816897748953716</v>
      </c>
      <c r="K43" s="37">
        <v>10.17763590277001</v>
      </c>
      <c r="L43" s="37">
        <v>9.0525192621772117</v>
      </c>
      <c r="M43" s="37">
        <v>6.978834546461095</v>
      </c>
      <c r="N43" s="37">
        <f>SUM(I43:M43)</f>
        <v>39.224222305364989</v>
      </c>
      <c r="P43" s="28"/>
      <c r="Q43" s="28"/>
      <c r="R43" s="28"/>
      <c r="S43" s="28"/>
    </row>
    <row r="44" spans="4:26">
      <c r="D44" s="29"/>
      <c r="F44" s="36" t="s">
        <v>43</v>
      </c>
      <c r="G44" s="11" t="s">
        <v>11</v>
      </c>
      <c r="H44" s="33" t="s">
        <v>12</v>
      </c>
      <c r="I44" s="37">
        <v>3.3660378245259275</v>
      </c>
      <c r="J44" s="37">
        <v>3.4167373079871188</v>
      </c>
      <c r="K44" s="37">
        <v>6.5874958550966882</v>
      </c>
      <c r="L44" s="37">
        <v>6.0519661987382189</v>
      </c>
      <c r="M44" s="37">
        <v>3.9642242778444543</v>
      </c>
      <c r="N44" s="37">
        <f t="shared" si="3"/>
        <v>23.386461464192411</v>
      </c>
      <c r="P44" s="28"/>
      <c r="Q44" s="28"/>
      <c r="R44" s="28"/>
      <c r="S44" s="28"/>
    </row>
    <row r="45" spans="4:26" ht="13.5" customHeight="1">
      <c r="D45" s="29"/>
      <c r="F45" s="36" t="s">
        <v>44</v>
      </c>
      <c r="G45" s="11" t="s">
        <v>11</v>
      </c>
      <c r="H45" s="33" t="s">
        <v>12</v>
      </c>
      <c r="I45" s="37">
        <v>6.5712590853706381</v>
      </c>
      <c r="J45" s="37">
        <v>4.7115744651202842</v>
      </c>
      <c r="K45" s="37">
        <v>5.0315808067294725</v>
      </c>
      <c r="L45" s="37">
        <v>5.6162691708059995</v>
      </c>
      <c r="M45" s="37">
        <v>6.0554020744150243</v>
      </c>
      <c r="N45" s="37">
        <f t="shared" si="3"/>
        <v>27.986085602441417</v>
      </c>
      <c r="P45" s="28"/>
      <c r="Q45" s="28"/>
      <c r="R45" s="28"/>
      <c r="S45" s="28"/>
    </row>
    <row r="46" spans="4:26" ht="13.5" customHeight="1">
      <c r="D46" s="29"/>
      <c r="F46" s="36" t="s">
        <v>45</v>
      </c>
      <c r="G46" s="11" t="s">
        <v>11</v>
      </c>
      <c r="H46" s="33" t="s">
        <v>12</v>
      </c>
      <c r="I46" s="37">
        <v>4.622009698727287</v>
      </c>
      <c r="J46" s="37">
        <v>4.6098049430571901</v>
      </c>
      <c r="K46" s="37">
        <v>4.4721935946825964</v>
      </c>
      <c r="L46" s="37">
        <v>4.146723349723608</v>
      </c>
      <c r="M46" s="37">
        <v>4.1150629437132293</v>
      </c>
      <c r="N46" s="37">
        <f t="shared" si="3"/>
        <v>21.965794529903913</v>
      </c>
      <c r="P46" s="28"/>
      <c r="Q46" s="28"/>
      <c r="R46" s="28"/>
      <c r="S46" s="28"/>
    </row>
    <row r="47" spans="4:26">
      <c r="D47" s="29"/>
      <c r="F47" s="36" t="s">
        <v>46</v>
      </c>
      <c r="G47" s="11" t="s">
        <v>11</v>
      </c>
      <c r="H47" s="33" t="s">
        <v>12</v>
      </c>
      <c r="I47" s="37">
        <v>1.3641405006976539</v>
      </c>
      <c r="J47" s="37">
        <v>1.0136297446718765</v>
      </c>
      <c r="K47" s="37">
        <v>2.5623558610818664</v>
      </c>
      <c r="L47" s="37">
        <v>2.8900651768325467</v>
      </c>
      <c r="M47" s="37">
        <v>1.6413070110243531</v>
      </c>
      <c r="N47" s="37">
        <f t="shared" si="3"/>
        <v>9.4714982943082955</v>
      </c>
      <c r="P47" s="28"/>
      <c r="Q47" s="28"/>
      <c r="R47" s="28"/>
      <c r="S47" s="28"/>
    </row>
    <row r="48" spans="4:26">
      <c r="D48" s="29"/>
      <c r="F48" s="36" t="s">
        <v>47</v>
      </c>
      <c r="G48" s="11" t="s">
        <v>11</v>
      </c>
      <c r="H48" s="33" t="s">
        <v>12</v>
      </c>
      <c r="I48" s="37">
        <v>0.16838681088577453</v>
      </c>
      <c r="J48" s="37">
        <v>1.8290084107632687</v>
      </c>
      <c r="K48" s="37">
        <v>0.90673593868287883</v>
      </c>
      <c r="L48" s="37">
        <v>1.5193802486121069</v>
      </c>
      <c r="M48" s="37">
        <v>1.0995057372200239</v>
      </c>
      <c r="N48" s="37">
        <f t="shared" si="3"/>
        <v>5.5230171461640527</v>
      </c>
      <c r="P48" s="28"/>
      <c r="Q48" s="28"/>
      <c r="R48" s="28"/>
      <c r="S48" s="28"/>
    </row>
    <row r="49" spans="3:20">
      <c r="D49" s="29"/>
      <c r="F49" s="36" t="s">
        <v>48</v>
      </c>
      <c r="G49" s="11" t="s">
        <v>11</v>
      </c>
      <c r="H49" s="33" t="s">
        <v>12</v>
      </c>
      <c r="I49" s="37">
        <v>7.2952776833788331</v>
      </c>
      <c r="J49" s="37">
        <v>1.9311101162617561</v>
      </c>
      <c r="K49" s="37">
        <v>0.55269675740765867</v>
      </c>
      <c r="L49" s="37">
        <v>1.1249729104976041</v>
      </c>
      <c r="M49" s="37">
        <v>0.84698850294487293</v>
      </c>
      <c r="N49" s="37">
        <f>SUM(I49:M49)</f>
        <v>11.751045970490726</v>
      </c>
      <c r="P49" s="28"/>
      <c r="Q49" s="28"/>
      <c r="R49" s="28"/>
      <c r="S49" s="28"/>
    </row>
    <row r="50" spans="3:20">
      <c r="D50" s="29"/>
      <c r="F50" s="36" t="s">
        <v>49</v>
      </c>
      <c r="G50" s="11" t="s">
        <v>11</v>
      </c>
      <c r="H50" s="33" t="s">
        <v>12</v>
      </c>
      <c r="I50" s="37">
        <v>6.0981044730828984</v>
      </c>
      <c r="J50" s="37">
        <v>5.1876408119886204</v>
      </c>
      <c r="K50" s="37">
        <v>5.1513809895608782</v>
      </c>
      <c r="L50" s="37">
        <v>5.637634964933544</v>
      </c>
      <c r="M50" s="37">
        <v>5.1343387193138064</v>
      </c>
      <c r="N50" s="37">
        <f>SUM(I50:M50)</f>
        <v>27.209099958879747</v>
      </c>
      <c r="P50" s="28"/>
      <c r="Q50" s="28"/>
      <c r="R50" s="28"/>
      <c r="S50" s="28"/>
    </row>
    <row r="51" spans="3:20">
      <c r="D51" s="29"/>
      <c r="F51" s="36" t="s">
        <v>50</v>
      </c>
      <c r="G51" s="11" t="s">
        <v>11</v>
      </c>
      <c r="H51" s="33" t="s">
        <v>12</v>
      </c>
      <c r="I51" s="37">
        <v>1.1427841975003346</v>
      </c>
      <c r="J51" s="37">
        <v>1.9346469878306884</v>
      </c>
      <c r="K51" s="37">
        <v>1.2952628262728501</v>
      </c>
      <c r="L51" s="37">
        <v>1.2029945019404744</v>
      </c>
      <c r="M51" s="37">
        <v>0.91546311450566265</v>
      </c>
      <c r="N51" s="37">
        <f>SUM(I51:M51)</f>
        <v>6.4911516280500106</v>
      </c>
      <c r="P51" s="28"/>
      <c r="Q51" s="28"/>
      <c r="R51" s="28"/>
      <c r="S51" s="28"/>
    </row>
    <row r="52" spans="3:20">
      <c r="D52" s="29"/>
      <c r="F52" s="36" t="s">
        <v>51</v>
      </c>
      <c r="G52" s="11" t="s">
        <v>11</v>
      </c>
      <c r="H52" s="33" t="s">
        <v>12</v>
      </c>
      <c r="I52" s="37">
        <v>1.9705859999999999E-2</v>
      </c>
      <c r="J52" s="37">
        <v>6.506380028673292E-2</v>
      </c>
      <c r="K52" s="37">
        <v>0.15370744880052298</v>
      </c>
      <c r="L52" s="37">
        <v>0.22346850179498987</v>
      </c>
      <c r="M52" s="37">
        <v>8.8793593944000243E-2</v>
      </c>
      <c r="N52" s="37">
        <f>SUM(I52:M52)</f>
        <v>0.55073920482624594</v>
      </c>
      <c r="P52" s="28"/>
      <c r="Q52" s="28"/>
      <c r="R52" s="28"/>
      <c r="S52" s="28"/>
    </row>
    <row r="53" spans="3:20">
      <c r="F53" s="36" t="s">
        <v>52</v>
      </c>
      <c r="G53" s="11" t="s">
        <v>11</v>
      </c>
      <c r="H53" s="33" t="s">
        <v>12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f t="shared" si="3"/>
        <v>0</v>
      </c>
      <c r="P53" s="28"/>
      <c r="Q53" s="28"/>
      <c r="R53" s="28"/>
      <c r="S53" s="28"/>
    </row>
    <row r="54" spans="3:20">
      <c r="D54" s="29" t="s">
        <v>53</v>
      </c>
      <c r="G54" s="29" t="s">
        <v>11</v>
      </c>
      <c r="H54" s="30" t="s">
        <v>12</v>
      </c>
      <c r="I54" s="31">
        <f>SUM(I40:I53)</f>
        <v>100.69357056509526</v>
      </c>
      <c r="J54" s="31">
        <f>SUM(J40:J53)</f>
        <v>95.796781189783673</v>
      </c>
      <c r="K54" s="31">
        <f>SUM(K40:K53)</f>
        <v>103.79394286192492</v>
      </c>
      <c r="L54" s="31">
        <f>SUM(L40:L53)</f>
        <v>101.83934160024047</v>
      </c>
      <c r="M54" s="31">
        <f>SUM(M40:M53)</f>
        <v>94.011981700857845</v>
      </c>
      <c r="N54" s="31">
        <f t="shared" si="3"/>
        <v>496.13561791790215</v>
      </c>
      <c r="P54" s="28"/>
      <c r="Q54" s="28"/>
      <c r="R54" s="28"/>
      <c r="S54" s="28"/>
    </row>
    <row r="55" spans="3:20" ht="6" customHeight="1">
      <c r="I55" s="18"/>
      <c r="J55" s="18"/>
      <c r="K55" s="18"/>
      <c r="L55" s="18"/>
      <c r="M55" s="18"/>
    </row>
    <row r="56" spans="3:20">
      <c r="F56" s="38" t="s">
        <v>54</v>
      </c>
      <c r="G56" s="29" t="s">
        <v>11</v>
      </c>
      <c r="H56" s="30" t="s">
        <v>12</v>
      </c>
      <c r="I56" s="31">
        <f>I23+I20+I28+I36+I54</f>
        <v>214.88115410961521</v>
      </c>
      <c r="J56" s="31">
        <f>J23+J20+J28+J36+J54</f>
        <v>220.92563131992196</v>
      </c>
      <c r="K56" s="31">
        <f>K23+K20+K28+K36+K54</f>
        <v>242.62870554886103</v>
      </c>
      <c r="L56" s="31">
        <f>L23+L20+L28+L36+L54</f>
        <v>246.68005917576733</v>
      </c>
      <c r="M56" s="31">
        <f>M23+M20+M28+M36+M54</f>
        <v>238.0401877669118</v>
      </c>
      <c r="N56" s="31">
        <f>SUM(I56:M56)</f>
        <v>1163.1557379210772</v>
      </c>
      <c r="P56" s="28"/>
      <c r="Q56" s="28"/>
      <c r="R56" s="28"/>
      <c r="S56" s="28"/>
    </row>
    <row r="57" spans="3:20" ht="13.5" customHeight="1">
      <c r="I57" s="39"/>
    </row>
    <row r="58" spans="3:20" s="24" customFormat="1">
      <c r="C58" s="22" t="s">
        <v>55</v>
      </c>
      <c r="D58" s="22"/>
      <c r="E58" s="23"/>
      <c r="F58" s="23"/>
      <c r="G58" s="23"/>
      <c r="H58" s="23"/>
    </row>
    <row r="59" spans="3:20" ht="15" customHeight="1">
      <c r="I59" s="40"/>
      <c r="J59" s="40"/>
      <c r="K59" s="40"/>
      <c r="L59" s="40"/>
      <c r="M59" s="40"/>
      <c r="Q59" s="41"/>
    </row>
    <row r="60" spans="3:20">
      <c r="D60" s="9"/>
      <c r="F60" s="42" t="s">
        <v>56</v>
      </c>
      <c r="G60" s="11" t="s">
        <v>11</v>
      </c>
      <c r="H60" s="7" t="s">
        <v>12</v>
      </c>
      <c r="I60" s="27">
        <v>7.9349084864768953</v>
      </c>
      <c r="J60" s="27">
        <v>15.356877948936733</v>
      </c>
      <c r="K60" s="27">
        <v>5.8746646065329315</v>
      </c>
      <c r="L60" s="27">
        <v>6.3411086928585112</v>
      </c>
      <c r="M60" s="27">
        <v>5.0984843536229363</v>
      </c>
      <c r="N60" s="27">
        <f t="shared" ref="N60:N67" si="4">SUM(I60:M60)</f>
        <v>40.606044088428007</v>
      </c>
      <c r="O60" s="43"/>
      <c r="Q60" s="44"/>
      <c r="R60" s="44"/>
      <c r="S60" s="44"/>
      <c r="T60" s="44"/>
    </row>
    <row r="61" spans="3:20">
      <c r="F61" s="42" t="s">
        <v>57</v>
      </c>
      <c r="G61" s="11" t="s">
        <v>11</v>
      </c>
      <c r="H61" s="7" t="s">
        <v>12</v>
      </c>
      <c r="I61" s="27">
        <v>2.311569018264823</v>
      </c>
      <c r="J61" s="27">
        <v>2.2317557256298528</v>
      </c>
      <c r="K61" s="27">
        <v>2.3891509374424009</v>
      </c>
      <c r="L61" s="27">
        <v>2.7285137485007755</v>
      </c>
      <c r="M61" s="27">
        <v>3.1491775262308206</v>
      </c>
      <c r="N61" s="27">
        <f t="shared" si="4"/>
        <v>12.810166956068672</v>
      </c>
      <c r="O61" s="43"/>
      <c r="Q61" s="44"/>
      <c r="R61" s="44"/>
      <c r="S61" s="44"/>
      <c r="T61" s="44"/>
    </row>
    <row r="62" spans="3:20">
      <c r="F62" s="42" t="s">
        <v>58</v>
      </c>
      <c r="G62" s="11" t="s">
        <v>11</v>
      </c>
      <c r="H62" s="7" t="s">
        <v>12</v>
      </c>
      <c r="I62" s="27">
        <v>42.072615160730734</v>
      </c>
      <c r="J62" s="27">
        <v>38.678881015357867</v>
      </c>
      <c r="K62" s="27">
        <v>30.171206071291124</v>
      </c>
      <c r="L62" s="27">
        <v>31.172614379734391</v>
      </c>
      <c r="M62" s="27">
        <v>30.53052156829942</v>
      </c>
      <c r="N62" s="27">
        <f t="shared" si="4"/>
        <v>172.62583819541356</v>
      </c>
      <c r="O62" s="43"/>
      <c r="Q62" s="44"/>
      <c r="R62" s="44"/>
      <c r="S62" s="44"/>
      <c r="T62" s="44"/>
    </row>
    <row r="63" spans="3:20">
      <c r="F63" s="42" t="s">
        <v>59</v>
      </c>
      <c r="G63" s="11" t="s">
        <v>11</v>
      </c>
      <c r="H63" s="7" t="s">
        <v>12</v>
      </c>
      <c r="I63" s="27">
        <v>4.9084690453206985</v>
      </c>
      <c r="J63" s="27">
        <v>12.520391568880855</v>
      </c>
      <c r="K63" s="27">
        <v>12.982547973809366</v>
      </c>
      <c r="L63" s="27">
        <v>7.2171427819040401</v>
      </c>
      <c r="M63" s="27">
        <v>1.476926053410256</v>
      </c>
      <c r="N63" s="27">
        <f t="shared" si="4"/>
        <v>39.105477423325212</v>
      </c>
      <c r="O63" s="43"/>
      <c r="Q63" s="44"/>
      <c r="R63" s="44"/>
      <c r="S63" s="44"/>
      <c r="T63" s="44"/>
    </row>
    <row r="64" spans="3:20">
      <c r="F64" s="42" t="s">
        <v>60</v>
      </c>
      <c r="G64" s="11" t="s">
        <v>11</v>
      </c>
      <c r="H64" s="7" t="s">
        <v>12</v>
      </c>
      <c r="I64" s="27">
        <v>39.328515303892807</v>
      </c>
      <c r="J64" s="27">
        <v>34.072825548873112</v>
      </c>
      <c r="K64" s="27">
        <v>25.920539973035488</v>
      </c>
      <c r="L64" s="27">
        <v>28.231721332690526</v>
      </c>
      <c r="M64" s="27">
        <v>39.124489919520556</v>
      </c>
      <c r="N64" s="27">
        <f t="shared" si="4"/>
        <v>166.67809207801247</v>
      </c>
      <c r="O64" s="43"/>
      <c r="Q64" s="44"/>
      <c r="R64" s="44"/>
      <c r="S64" s="44"/>
      <c r="T64" s="44"/>
    </row>
    <row r="65" spans="3:20">
      <c r="F65" s="42" t="s">
        <v>61</v>
      </c>
      <c r="G65" s="11" t="s">
        <v>11</v>
      </c>
      <c r="H65" s="7" t="s">
        <v>12</v>
      </c>
      <c r="I65" s="27">
        <v>3.3227493408209807</v>
      </c>
      <c r="J65" s="27">
        <v>2.468956897783805</v>
      </c>
      <c r="K65" s="27">
        <v>2.8391350630327641</v>
      </c>
      <c r="L65" s="27">
        <v>2.2545423872963033</v>
      </c>
      <c r="M65" s="27">
        <v>2.737511575255601</v>
      </c>
      <c r="N65" s="27">
        <f t="shared" si="4"/>
        <v>13.622895264189454</v>
      </c>
      <c r="O65" s="43"/>
      <c r="Q65" s="44"/>
      <c r="R65" s="44"/>
      <c r="S65" s="44"/>
      <c r="T65" s="44"/>
    </row>
    <row r="66" spans="3:20">
      <c r="F66" s="42" t="s">
        <v>62</v>
      </c>
      <c r="G66" s="11" t="s">
        <v>11</v>
      </c>
      <c r="H66" s="7" t="s">
        <v>12</v>
      </c>
      <c r="I66" s="27">
        <v>3.499606312423047</v>
      </c>
      <c r="J66" s="27">
        <v>83.158376349063985</v>
      </c>
      <c r="K66" s="27">
        <v>23.425502881931713</v>
      </c>
      <c r="L66" s="27">
        <v>3.2020691941676542</v>
      </c>
      <c r="M66" s="27">
        <v>1.128016132591072</v>
      </c>
      <c r="N66" s="27">
        <f t="shared" si="4"/>
        <v>114.41357087017745</v>
      </c>
      <c r="O66" s="43"/>
      <c r="Q66" s="44"/>
      <c r="R66" s="44"/>
      <c r="S66" s="44"/>
      <c r="T66" s="44"/>
    </row>
    <row r="67" spans="3:20">
      <c r="F67" s="38" t="s">
        <v>63</v>
      </c>
      <c r="G67" s="29" t="s">
        <v>11</v>
      </c>
      <c r="H67" s="30" t="s">
        <v>12</v>
      </c>
      <c r="I67" s="31">
        <f>SUM(I60:I66)</f>
        <v>103.37843266792999</v>
      </c>
      <c r="J67" s="31">
        <f t="shared" ref="J67:M67" si="5">SUM(J60:J66)</f>
        <v>188.4880650545262</v>
      </c>
      <c r="K67" s="31">
        <f t="shared" si="5"/>
        <v>103.6027475070758</v>
      </c>
      <c r="L67" s="31">
        <f t="shared" si="5"/>
        <v>81.147712517152186</v>
      </c>
      <c r="M67" s="31">
        <f t="shared" si="5"/>
        <v>83.245127128930648</v>
      </c>
      <c r="N67" s="31">
        <f t="shared" si="4"/>
        <v>559.86208487561487</v>
      </c>
      <c r="Q67" s="44"/>
      <c r="R67" s="44"/>
      <c r="S67" s="44"/>
      <c r="T67" s="44"/>
    </row>
    <row r="68" spans="3:20" ht="12.75" customHeight="1">
      <c r="I68" s="18"/>
      <c r="J68" s="18"/>
      <c r="K68" s="18"/>
      <c r="L68" s="18"/>
      <c r="M68" s="18"/>
    </row>
    <row r="69" spans="3:20" ht="12.75" customHeight="1">
      <c r="F69" s="38" t="s">
        <v>64</v>
      </c>
      <c r="G69" s="29" t="s">
        <v>11</v>
      </c>
      <c r="H69" s="30" t="s">
        <v>12</v>
      </c>
      <c r="I69" s="31">
        <f>I56+I67</f>
        <v>318.25958677754522</v>
      </c>
      <c r="J69" s="31">
        <f t="shared" ref="J69:M69" si="6">J56+J67</f>
        <v>409.41369637444814</v>
      </c>
      <c r="K69" s="31">
        <f t="shared" si="6"/>
        <v>346.23145305593687</v>
      </c>
      <c r="L69" s="31">
        <f t="shared" si="6"/>
        <v>327.8277716929195</v>
      </c>
      <c r="M69" s="31">
        <f t="shared" si="6"/>
        <v>321.28531489584248</v>
      </c>
      <c r="N69" s="31">
        <f>SUM(I69:M69)</f>
        <v>1723.0178227966921</v>
      </c>
    </row>
    <row r="70" spans="3:20" ht="12.75" customHeight="1">
      <c r="I70" s="18"/>
      <c r="J70" s="18"/>
      <c r="K70" s="18"/>
      <c r="L70" s="18"/>
      <c r="M70" s="18"/>
    </row>
    <row r="71" spans="3:20" ht="6.75" customHeight="1">
      <c r="I71" s="18"/>
      <c r="J71" s="18"/>
      <c r="K71" s="18"/>
      <c r="L71" s="18"/>
      <c r="M71" s="18"/>
    </row>
    <row r="72" spans="3:20">
      <c r="I72" s="18"/>
      <c r="J72" s="18"/>
      <c r="K72" s="18"/>
      <c r="L72" s="18"/>
      <c r="M72" s="18"/>
    </row>
    <row r="73" spans="3:20" ht="18">
      <c r="C73" s="20" t="s">
        <v>65</v>
      </c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3:20" s="45" customFormat="1">
      <c r="G74" s="46"/>
      <c r="H74" s="25"/>
      <c r="I74" s="47"/>
      <c r="J74" s="47"/>
      <c r="K74" s="48"/>
      <c r="L74" s="49"/>
      <c r="M74" s="49"/>
      <c r="N74" s="7"/>
    </row>
    <row r="75" spans="3:20" s="24" customFormat="1">
      <c r="C75" s="22" t="s">
        <v>8</v>
      </c>
      <c r="D75" s="22"/>
      <c r="E75" s="23"/>
      <c r="F75" s="23"/>
      <c r="G75" s="23"/>
      <c r="H75" s="23"/>
    </row>
    <row r="76" spans="3:20" ht="7.5" customHeight="1">
      <c r="I76" s="18"/>
      <c r="J76" s="18"/>
      <c r="K76" s="18"/>
      <c r="L76" s="18"/>
      <c r="M76" s="18"/>
    </row>
    <row r="77" spans="3:20">
      <c r="D77" s="9" t="s">
        <v>9</v>
      </c>
      <c r="E77" s="25"/>
      <c r="F77" s="26" t="s">
        <v>10</v>
      </c>
      <c r="G77" s="11" t="s">
        <v>11</v>
      </c>
      <c r="H77" s="7" t="s">
        <v>12</v>
      </c>
      <c r="I77" s="27">
        <v>3.3396412245652014</v>
      </c>
      <c r="J77" s="27">
        <v>3.2862343899643376</v>
      </c>
      <c r="K77" s="27">
        <v>3.2121723333068979</v>
      </c>
      <c r="L77" s="27">
        <v>3.2318495145477844</v>
      </c>
      <c r="M77" s="27">
        <v>2.5601122274387498</v>
      </c>
      <c r="N77" s="37">
        <f t="shared" ref="N77:N101" si="7">SUM(I77:M77)</f>
        <v>15.63000968982297</v>
      </c>
      <c r="P77" s="43"/>
    </row>
    <row r="78" spans="3:20">
      <c r="D78" s="9"/>
      <c r="E78" s="25"/>
      <c r="F78" s="26" t="s">
        <v>13</v>
      </c>
      <c r="G78" s="11" t="s">
        <v>11</v>
      </c>
      <c r="H78" s="7" t="s">
        <v>12</v>
      </c>
      <c r="I78" s="27">
        <v>0.74241819341896698</v>
      </c>
      <c r="J78" s="27">
        <v>0.68243662116216885</v>
      </c>
      <c r="K78" s="27">
        <v>0.66108597238988687</v>
      </c>
      <c r="L78" s="27">
        <v>0.66603925061031721</v>
      </c>
      <c r="M78" s="27">
        <v>0.66264242505117232</v>
      </c>
      <c r="N78" s="37">
        <f t="shared" si="7"/>
        <v>3.4146224626325119</v>
      </c>
      <c r="P78" s="43"/>
    </row>
    <row r="79" spans="3:20">
      <c r="D79" s="9"/>
      <c r="E79" s="25"/>
      <c r="F79" s="26" t="s">
        <v>14</v>
      </c>
      <c r="G79" s="11" t="s">
        <v>11</v>
      </c>
      <c r="H79" s="7" t="s">
        <v>12</v>
      </c>
      <c r="I79" s="27">
        <v>15.518486196446336</v>
      </c>
      <c r="J79" s="27">
        <v>14.130376236066983</v>
      </c>
      <c r="K79" s="27">
        <v>13.671603505499819</v>
      </c>
      <c r="L79" s="27">
        <v>13.7773487192012</v>
      </c>
      <c r="M79" s="27">
        <v>14.353437645539215</v>
      </c>
      <c r="N79" s="37">
        <f t="shared" si="7"/>
        <v>71.451252302753545</v>
      </c>
      <c r="P79" s="43"/>
    </row>
    <row r="80" spans="3:20">
      <c r="D80" s="9"/>
      <c r="E80" s="25"/>
      <c r="F80" s="26" t="s">
        <v>15</v>
      </c>
      <c r="G80" s="11" t="s">
        <v>11</v>
      </c>
      <c r="H80" s="7" t="s">
        <v>12</v>
      </c>
      <c r="I80" s="27">
        <v>11.817848619508469</v>
      </c>
      <c r="J80" s="27">
        <v>12.300485201769007</v>
      </c>
      <c r="K80" s="27">
        <v>11.73683299147455</v>
      </c>
      <c r="L80" s="27">
        <v>11.643250729776678</v>
      </c>
      <c r="M80" s="27">
        <v>17.26966147318603</v>
      </c>
      <c r="N80" s="37">
        <f t="shared" si="7"/>
        <v>64.768079015714733</v>
      </c>
      <c r="P80" s="43"/>
      <c r="R80" s="43"/>
    </row>
    <row r="81" spans="4:16">
      <c r="D81" s="9"/>
      <c r="E81" s="25"/>
      <c r="F81" s="26" t="s">
        <v>16</v>
      </c>
      <c r="G81" s="11" t="s">
        <v>11</v>
      </c>
      <c r="H81" s="7" t="s">
        <v>12</v>
      </c>
      <c r="I81" s="27">
        <v>16.881825431909075</v>
      </c>
      <c r="J81" s="27">
        <v>16.283573237717697</v>
      </c>
      <c r="K81" s="27">
        <v>15.529947828523163</v>
      </c>
      <c r="L81" s="27">
        <v>15.271281139591188</v>
      </c>
      <c r="M81" s="27">
        <v>14.996070495187018</v>
      </c>
      <c r="N81" s="37">
        <f t="shared" si="7"/>
        <v>78.962698132928139</v>
      </c>
      <c r="P81" s="43"/>
    </row>
    <row r="82" spans="4:16">
      <c r="D82" s="9"/>
      <c r="E82" s="25"/>
      <c r="F82" s="26" t="s">
        <v>17</v>
      </c>
      <c r="G82" s="11" t="s">
        <v>11</v>
      </c>
      <c r="H82" s="7" t="s">
        <v>12</v>
      </c>
      <c r="I82" s="27">
        <v>17.213964134327917</v>
      </c>
      <c r="J82" s="27">
        <v>17.786845811518745</v>
      </c>
      <c r="K82" s="27">
        <v>17.529784847883011</v>
      </c>
      <c r="L82" s="27">
        <v>16.54434525398155</v>
      </c>
      <c r="M82" s="27">
        <v>17.199369520927075</v>
      </c>
      <c r="N82" s="37">
        <f t="shared" si="7"/>
        <v>86.274309568638301</v>
      </c>
      <c r="P82" s="43"/>
    </row>
    <row r="83" spans="4:16">
      <c r="D83" s="9"/>
      <c r="E83" s="25"/>
      <c r="F83" s="26" t="s">
        <v>18</v>
      </c>
      <c r="G83" s="11" t="s">
        <v>11</v>
      </c>
      <c r="H83" s="7" t="s">
        <v>12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37">
        <f t="shared" si="7"/>
        <v>0</v>
      </c>
      <c r="P83" s="43"/>
    </row>
    <row r="84" spans="4:16">
      <c r="D84" s="9"/>
      <c r="E84" s="25"/>
      <c r="F84" s="26" t="s">
        <v>19</v>
      </c>
      <c r="G84" s="11" t="s">
        <v>11</v>
      </c>
      <c r="H84" s="7" t="s">
        <v>12</v>
      </c>
      <c r="I84" s="27">
        <v>4.7648872971982676</v>
      </c>
      <c r="J84" s="27">
        <v>4.6909792508760262</v>
      </c>
      <c r="K84" s="27">
        <v>4.5878407763883251</v>
      </c>
      <c r="L84" s="27">
        <v>4.6062359076332697</v>
      </c>
      <c r="M84" s="27">
        <v>7.5842987209567045</v>
      </c>
      <c r="N84" s="37">
        <f t="shared" si="7"/>
        <v>26.234241953052596</v>
      </c>
    </row>
    <row r="85" spans="4:16">
      <c r="D85" s="9"/>
      <c r="E85" s="25"/>
      <c r="F85" s="26"/>
      <c r="G85" s="29" t="s">
        <v>11</v>
      </c>
      <c r="H85" s="30" t="s">
        <v>12</v>
      </c>
      <c r="I85" s="31">
        <f>SUM(I77:I84)</f>
        <v>70.279071097374242</v>
      </c>
      <c r="J85" s="31">
        <f>SUM(J77:J84)</f>
        <v>69.160930749074964</v>
      </c>
      <c r="K85" s="31">
        <f>SUM(K77:K84)</f>
        <v>66.929268255465644</v>
      </c>
      <c r="L85" s="31">
        <f>SUM(L77:L84)</f>
        <v>65.740350515341987</v>
      </c>
      <c r="M85" s="31">
        <f>SUM(M77:M84)</f>
        <v>74.625592508285976</v>
      </c>
      <c r="N85" s="31">
        <f t="shared" si="7"/>
        <v>346.73521312554283</v>
      </c>
    </row>
    <row r="86" spans="4:16">
      <c r="D86" s="9" t="s">
        <v>20</v>
      </c>
      <c r="E86" s="26"/>
      <c r="F86" s="26" t="s">
        <v>21</v>
      </c>
      <c r="G86" s="11" t="s">
        <v>11</v>
      </c>
      <c r="H86" s="7" t="s">
        <v>12</v>
      </c>
      <c r="I86" s="27">
        <v>24.176445970869089</v>
      </c>
      <c r="J86" s="27">
        <v>23.772728992441937</v>
      </c>
      <c r="K86" s="27">
        <v>23.797514027331509</v>
      </c>
      <c r="L86" s="27">
        <v>25.268955411271676</v>
      </c>
      <c r="M86" s="27">
        <v>28.342687934732179</v>
      </c>
      <c r="N86" s="37">
        <f t="shared" si="7"/>
        <v>125.35833233664638</v>
      </c>
      <c r="P86" s="43"/>
    </row>
    <row r="87" spans="4:16" ht="13.5" customHeight="1">
      <c r="D87" s="9"/>
      <c r="E87" s="26"/>
      <c r="F87" s="26" t="s">
        <v>22</v>
      </c>
      <c r="G87" s="11" t="s">
        <v>11</v>
      </c>
      <c r="H87" s="7" t="s">
        <v>12</v>
      </c>
      <c r="I87" s="27">
        <v>3.9244956653208534</v>
      </c>
      <c r="J87" s="27">
        <v>3.6286496810537927</v>
      </c>
      <c r="K87" s="27">
        <v>3.5091485238420117</v>
      </c>
      <c r="L87" s="27">
        <v>3.5563589612774136</v>
      </c>
      <c r="M87" s="27">
        <v>3.4739935800985102</v>
      </c>
      <c r="N87" s="37">
        <f t="shared" si="7"/>
        <v>18.092646411592582</v>
      </c>
      <c r="P87" s="43"/>
    </row>
    <row r="88" spans="4:16">
      <c r="D88" s="9"/>
      <c r="E88" s="26"/>
      <c r="F88" s="26"/>
      <c r="G88" s="29" t="s">
        <v>11</v>
      </c>
      <c r="H88" s="30" t="s">
        <v>12</v>
      </c>
      <c r="I88" s="31">
        <f>SUM(I86:I87)</f>
        <v>28.100941636189944</v>
      </c>
      <c r="J88" s="31">
        <f>SUM(J86:J87)</f>
        <v>27.401378673495731</v>
      </c>
      <c r="K88" s="31">
        <f>SUM(K86:K87)</f>
        <v>27.30666255117352</v>
      </c>
      <c r="L88" s="31">
        <f>SUM(L86:L87)</f>
        <v>28.825314372549091</v>
      </c>
      <c r="M88" s="31">
        <f>SUM(M86:M87)</f>
        <v>31.816681514830691</v>
      </c>
      <c r="N88" s="31">
        <f t="shared" si="7"/>
        <v>143.45097874823898</v>
      </c>
    </row>
    <row r="89" spans="4:16">
      <c r="D89" s="9" t="s">
        <v>23</v>
      </c>
      <c r="E89" s="9"/>
      <c r="F89" s="9" t="s">
        <v>24</v>
      </c>
      <c r="G89" s="29" t="s">
        <v>11</v>
      </c>
      <c r="H89" s="30" t="s">
        <v>12</v>
      </c>
      <c r="I89" s="31">
        <f>SUM(I85,I88)</f>
        <v>98.380012733564186</v>
      </c>
      <c r="J89" s="31">
        <f t="shared" ref="J89:N89" si="8">SUM(J85,J88)</f>
        <v>96.562309422570692</v>
      </c>
      <c r="K89" s="31">
        <f t="shared" si="8"/>
        <v>94.235930806639161</v>
      </c>
      <c r="L89" s="31">
        <f t="shared" si="8"/>
        <v>94.565664887891074</v>
      </c>
      <c r="M89" s="31">
        <f t="shared" si="8"/>
        <v>106.44227402311667</v>
      </c>
      <c r="N89" s="31">
        <f t="shared" si="8"/>
        <v>490.18619187378181</v>
      </c>
    </row>
    <row r="90" spans="4:16">
      <c r="D90" s="9"/>
      <c r="E90" s="26"/>
      <c r="F90" s="26"/>
      <c r="G90" s="29"/>
      <c r="H90" s="30"/>
      <c r="I90" s="30"/>
      <c r="J90" s="30"/>
      <c r="K90" s="30"/>
      <c r="L90" s="30"/>
      <c r="M90" s="30"/>
      <c r="N90" s="30"/>
    </row>
    <row r="91" spans="4:16">
      <c r="D91" s="9" t="s">
        <v>25</v>
      </c>
      <c r="E91" s="25"/>
      <c r="F91" s="26" t="s">
        <v>26</v>
      </c>
      <c r="G91" s="11" t="s">
        <v>11</v>
      </c>
      <c r="H91" s="7" t="s">
        <v>12</v>
      </c>
      <c r="I91" s="27">
        <v>2.6642923599106019</v>
      </c>
      <c r="J91" s="27">
        <v>3.683667976576813</v>
      </c>
      <c r="K91" s="27">
        <v>4.0689065508738187</v>
      </c>
      <c r="L91" s="27">
        <v>3.6338390805213452</v>
      </c>
      <c r="M91" s="27">
        <v>3.8139256060281461</v>
      </c>
      <c r="N91" s="37">
        <f t="shared" si="7"/>
        <v>17.864631573910724</v>
      </c>
      <c r="P91" s="43"/>
    </row>
    <row r="92" spans="4:16">
      <c r="D92" s="9"/>
      <c r="E92" s="25"/>
      <c r="F92" s="11" t="s">
        <v>27</v>
      </c>
      <c r="G92" s="11" t="s">
        <v>11</v>
      </c>
      <c r="H92" s="7" t="s">
        <v>12</v>
      </c>
      <c r="I92" s="27">
        <v>8.0083925682769532</v>
      </c>
      <c r="J92" s="27">
        <v>6.0591050339983274</v>
      </c>
      <c r="K92" s="27">
        <v>6.0328797465188586</v>
      </c>
      <c r="L92" s="27">
        <v>5.3155888370956053</v>
      </c>
      <c r="M92" s="27">
        <v>5.2687540638586743</v>
      </c>
      <c r="N92" s="37">
        <f t="shared" si="7"/>
        <v>30.684720249748416</v>
      </c>
      <c r="P92" s="43"/>
    </row>
    <row r="93" spans="4:16">
      <c r="D93" s="9"/>
      <c r="E93" s="25"/>
      <c r="F93" s="11" t="s">
        <v>28</v>
      </c>
      <c r="G93" s="11" t="s">
        <v>11</v>
      </c>
      <c r="H93" s="7" t="s">
        <v>12</v>
      </c>
      <c r="I93" s="27">
        <v>4.7202913176544961</v>
      </c>
      <c r="J93" s="27">
        <v>4.4025831232818042</v>
      </c>
      <c r="K93" s="27">
        <v>4.3883094346586526</v>
      </c>
      <c r="L93" s="27">
        <v>4.6097173863792893</v>
      </c>
      <c r="M93" s="27">
        <v>4.1932834226989133</v>
      </c>
      <c r="N93" s="37">
        <f t="shared" si="7"/>
        <v>22.314184684673151</v>
      </c>
      <c r="P93" s="43"/>
    </row>
    <row r="94" spans="4:16">
      <c r="D94" s="9"/>
      <c r="E94" s="25"/>
      <c r="G94" s="29" t="s">
        <v>11</v>
      </c>
      <c r="H94" s="30" t="s">
        <v>12</v>
      </c>
      <c r="I94" s="31">
        <f>SUM(I91:I93)</f>
        <v>15.392976245842052</v>
      </c>
      <c r="J94" s="31">
        <f>SUM(J91:J93)</f>
        <v>14.145356133856945</v>
      </c>
      <c r="K94" s="31">
        <f>SUM(K91:K93)</f>
        <v>14.49009573205133</v>
      </c>
      <c r="L94" s="31">
        <f>SUM(L91:L93)</f>
        <v>13.559145303996241</v>
      </c>
      <c r="M94" s="31">
        <f>SUM(M91:M93)</f>
        <v>13.275963092585734</v>
      </c>
      <c r="N94" s="31">
        <f t="shared" si="7"/>
        <v>70.863536508332302</v>
      </c>
    </row>
    <row r="95" spans="4:16">
      <c r="D95" s="9" t="s">
        <v>29</v>
      </c>
      <c r="E95" s="25"/>
      <c r="F95" s="26" t="s">
        <v>26</v>
      </c>
      <c r="G95" s="11" t="s">
        <v>11</v>
      </c>
      <c r="H95" s="33" t="s">
        <v>12</v>
      </c>
      <c r="I95" s="27">
        <v>9.0107565533354688</v>
      </c>
      <c r="J95" s="27">
        <v>15.11198741554575</v>
      </c>
      <c r="K95" s="27">
        <v>17.491915735940346</v>
      </c>
      <c r="L95" s="27">
        <v>13.107881571735462</v>
      </c>
      <c r="M95" s="27">
        <v>11.350633445994013</v>
      </c>
      <c r="N95" s="37">
        <f t="shared" si="7"/>
        <v>66.073174722551045</v>
      </c>
      <c r="P95" s="43"/>
    </row>
    <row r="96" spans="4:16">
      <c r="D96" s="9"/>
      <c r="E96" s="25"/>
      <c r="F96" s="26" t="s">
        <v>30</v>
      </c>
      <c r="G96" s="11" t="s">
        <v>11</v>
      </c>
      <c r="H96" s="33" t="s">
        <v>12</v>
      </c>
      <c r="I96" s="27">
        <v>1.6556100112446415</v>
      </c>
      <c r="J96" s="27">
        <v>1.6309346204277477</v>
      </c>
      <c r="K96" s="27">
        <v>1.5957613316693391</v>
      </c>
      <c r="L96" s="27">
        <v>1.6016752405960559</v>
      </c>
      <c r="M96" s="27">
        <v>1.591189984270458</v>
      </c>
      <c r="N96" s="37">
        <f t="shared" si="7"/>
        <v>8.0751711882082429</v>
      </c>
      <c r="P96" s="43"/>
    </row>
    <row r="97" spans="4:16">
      <c r="D97" s="9"/>
      <c r="E97" s="25"/>
      <c r="F97" s="26" t="s">
        <v>31</v>
      </c>
      <c r="G97" s="11" t="s">
        <v>11</v>
      </c>
      <c r="H97" s="33" t="s">
        <v>12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37">
        <f t="shared" si="7"/>
        <v>0</v>
      </c>
    </row>
    <row r="98" spans="4:16">
      <c r="D98" s="9"/>
      <c r="E98" s="25"/>
      <c r="F98" s="26" t="s">
        <v>32</v>
      </c>
      <c r="G98" s="11" t="s">
        <v>11</v>
      </c>
      <c r="H98" s="33" t="s">
        <v>12</v>
      </c>
      <c r="I98" s="27">
        <v>20.174900911443824</v>
      </c>
      <c r="J98" s="27">
        <v>18.832689158038267</v>
      </c>
      <c r="K98" s="27">
        <v>15.160087141390409</v>
      </c>
      <c r="L98" s="27">
        <v>17.05209164317619</v>
      </c>
      <c r="M98" s="27">
        <v>16.642370357413252</v>
      </c>
      <c r="N98" s="37">
        <f t="shared" si="7"/>
        <v>87.862139211461937</v>
      </c>
      <c r="P98" s="43"/>
    </row>
    <row r="99" spans="4:16">
      <c r="D99" s="9"/>
      <c r="E99" s="25"/>
      <c r="F99" s="11" t="s">
        <v>33</v>
      </c>
      <c r="G99" s="29" t="s">
        <v>11</v>
      </c>
      <c r="H99" s="50" t="s">
        <v>12</v>
      </c>
      <c r="I99" s="51">
        <v>6.2192858234677288</v>
      </c>
      <c r="J99" s="51">
        <v>7.3422955621961332</v>
      </c>
      <c r="K99" s="51">
        <v>6.4533004454711538</v>
      </c>
      <c r="L99" s="51">
        <v>10.258309683120736</v>
      </c>
      <c r="M99" s="51">
        <v>6.3456489443764461</v>
      </c>
      <c r="N99" s="52">
        <f t="shared" si="7"/>
        <v>36.618840458632192</v>
      </c>
    </row>
    <row r="100" spans="4:16">
      <c r="D100" s="9"/>
      <c r="F100" s="34" t="s">
        <v>34</v>
      </c>
      <c r="G100" s="11" t="s">
        <v>11</v>
      </c>
      <c r="H100" s="33" t="s">
        <v>12</v>
      </c>
      <c r="I100" s="27">
        <v>5.293293047233341</v>
      </c>
      <c r="J100" s="27">
        <v>6.1415147003539703</v>
      </c>
      <c r="K100" s="27">
        <v>4.2635581514881657</v>
      </c>
      <c r="L100" s="27">
        <v>3.6855211214427674</v>
      </c>
      <c r="M100" s="27">
        <v>1.9597984871847738</v>
      </c>
      <c r="N100" s="37">
        <f t="shared" si="7"/>
        <v>21.343685507703018</v>
      </c>
      <c r="P100" s="43"/>
    </row>
    <row r="101" spans="4:16">
      <c r="D101" s="9"/>
      <c r="F101" s="34" t="s">
        <v>35</v>
      </c>
      <c r="G101" s="11" t="s">
        <v>11</v>
      </c>
      <c r="H101" s="33" t="s">
        <v>12</v>
      </c>
      <c r="I101" s="27">
        <v>0.92599277623438792</v>
      </c>
      <c r="J101" s="27">
        <v>1.2007808618421629</v>
      </c>
      <c r="K101" s="27">
        <v>2.1897422939829885</v>
      </c>
      <c r="L101" s="27">
        <v>6.5727885616779691</v>
      </c>
      <c r="M101" s="27">
        <v>4.3858504571916725</v>
      </c>
      <c r="N101" s="37">
        <f t="shared" si="7"/>
        <v>15.275154950929181</v>
      </c>
      <c r="P101" s="43"/>
    </row>
    <row r="102" spans="4:16">
      <c r="D102" s="29"/>
      <c r="G102" s="29" t="s">
        <v>11</v>
      </c>
      <c r="H102" s="29" t="s">
        <v>12</v>
      </c>
      <c r="I102" s="31">
        <f>SUM(I95:I99)</f>
        <v>37.060553299491666</v>
      </c>
      <c r="J102" s="31">
        <f t="shared" ref="J102:N102" si="9">SUM(J95:J99)</f>
        <v>42.917906756207898</v>
      </c>
      <c r="K102" s="31">
        <f t="shared" si="9"/>
        <v>40.701064654471253</v>
      </c>
      <c r="L102" s="31">
        <f t="shared" si="9"/>
        <v>42.019958138628439</v>
      </c>
      <c r="M102" s="31">
        <f t="shared" si="9"/>
        <v>35.929842732054169</v>
      </c>
      <c r="N102" s="31">
        <f t="shared" si="9"/>
        <v>198.62932558085339</v>
      </c>
    </row>
    <row r="103" spans="4:16">
      <c r="D103" s="29" t="s">
        <v>36</v>
      </c>
      <c r="E103" s="29"/>
      <c r="F103" s="29" t="s">
        <v>37</v>
      </c>
      <c r="G103" s="29" t="s">
        <v>11</v>
      </c>
      <c r="H103" s="29" t="s">
        <v>12</v>
      </c>
      <c r="I103" s="53">
        <f>SUM(I94,I102)</f>
        <v>52.453529545333716</v>
      </c>
      <c r="J103" s="53">
        <f t="shared" ref="J103:N103" si="10">SUM(J94,J102)</f>
        <v>57.063262890064841</v>
      </c>
      <c r="K103" s="53">
        <f t="shared" si="10"/>
        <v>55.191160386522583</v>
      </c>
      <c r="L103" s="53">
        <f t="shared" si="10"/>
        <v>55.579103442624678</v>
      </c>
      <c r="M103" s="53">
        <f t="shared" si="10"/>
        <v>49.205805824639903</v>
      </c>
      <c r="N103" s="53">
        <f t="shared" si="10"/>
        <v>269.49286208918568</v>
      </c>
      <c r="P103" s="43"/>
    </row>
    <row r="104" spans="4:16">
      <c r="D104" s="29"/>
      <c r="G104" s="29"/>
      <c r="H104" s="29"/>
      <c r="I104" s="29"/>
      <c r="J104" s="29"/>
      <c r="K104" s="29"/>
      <c r="L104" s="29"/>
      <c r="M104" s="29"/>
      <c r="N104" s="29"/>
    </row>
    <row r="105" spans="4:16">
      <c r="D105" s="9" t="s">
        <v>38</v>
      </c>
      <c r="E105" s="26"/>
      <c r="I105" s="18"/>
      <c r="J105" s="18"/>
      <c r="K105" s="18"/>
      <c r="L105" s="18"/>
      <c r="M105" s="18"/>
      <c r="N105" s="18"/>
    </row>
    <row r="106" spans="4:16">
      <c r="D106" s="29"/>
      <c r="F106" s="36" t="s">
        <v>39</v>
      </c>
      <c r="G106" s="11" t="s">
        <v>11</v>
      </c>
      <c r="H106" s="33" t="s">
        <v>12</v>
      </c>
      <c r="I106" s="37">
        <v>52.241934254437176</v>
      </c>
      <c r="J106" s="37">
        <v>51.207298944238985</v>
      </c>
      <c r="K106" s="37">
        <v>49.851430599418258</v>
      </c>
      <c r="L106" s="37">
        <v>49.787233412566543</v>
      </c>
      <c r="M106" s="37">
        <v>49.21518253567961</v>
      </c>
      <c r="N106" s="37">
        <f t="shared" ref="N106:N120" si="11">SUM(I106:M106)</f>
        <v>252.30307974634056</v>
      </c>
      <c r="O106" s="28"/>
      <c r="P106" s="43"/>
    </row>
    <row r="107" spans="4:16">
      <c r="D107" s="29"/>
      <c r="F107" s="36" t="s">
        <v>40</v>
      </c>
      <c r="G107" s="11" t="s">
        <v>11</v>
      </c>
      <c r="H107" s="33" t="s">
        <v>12</v>
      </c>
      <c r="I107" s="37">
        <v>9.3906995171386445</v>
      </c>
      <c r="J107" s="37">
        <v>9.204720901645846</v>
      </c>
      <c r="K107" s="37">
        <v>8.9609933480840631</v>
      </c>
      <c r="L107" s="37">
        <v>8.9494537733827233</v>
      </c>
      <c r="M107" s="37">
        <v>8.8466301964436536</v>
      </c>
      <c r="N107" s="37">
        <f t="shared" si="11"/>
        <v>45.352497736694936</v>
      </c>
      <c r="O107" s="28"/>
      <c r="P107" s="43"/>
    </row>
    <row r="108" spans="4:16">
      <c r="D108" s="29"/>
      <c r="F108" s="36" t="s">
        <v>41</v>
      </c>
      <c r="G108" s="11" t="s">
        <v>11</v>
      </c>
      <c r="H108" s="33" t="s">
        <v>12</v>
      </c>
      <c r="I108" s="37">
        <v>1.5540502345756237</v>
      </c>
      <c r="J108" s="37">
        <v>0.8641300514964948</v>
      </c>
      <c r="K108" s="37">
        <v>0.40966088138607343</v>
      </c>
      <c r="L108" s="37">
        <v>0.2176505630441411</v>
      </c>
      <c r="M108" s="37">
        <v>-1.7973812766659103E-2</v>
      </c>
      <c r="N108" s="37">
        <f t="shared" si="11"/>
        <v>3.0275179177356737</v>
      </c>
      <c r="O108" s="28"/>
      <c r="P108" s="43"/>
    </row>
    <row r="109" spans="4:16">
      <c r="D109" s="29"/>
      <c r="F109" s="36" t="s">
        <v>42</v>
      </c>
      <c r="G109" s="11" t="s">
        <v>11</v>
      </c>
      <c r="H109" s="33" t="s">
        <v>12</v>
      </c>
      <c r="I109" s="37">
        <v>8.1968470392301942</v>
      </c>
      <c r="J109" s="37">
        <v>7.9976950060199821</v>
      </c>
      <c r="K109" s="37">
        <v>7.7735819628608738</v>
      </c>
      <c r="L109" s="37">
        <v>7.7288675074004933</v>
      </c>
      <c r="M109" s="37">
        <v>7.6062296868169952</v>
      </c>
      <c r="N109" s="37">
        <f t="shared" si="11"/>
        <v>39.303221202328544</v>
      </c>
      <c r="O109" s="28"/>
      <c r="P109" s="43"/>
    </row>
    <row r="110" spans="4:16">
      <c r="D110" s="29"/>
      <c r="F110" s="36" t="s">
        <v>43</v>
      </c>
      <c r="G110" s="11" t="s">
        <v>11</v>
      </c>
      <c r="H110" s="33" t="s">
        <v>12</v>
      </c>
      <c r="I110" s="37">
        <v>3.1190728664370129</v>
      </c>
      <c r="J110" s="37">
        <v>3.0432913250578939</v>
      </c>
      <c r="K110" s="37">
        <v>2.9580115938897187</v>
      </c>
      <c r="L110" s="37">
        <v>2.9409968022147632</v>
      </c>
      <c r="M110" s="37">
        <v>2.8943305295918593</v>
      </c>
      <c r="N110" s="37">
        <f t="shared" si="11"/>
        <v>14.955703117191248</v>
      </c>
      <c r="O110" s="28"/>
      <c r="P110" s="43"/>
    </row>
    <row r="111" spans="4:16">
      <c r="D111" s="29"/>
      <c r="F111" s="36" t="s">
        <v>44</v>
      </c>
      <c r="G111" s="11" t="s">
        <v>11</v>
      </c>
      <c r="H111" s="33" t="s">
        <v>12</v>
      </c>
      <c r="I111" s="37">
        <v>4.7754945804388269</v>
      </c>
      <c r="J111" s="37">
        <v>4.6594683265967092</v>
      </c>
      <c r="K111" s="37">
        <v>4.528899753352662</v>
      </c>
      <c r="L111" s="37">
        <v>4.5028490488932098</v>
      </c>
      <c r="M111" s="37">
        <v>4.4314000826321145</v>
      </c>
      <c r="N111" s="37">
        <f t="shared" si="11"/>
        <v>22.898111791913522</v>
      </c>
      <c r="O111" s="28"/>
      <c r="P111" s="43"/>
    </row>
    <row r="112" spans="4:16">
      <c r="D112" s="29"/>
      <c r="F112" s="36" t="s">
        <v>45</v>
      </c>
      <c r="G112" s="11" t="s">
        <v>11</v>
      </c>
      <c r="H112" s="33" t="s">
        <v>12</v>
      </c>
      <c r="I112" s="37">
        <v>4.3087853594003276</v>
      </c>
      <c r="J112" s="37">
        <v>4.2040983546430004</v>
      </c>
      <c r="K112" s="37">
        <v>4.0862902517721063</v>
      </c>
      <c r="L112" s="37">
        <v>4.0627854833996881</v>
      </c>
      <c r="M112" s="37">
        <v>3.9983192266414602</v>
      </c>
      <c r="N112" s="37">
        <f t="shared" si="11"/>
        <v>20.660278675856585</v>
      </c>
      <c r="O112" s="28"/>
      <c r="P112" s="43"/>
    </row>
    <row r="113" spans="3:16">
      <c r="D113" s="29"/>
      <c r="F113" s="36" t="s">
        <v>46</v>
      </c>
      <c r="G113" s="11" t="s">
        <v>11</v>
      </c>
      <c r="H113" s="33" t="s">
        <v>12</v>
      </c>
      <c r="I113" s="37">
        <v>1.9271714315351347</v>
      </c>
      <c r="J113" s="37">
        <v>1.8803485364514536</v>
      </c>
      <c r="K113" s="37">
        <v>1.827657025661569</v>
      </c>
      <c r="L113" s="37">
        <v>1.8171441515372291</v>
      </c>
      <c r="M113" s="37">
        <v>1.7883106130896889</v>
      </c>
      <c r="N113" s="37">
        <f t="shared" si="11"/>
        <v>9.2406317582750752</v>
      </c>
      <c r="O113" s="28"/>
      <c r="P113" s="43"/>
    </row>
    <row r="114" spans="3:16">
      <c r="D114" s="29"/>
      <c r="F114" s="36" t="s">
        <v>47</v>
      </c>
      <c r="G114" s="11" t="s">
        <v>11</v>
      </c>
      <c r="H114" s="33" t="s">
        <v>12</v>
      </c>
      <c r="I114" s="37">
        <v>3.3448674638137232</v>
      </c>
      <c r="J114" s="37">
        <v>3.3746913681619666</v>
      </c>
      <c r="K114" s="37">
        <v>3.1524770514411795</v>
      </c>
      <c r="L114" s="37">
        <v>3.2208603510111029</v>
      </c>
      <c r="M114" s="37">
        <v>3.6531935116637113</v>
      </c>
      <c r="N114" s="37">
        <f t="shared" si="11"/>
        <v>16.746089746091684</v>
      </c>
      <c r="O114" s="28"/>
      <c r="P114" s="43"/>
    </row>
    <row r="115" spans="3:16">
      <c r="D115" s="29"/>
      <c r="F115" s="36" t="s">
        <v>48</v>
      </c>
      <c r="G115" s="11" t="s">
        <v>11</v>
      </c>
      <c r="H115" s="33" t="s">
        <v>12</v>
      </c>
      <c r="I115" s="37">
        <v>2.3086492241579895</v>
      </c>
      <c r="J115" s="37">
        <v>2.2525578777220043</v>
      </c>
      <c r="K115" s="37">
        <v>2.18943624073931</v>
      </c>
      <c r="L115" s="37">
        <v>2.1768423747792411</v>
      </c>
      <c r="M115" s="37">
        <v>2.1423013240572422</v>
      </c>
      <c r="N115" s="37">
        <f t="shared" si="11"/>
        <v>11.069787041455786</v>
      </c>
      <c r="O115" s="28"/>
      <c r="P115" s="43"/>
    </row>
    <row r="116" spans="3:16">
      <c r="D116" s="29"/>
      <c r="F116" s="36" t="s">
        <v>49</v>
      </c>
      <c r="G116" s="11" t="s">
        <v>11</v>
      </c>
      <c r="H116" s="33" t="s">
        <v>12</v>
      </c>
      <c r="I116" s="37">
        <v>9.1652195205520091</v>
      </c>
      <c r="J116" s="37">
        <v>8.942539739704559</v>
      </c>
      <c r="K116" s="37">
        <v>8.691950064413378</v>
      </c>
      <c r="L116" s="37">
        <v>8.6419530597023062</v>
      </c>
      <c r="M116" s="37">
        <v>8.504826852297148</v>
      </c>
      <c r="N116" s="37">
        <f t="shared" si="11"/>
        <v>43.9464892366694</v>
      </c>
      <c r="O116" s="28"/>
      <c r="P116" s="43"/>
    </row>
    <row r="117" spans="3:16">
      <c r="D117" s="29"/>
      <c r="F117" s="36" t="s">
        <v>50</v>
      </c>
      <c r="G117" s="11" t="s">
        <v>11</v>
      </c>
      <c r="H117" s="33" t="s">
        <v>12</v>
      </c>
      <c r="I117" s="37">
        <v>5.5779460009202504</v>
      </c>
      <c r="J117" s="37">
        <v>5.5101491389284076</v>
      </c>
      <c r="K117" s="37">
        <v>0.15014736057409986</v>
      </c>
      <c r="L117" s="37">
        <v>0.18798643270693569</v>
      </c>
      <c r="M117" s="37">
        <v>0.22340787085926661</v>
      </c>
      <c r="N117" s="37">
        <f t="shared" si="11"/>
        <v>11.64963680398896</v>
      </c>
      <c r="O117" s="28"/>
      <c r="P117" s="43"/>
    </row>
    <row r="118" spans="3:16">
      <c r="D118" s="29"/>
      <c r="F118" s="36" t="s">
        <v>51</v>
      </c>
      <c r="G118" s="11" t="s">
        <v>11</v>
      </c>
      <c r="H118" s="33" t="s">
        <v>12</v>
      </c>
      <c r="I118" s="37">
        <v>0.60990142441995732</v>
      </c>
      <c r="J118" s="37">
        <v>0.59508315244907439</v>
      </c>
      <c r="K118" s="37">
        <v>0.57840761079267322</v>
      </c>
      <c r="L118" s="37">
        <v>0.57508054979630141</v>
      </c>
      <c r="M118" s="37">
        <v>0.56595545802581271</v>
      </c>
      <c r="N118" s="37">
        <f t="shared" si="11"/>
        <v>2.9244281954838192</v>
      </c>
      <c r="O118" s="28"/>
      <c r="P118" s="43"/>
    </row>
    <row r="119" spans="3:16">
      <c r="F119" s="36" t="s">
        <v>52</v>
      </c>
      <c r="G119" s="11" t="s">
        <v>11</v>
      </c>
      <c r="H119" s="33" t="s">
        <v>12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f t="shared" si="11"/>
        <v>0</v>
      </c>
      <c r="O119" s="28"/>
      <c r="P119" s="43"/>
    </row>
    <row r="120" spans="3:16">
      <c r="D120" s="29" t="s">
        <v>53</v>
      </c>
      <c r="G120" s="29" t="s">
        <v>11</v>
      </c>
      <c r="H120" s="30" t="s">
        <v>12</v>
      </c>
      <c r="I120" s="31">
        <f>SUM(I106:I119)</f>
        <v>106.52063891705689</v>
      </c>
      <c r="J120" s="31">
        <f>SUM(J106:J119)</f>
        <v>103.73607272311637</v>
      </c>
      <c r="K120" s="31">
        <f>SUM(K106:K119)</f>
        <v>95.158943744385965</v>
      </c>
      <c r="L120" s="31">
        <f>SUM(L106:L119)</f>
        <v>94.809703510434673</v>
      </c>
      <c r="M120" s="31">
        <f>SUM(M106:M119)</f>
        <v>93.852114075031878</v>
      </c>
      <c r="N120" s="31">
        <f t="shared" si="11"/>
        <v>494.07747297002572</v>
      </c>
    </row>
    <row r="121" spans="3:16">
      <c r="I121" s="18"/>
      <c r="J121" s="18"/>
      <c r="K121" s="18"/>
      <c r="L121" s="18"/>
      <c r="M121" s="18"/>
    </row>
    <row r="122" spans="3:16">
      <c r="F122" s="38" t="s">
        <v>54</v>
      </c>
      <c r="G122" s="29" t="s">
        <v>11</v>
      </c>
      <c r="H122" s="30" t="s">
        <v>12</v>
      </c>
      <c r="I122" s="31">
        <f>I88+I85+I94+I102+I120</f>
        <v>257.35418119595477</v>
      </c>
      <c r="J122" s="31">
        <f>J88+J85+J94+J102+J120</f>
        <v>257.36164503575191</v>
      </c>
      <c r="K122" s="31">
        <f>K88+K85+K94+K102+K120</f>
        <v>244.58603493754771</v>
      </c>
      <c r="L122" s="31">
        <f>L88+L85+L94+L102+L120</f>
        <v>244.95447184095045</v>
      </c>
      <c r="M122" s="31">
        <f>M88+M85+M94+M102+M120</f>
        <v>249.50019392278847</v>
      </c>
      <c r="N122" s="31">
        <f>SUM(I122:M122)</f>
        <v>1253.7565269329932</v>
      </c>
      <c r="O122" s="43"/>
    </row>
    <row r="123" spans="3:16" ht="13.5" customHeight="1"/>
    <row r="124" spans="3:16" s="24" customFormat="1">
      <c r="C124" s="22" t="s">
        <v>55</v>
      </c>
      <c r="D124" s="22"/>
      <c r="E124" s="23"/>
      <c r="F124" s="23"/>
      <c r="G124" s="23"/>
      <c r="H124" s="23"/>
    </row>
    <row r="125" spans="3:16" ht="6.75" customHeight="1">
      <c r="I125" s="18"/>
      <c r="J125" s="18"/>
      <c r="K125" s="18"/>
      <c r="L125" s="18"/>
      <c r="M125" s="18"/>
    </row>
    <row r="126" spans="3:16">
      <c r="D126" s="9"/>
      <c r="F126" s="42" t="s">
        <v>56</v>
      </c>
      <c r="G126" s="11" t="s">
        <v>11</v>
      </c>
      <c r="H126" s="7" t="s">
        <v>12</v>
      </c>
      <c r="I126" s="54">
        <f t="shared" ref="I126:M132" si="12">I60</f>
        <v>7.9349084864768953</v>
      </c>
      <c r="J126" s="54">
        <f t="shared" si="12"/>
        <v>15.356877948936733</v>
      </c>
      <c r="K126" s="54">
        <f t="shared" si="12"/>
        <v>5.8746646065329315</v>
      </c>
      <c r="L126" s="54">
        <f t="shared" si="12"/>
        <v>6.3411086928585112</v>
      </c>
      <c r="M126" s="54">
        <f t="shared" si="12"/>
        <v>5.0984843536229363</v>
      </c>
      <c r="N126" s="37">
        <f t="shared" ref="N126:N131" si="13">SUM(I126:M126)</f>
        <v>40.606044088428007</v>
      </c>
      <c r="O126" s="43"/>
    </row>
    <row r="127" spans="3:16">
      <c r="D127" s="9"/>
      <c r="F127" s="42" t="s">
        <v>57</v>
      </c>
      <c r="G127" s="11" t="s">
        <v>11</v>
      </c>
      <c r="H127" s="7" t="s">
        <v>12</v>
      </c>
      <c r="I127" s="54">
        <f t="shared" si="12"/>
        <v>2.311569018264823</v>
      </c>
      <c r="J127" s="54">
        <f t="shared" si="12"/>
        <v>2.2317557256298528</v>
      </c>
      <c r="K127" s="54">
        <f t="shared" si="12"/>
        <v>2.3891509374424009</v>
      </c>
      <c r="L127" s="54">
        <f t="shared" si="12"/>
        <v>2.7285137485007755</v>
      </c>
      <c r="M127" s="54">
        <f t="shared" si="12"/>
        <v>3.1491775262308206</v>
      </c>
      <c r="N127" s="37">
        <f t="shared" si="13"/>
        <v>12.810166956068672</v>
      </c>
      <c r="O127" s="43"/>
    </row>
    <row r="128" spans="3:16">
      <c r="D128" s="9"/>
      <c r="F128" s="42" t="s">
        <v>58</v>
      </c>
      <c r="G128" s="11" t="s">
        <v>11</v>
      </c>
      <c r="H128" s="7" t="s">
        <v>12</v>
      </c>
      <c r="I128" s="54">
        <f t="shared" si="12"/>
        <v>42.072615160730734</v>
      </c>
      <c r="J128" s="54">
        <f t="shared" si="12"/>
        <v>38.678881015357867</v>
      </c>
      <c r="K128" s="54">
        <f t="shared" si="12"/>
        <v>30.171206071291124</v>
      </c>
      <c r="L128" s="54">
        <f t="shared" si="12"/>
        <v>31.172614379734391</v>
      </c>
      <c r="M128" s="54">
        <f t="shared" si="12"/>
        <v>30.53052156829942</v>
      </c>
      <c r="N128" s="37">
        <f t="shared" si="13"/>
        <v>172.62583819541356</v>
      </c>
      <c r="O128" s="43"/>
    </row>
    <row r="129" spans="3:15">
      <c r="F129" s="42" t="s">
        <v>59</v>
      </c>
      <c r="G129" s="11" t="s">
        <v>11</v>
      </c>
      <c r="H129" s="7" t="s">
        <v>12</v>
      </c>
      <c r="I129" s="54">
        <f t="shared" si="12"/>
        <v>4.9084690453206985</v>
      </c>
      <c r="J129" s="54">
        <f t="shared" si="12"/>
        <v>12.520391568880855</v>
      </c>
      <c r="K129" s="54">
        <f t="shared" si="12"/>
        <v>12.982547973809366</v>
      </c>
      <c r="L129" s="54">
        <f t="shared" si="12"/>
        <v>7.2171427819040401</v>
      </c>
      <c r="M129" s="54">
        <f t="shared" si="12"/>
        <v>1.476926053410256</v>
      </c>
      <c r="N129" s="37">
        <f t="shared" si="13"/>
        <v>39.105477423325212</v>
      </c>
      <c r="O129" s="43"/>
    </row>
    <row r="130" spans="3:15">
      <c r="F130" s="42" t="s">
        <v>60</v>
      </c>
      <c r="G130" s="11" t="s">
        <v>11</v>
      </c>
      <c r="H130" s="7" t="s">
        <v>12</v>
      </c>
      <c r="I130" s="54">
        <f t="shared" si="12"/>
        <v>39.328515303892807</v>
      </c>
      <c r="J130" s="54">
        <f t="shared" si="12"/>
        <v>34.072825548873112</v>
      </c>
      <c r="K130" s="54">
        <f t="shared" si="12"/>
        <v>25.920539973035488</v>
      </c>
      <c r="L130" s="54">
        <f t="shared" si="12"/>
        <v>28.231721332690526</v>
      </c>
      <c r="M130" s="54">
        <f t="shared" si="12"/>
        <v>39.124489919520556</v>
      </c>
      <c r="N130" s="37">
        <f t="shared" si="13"/>
        <v>166.67809207801247</v>
      </c>
      <c r="O130" s="43"/>
    </row>
    <row r="131" spans="3:15">
      <c r="F131" s="42" t="s">
        <v>61</v>
      </c>
      <c r="G131" s="11" t="s">
        <v>11</v>
      </c>
      <c r="H131" s="7" t="s">
        <v>12</v>
      </c>
      <c r="I131" s="54">
        <f t="shared" si="12"/>
        <v>3.3227493408209807</v>
      </c>
      <c r="J131" s="54">
        <f t="shared" si="12"/>
        <v>2.468956897783805</v>
      </c>
      <c r="K131" s="54">
        <f t="shared" si="12"/>
        <v>2.8391350630327641</v>
      </c>
      <c r="L131" s="54">
        <f t="shared" si="12"/>
        <v>2.2545423872963033</v>
      </c>
      <c r="M131" s="54">
        <f t="shared" si="12"/>
        <v>2.737511575255601</v>
      </c>
      <c r="N131" s="37">
        <f t="shared" si="13"/>
        <v>13.622895264189454</v>
      </c>
      <c r="O131" s="43"/>
    </row>
    <row r="132" spans="3:15">
      <c r="F132" s="42" t="s">
        <v>62</v>
      </c>
      <c r="H132" s="7"/>
      <c r="I132" s="54">
        <f t="shared" si="12"/>
        <v>3.499606312423047</v>
      </c>
      <c r="J132" s="54">
        <f t="shared" si="12"/>
        <v>83.158376349063985</v>
      </c>
      <c r="K132" s="54">
        <f t="shared" si="12"/>
        <v>23.425502881931713</v>
      </c>
      <c r="L132" s="54">
        <f t="shared" si="12"/>
        <v>3.2020691941676542</v>
      </c>
      <c r="M132" s="54">
        <f t="shared" si="12"/>
        <v>1.128016132591072</v>
      </c>
      <c r="N132" s="37">
        <f>SUM(I132:M132)</f>
        <v>114.41357087017745</v>
      </c>
      <c r="O132" s="43"/>
    </row>
    <row r="133" spans="3:15">
      <c r="F133" s="38" t="s">
        <v>63</v>
      </c>
      <c r="G133" s="29" t="s">
        <v>11</v>
      </c>
      <c r="H133" s="30" t="s">
        <v>12</v>
      </c>
      <c r="I133" s="55">
        <f t="shared" ref="I133:N133" si="14">SUM(I126:I132)</f>
        <v>103.37843266792999</v>
      </c>
      <c r="J133" s="55">
        <f t="shared" si="14"/>
        <v>188.4880650545262</v>
      </c>
      <c r="K133" s="55">
        <f t="shared" si="14"/>
        <v>103.6027475070758</v>
      </c>
      <c r="L133" s="55">
        <f t="shared" si="14"/>
        <v>81.147712517152186</v>
      </c>
      <c r="M133" s="55">
        <f t="shared" si="14"/>
        <v>83.245127128930648</v>
      </c>
      <c r="N133" s="55">
        <f t="shared" si="14"/>
        <v>559.86208487561487</v>
      </c>
    </row>
    <row r="134" spans="3:15" ht="12.75" customHeight="1">
      <c r="I134" s="18"/>
      <c r="J134" s="18"/>
      <c r="K134" s="18"/>
      <c r="L134" s="18"/>
      <c r="M134" s="18"/>
      <c r="N134" s="18"/>
    </row>
    <row r="135" spans="3:15" ht="12.75" customHeight="1">
      <c r="F135" s="38" t="s">
        <v>66</v>
      </c>
      <c r="G135" s="29" t="s">
        <v>11</v>
      </c>
      <c r="H135" s="30" t="s">
        <v>12</v>
      </c>
      <c r="I135" s="31">
        <f>I122+I133</f>
        <v>360.73261386388475</v>
      </c>
      <c r="J135" s="31">
        <f>J122+J133</f>
        <v>445.84971009027811</v>
      </c>
      <c r="K135" s="31">
        <f>K122+K133</f>
        <v>348.18878244462348</v>
      </c>
      <c r="L135" s="31">
        <f>L122+L133</f>
        <v>326.10218435810265</v>
      </c>
      <c r="M135" s="31">
        <f>M122+M133</f>
        <v>332.74532105171909</v>
      </c>
      <c r="N135" s="31">
        <f>SUM(I135:M135)</f>
        <v>1813.618611808608</v>
      </c>
    </row>
    <row r="136" spans="3:15" ht="12.75" customHeight="1">
      <c r="I136" s="18"/>
      <c r="J136" s="18"/>
      <c r="K136" s="18"/>
      <c r="L136" s="18"/>
      <c r="M136" s="18"/>
    </row>
    <row r="137" spans="3:15" s="45" customFormat="1">
      <c r="G137" s="46"/>
      <c r="H137" s="25"/>
      <c r="I137" s="47"/>
      <c r="J137" s="47"/>
      <c r="K137" s="48"/>
      <c r="L137" s="49"/>
      <c r="M137" s="49"/>
      <c r="N137" s="7"/>
    </row>
    <row r="138" spans="3:15" s="45" customFormat="1">
      <c r="G138" s="46"/>
      <c r="H138" s="25"/>
      <c r="I138" s="47"/>
      <c r="J138" s="47"/>
      <c r="K138" s="48"/>
      <c r="L138" s="49"/>
      <c r="M138" s="49"/>
      <c r="N138" s="7"/>
    </row>
    <row r="139" spans="3:15" ht="18">
      <c r="C139" s="20" t="s">
        <v>67</v>
      </c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</row>
    <row r="140" spans="3:15" s="45" customFormat="1">
      <c r="G140" s="46"/>
      <c r="H140" s="25"/>
      <c r="I140" s="47"/>
      <c r="J140" s="47"/>
      <c r="K140" s="48"/>
      <c r="L140" s="49"/>
      <c r="M140" s="49"/>
      <c r="N140" s="7"/>
    </row>
    <row r="141" spans="3:15" s="23" customFormat="1">
      <c r="C141" s="22" t="s">
        <v>8</v>
      </c>
      <c r="D141" s="22"/>
      <c r="I141" s="24"/>
      <c r="J141" s="24"/>
      <c r="K141" s="24"/>
      <c r="L141" s="24"/>
      <c r="M141" s="24"/>
      <c r="N141" s="24"/>
    </row>
    <row r="142" spans="3:15" ht="7.5" customHeight="1">
      <c r="I142" s="18"/>
      <c r="J142" s="18"/>
      <c r="K142" s="18"/>
      <c r="L142" s="18"/>
      <c r="M142" s="18"/>
    </row>
    <row r="143" spans="3:15">
      <c r="D143" s="9" t="s">
        <v>9</v>
      </c>
      <c r="E143" s="25"/>
      <c r="F143" s="26" t="s">
        <v>10</v>
      </c>
      <c r="G143" s="11" t="s">
        <v>11</v>
      </c>
      <c r="H143" s="7" t="s">
        <v>12</v>
      </c>
      <c r="I143" s="27">
        <f t="shared" ref="I143:N154" si="15">I12-I77</f>
        <v>-0.19397222456520158</v>
      </c>
      <c r="J143" s="27">
        <f t="shared" si="15"/>
        <v>0.91450861003566164</v>
      </c>
      <c r="K143" s="27">
        <f t="shared" si="15"/>
        <v>-0.40929333330689754</v>
      </c>
      <c r="L143" s="27">
        <f t="shared" si="15"/>
        <v>-1.6341709281432935</v>
      </c>
      <c r="M143" s="27">
        <f t="shared" si="15"/>
        <v>-2.7494696782958412</v>
      </c>
      <c r="N143" s="27">
        <f t="shared" si="15"/>
        <v>-4.0723975542755699</v>
      </c>
    </row>
    <row r="144" spans="3:15">
      <c r="D144" s="9"/>
      <c r="E144" s="25"/>
      <c r="F144" s="26" t="s">
        <v>13</v>
      </c>
      <c r="G144" s="11" t="s">
        <v>11</v>
      </c>
      <c r="H144" s="7" t="s">
        <v>12</v>
      </c>
      <c r="I144" s="27">
        <f t="shared" si="15"/>
        <v>-0.33432234971937164</v>
      </c>
      <c r="J144" s="27">
        <f t="shared" si="15"/>
        <v>-0.37351373344881289</v>
      </c>
      <c r="K144" s="27">
        <f t="shared" si="15"/>
        <v>-0.30854636620071996</v>
      </c>
      <c r="L144" s="27">
        <f t="shared" si="15"/>
        <v>-0.27741291910537852</v>
      </c>
      <c r="M144" s="27">
        <f t="shared" si="15"/>
        <v>0.34435757494882779</v>
      </c>
      <c r="N144" s="27">
        <f t="shared" si="15"/>
        <v>-0.94943779352545521</v>
      </c>
    </row>
    <row r="145" spans="4:14">
      <c r="D145" s="9"/>
      <c r="E145" s="25"/>
      <c r="F145" s="26" t="s">
        <v>14</v>
      </c>
      <c r="G145" s="11" t="s">
        <v>11</v>
      </c>
      <c r="H145" s="7" t="s">
        <v>12</v>
      </c>
      <c r="I145" s="27">
        <f t="shared" si="15"/>
        <v>-5.1704574309063283</v>
      </c>
      <c r="J145" s="27">
        <f t="shared" si="15"/>
        <v>-1.2616986918457851</v>
      </c>
      <c r="K145" s="27">
        <f t="shared" si="15"/>
        <v>0.67330301991071551</v>
      </c>
      <c r="L145" s="27">
        <f t="shared" si="15"/>
        <v>-0.71482268658613712</v>
      </c>
      <c r="M145" s="27">
        <f t="shared" si="15"/>
        <v>-2.9764840381715985</v>
      </c>
      <c r="N145" s="27">
        <f t="shared" si="15"/>
        <v>-9.4501598275991228</v>
      </c>
    </row>
    <row r="146" spans="4:14">
      <c r="D146" s="9"/>
      <c r="E146" s="25"/>
      <c r="F146" s="26" t="s">
        <v>15</v>
      </c>
      <c r="G146" s="11" t="s">
        <v>11</v>
      </c>
      <c r="H146" s="7" t="s">
        <v>12</v>
      </c>
      <c r="I146" s="27">
        <f t="shared" si="15"/>
        <v>-2.7809161100928641</v>
      </c>
      <c r="J146" s="27">
        <f t="shared" si="15"/>
        <v>-2.1240907937724884</v>
      </c>
      <c r="K146" s="27">
        <f t="shared" si="15"/>
        <v>-1.7167475095387594</v>
      </c>
      <c r="L146" s="27">
        <f t="shared" si="15"/>
        <v>-1.4427970860137673</v>
      </c>
      <c r="M146" s="27">
        <f t="shared" si="15"/>
        <v>-7.3841334648023516</v>
      </c>
      <c r="N146" s="27">
        <f t="shared" si="15"/>
        <v>-15.448684964220227</v>
      </c>
    </row>
    <row r="147" spans="4:14">
      <c r="D147" s="9"/>
      <c r="E147" s="25"/>
      <c r="F147" s="26" t="s">
        <v>16</v>
      </c>
      <c r="G147" s="11" t="s">
        <v>11</v>
      </c>
      <c r="H147" s="7" t="s">
        <v>12</v>
      </c>
      <c r="I147" s="27">
        <f t="shared" si="15"/>
        <v>-2.5875754106770561</v>
      </c>
      <c r="J147" s="27">
        <f t="shared" si="15"/>
        <v>0.73636496718282984</v>
      </c>
      <c r="K147" s="27">
        <f t="shared" si="15"/>
        <v>0.61389835962441808</v>
      </c>
      <c r="L147" s="27">
        <f t="shared" si="15"/>
        <v>0.34721617342154687</v>
      </c>
      <c r="M147" s="27">
        <f t="shared" si="15"/>
        <v>-0.22535699460336467</v>
      </c>
      <c r="N147" s="27">
        <f t="shared" si="15"/>
        <v>-1.115452905051626</v>
      </c>
    </row>
    <row r="148" spans="4:14">
      <c r="D148" s="9"/>
      <c r="E148" s="25"/>
      <c r="F148" s="26" t="s">
        <v>17</v>
      </c>
      <c r="G148" s="11" t="s">
        <v>11</v>
      </c>
      <c r="H148" s="7" t="s">
        <v>12</v>
      </c>
      <c r="I148" s="27">
        <f t="shared" si="15"/>
        <v>-4.2755094958763529</v>
      </c>
      <c r="J148" s="27">
        <f t="shared" si="15"/>
        <v>-2.5800211615172355</v>
      </c>
      <c r="K148" s="27">
        <f t="shared" si="15"/>
        <v>3.0438525583570595</v>
      </c>
      <c r="L148" s="27">
        <f t="shared" si="15"/>
        <v>6.3574621144184924</v>
      </c>
      <c r="M148" s="27">
        <f t="shared" si="15"/>
        <v>4.4679858970010606</v>
      </c>
      <c r="N148" s="27">
        <f t="shared" si="15"/>
        <v>7.0137699123830259</v>
      </c>
    </row>
    <row r="149" spans="4:14">
      <c r="D149" s="9"/>
      <c r="E149" s="25"/>
      <c r="F149" s="26" t="s">
        <v>18</v>
      </c>
      <c r="G149" s="11" t="s">
        <v>11</v>
      </c>
      <c r="H149" s="7" t="s">
        <v>12</v>
      </c>
      <c r="I149" s="27">
        <f t="shared" si="15"/>
        <v>0</v>
      </c>
      <c r="J149" s="27">
        <f t="shared" si="15"/>
        <v>0</v>
      </c>
      <c r="K149" s="27">
        <f t="shared" si="15"/>
        <v>0</v>
      </c>
      <c r="L149" s="27">
        <f t="shared" si="15"/>
        <v>0</v>
      </c>
      <c r="M149" s="27">
        <f t="shared" si="15"/>
        <v>0</v>
      </c>
      <c r="N149" s="27">
        <f t="shared" si="15"/>
        <v>0</v>
      </c>
    </row>
    <row r="150" spans="4:14">
      <c r="D150" s="9"/>
      <c r="E150" s="25"/>
      <c r="F150" s="26" t="s">
        <v>19</v>
      </c>
      <c r="G150" s="11" t="s">
        <v>11</v>
      </c>
      <c r="H150" s="7" t="s">
        <v>12</v>
      </c>
      <c r="I150" s="27">
        <f t="shared" si="15"/>
        <v>-1.6455663859677774</v>
      </c>
      <c r="J150" s="27">
        <f t="shared" si="15"/>
        <v>-1.6241804089709837</v>
      </c>
      <c r="K150" s="27">
        <f t="shared" si="15"/>
        <v>-0.78823696621177719</v>
      </c>
      <c r="L150" s="27">
        <f t="shared" si="15"/>
        <v>-2.1285139927942422</v>
      </c>
      <c r="M150" s="27">
        <f t="shared" si="15"/>
        <v>-3.7886725350393706</v>
      </c>
      <c r="N150" s="27">
        <f t="shared" si="15"/>
        <v>-9.9751702889841525</v>
      </c>
    </row>
    <row r="151" spans="4:14">
      <c r="D151" s="9"/>
      <c r="E151" s="25"/>
      <c r="F151" s="26"/>
      <c r="G151" s="29" t="s">
        <v>11</v>
      </c>
      <c r="H151" s="30" t="s">
        <v>12</v>
      </c>
      <c r="I151" s="31">
        <f t="shared" si="15"/>
        <v>-16.988319407804966</v>
      </c>
      <c r="J151" s="31">
        <f t="shared" si="15"/>
        <v>-6.312631212336818</v>
      </c>
      <c r="K151" s="31">
        <f t="shared" si="15"/>
        <v>1.1082297626340534</v>
      </c>
      <c r="L151" s="31">
        <f t="shared" si="15"/>
        <v>0.50696067519722021</v>
      </c>
      <c r="M151" s="31">
        <f t="shared" si="15"/>
        <v>-12.311773238962651</v>
      </c>
      <c r="N151" s="31">
        <f t="shared" si="15"/>
        <v>-33.997533421273147</v>
      </c>
    </row>
    <row r="152" spans="4:14">
      <c r="D152" s="9" t="s">
        <v>20</v>
      </c>
      <c r="E152" s="26"/>
      <c r="F152" s="26" t="s">
        <v>21</v>
      </c>
      <c r="G152" s="11" t="s">
        <v>11</v>
      </c>
      <c r="H152" s="7" t="s">
        <v>12</v>
      </c>
      <c r="I152" s="27">
        <f t="shared" si="15"/>
        <v>-5.4520776024420385</v>
      </c>
      <c r="J152" s="27">
        <f t="shared" si="15"/>
        <v>-3.6282243819637614</v>
      </c>
      <c r="K152" s="27">
        <f t="shared" si="15"/>
        <v>-2.6023531307272485</v>
      </c>
      <c r="L152" s="27">
        <f t="shared" si="15"/>
        <v>-3.5540141397698655</v>
      </c>
      <c r="M152" s="27">
        <f t="shared" si="15"/>
        <v>-5.2764910581250035</v>
      </c>
      <c r="N152" s="27">
        <f t="shared" si="15"/>
        <v>-20.513160313027896</v>
      </c>
    </row>
    <row r="153" spans="4:14">
      <c r="D153" s="9"/>
      <c r="E153" s="26"/>
      <c r="F153" s="26" t="s">
        <v>22</v>
      </c>
      <c r="G153" s="11" t="s">
        <v>11</v>
      </c>
      <c r="H153" s="7" t="s">
        <v>12</v>
      </c>
      <c r="I153" s="27">
        <f t="shared" si="15"/>
        <v>-2.0165448416536185</v>
      </c>
      <c r="J153" s="27">
        <f t="shared" si="15"/>
        <v>-0.91777602583315687</v>
      </c>
      <c r="K153" s="27">
        <f t="shared" si="15"/>
        <v>0.30641381107593313</v>
      </c>
      <c r="L153" s="27">
        <f t="shared" si="15"/>
        <v>0.96028993875315116</v>
      </c>
      <c r="M153" s="27">
        <f t="shared" si="15"/>
        <v>0.83751073346033644</v>
      </c>
      <c r="N153" s="27">
        <f t="shared" si="15"/>
        <v>-0.83010638419735727</v>
      </c>
    </row>
    <row r="154" spans="4:14">
      <c r="D154" s="9"/>
      <c r="E154" s="26"/>
      <c r="F154" s="26"/>
      <c r="G154" s="29" t="s">
        <v>11</v>
      </c>
      <c r="H154" s="30" t="s">
        <v>12</v>
      </c>
      <c r="I154" s="31">
        <f t="shared" si="15"/>
        <v>-7.4686224440956579</v>
      </c>
      <c r="J154" s="31">
        <f t="shared" si="15"/>
        <v>-4.5460004077969209</v>
      </c>
      <c r="K154" s="31">
        <f t="shared" si="15"/>
        <v>-2.295939319651314</v>
      </c>
      <c r="L154" s="31">
        <f t="shared" si="15"/>
        <v>-2.5937242010167161</v>
      </c>
      <c r="M154" s="31">
        <f t="shared" si="15"/>
        <v>-4.4389803246646693</v>
      </c>
      <c r="N154" s="31">
        <f t="shared" si="15"/>
        <v>-21.343266697225275</v>
      </c>
    </row>
    <row r="155" spans="4:14">
      <c r="D155" s="9" t="s">
        <v>23</v>
      </c>
      <c r="E155" s="32"/>
      <c r="F155" s="9" t="s">
        <v>24</v>
      </c>
      <c r="G155" s="29" t="s">
        <v>11</v>
      </c>
      <c r="H155" s="30" t="s">
        <v>12</v>
      </c>
      <c r="I155" s="31">
        <f>SUM(I151,I154)</f>
        <v>-24.456941851900623</v>
      </c>
      <c r="J155" s="31">
        <f t="shared" ref="J155:N155" si="16">SUM(J151,J154)</f>
        <v>-10.858631620133739</v>
      </c>
      <c r="K155" s="31">
        <f t="shared" si="16"/>
        <v>-1.1877095570172607</v>
      </c>
      <c r="L155" s="31">
        <f t="shared" si="16"/>
        <v>-2.0867635258194959</v>
      </c>
      <c r="M155" s="31">
        <f t="shared" si="16"/>
        <v>-16.75075356362732</v>
      </c>
      <c r="N155" s="31">
        <f t="shared" si="16"/>
        <v>-55.340800118498422</v>
      </c>
    </row>
    <row r="156" spans="4:14">
      <c r="D156" s="9"/>
      <c r="E156" s="26"/>
      <c r="F156" s="26"/>
      <c r="G156" s="29"/>
      <c r="H156" s="30"/>
      <c r="I156" s="30"/>
      <c r="J156" s="30"/>
      <c r="K156" s="30"/>
      <c r="L156" s="30"/>
      <c r="M156" s="30"/>
      <c r="N156" s="30"/>
    </row>
    <row r="157" spans="4:14">
      <c r="D157" s="9" t="s">
        <v>25</v>
      </c>
      <c r="E157" s="25"/>
      <c r="F157" s="26" t="s">
        <v>26</v>
      </c>
      <c r="G157" s="11" t="s">
        <v>11</v>
      </c>
      <c r="H157" s="7" t="s">
        <v>12</v>
      </c>
      <c r="I157" s="27">
        <f t="shared" ref="I157:N168" si="17">I25-I91</f>
        <v>-2.0505742171231129</v>
      </c>
      <c r="J157" s="27">
        <f t="shared" si="17"/>
        <v>-2.2916849973335278</v>
      </c>
      <c r="K157" s="27">
        <f t="shared" si="17"/>
        <v>-4.040762909512547</v>
      </c>
      <c r="L157" s="27">
        <f t="shared" si="17"/>
        <v>-3.5806969009952496</v>
      </c>
      <c r="M157" s="27">
        <f t="shared" si="17"/>
        <v>-3.4960393774516634</v>
      </c>
      <c r="N157" s="27">
        <f t="shared" si="17"/>
        <v>-15.459758402416099</v>
      </c>
    </row>
    <row r="158" spans="4:14">
      <c r="D158" s="9"/>
      <c r="E158" s="25"/>
      <c r="F158" s="11" t="s">
        <v>27</v>
      </c>
      <c r="G158" s="11" t="s">
        <v>11</v>
      </c>
      <c r="H158" s="7" t="s">
        <v>12</v>
      </c>
      <c r="I158" s="27">
        <f t="shared" si="17"/>
        <v>-0.55022657059052182</v>
      </c>
      <c r="J158" s="27">
        <f t="shared" si="17"/>
        <v>-0.55031500351702878</v>
      </c>
      <c r="K158" s="27">
        <f t="shared" si="17"/>
        <v>-0.62318471727643399</v>
      </c>
      <c r="L158" s="27">
        <f t="shared" si="17"/>
        <v>-3.8449956015575992E-2</v>
      </c>
      <c r="M158" s="27">
        <f t="shared" si="17"/>
        <v>-0.84888248234026165</v>
      </c>
      <c r="N158" s="27">
        <f t="shared" si="17"/>
        <v>-2.6110587297398169</v>
      </c>
    </row>
    <row r="159" spans="4:14" ht="13.5" customHeight="1">
      <c r="D159" s="9"/>
      <c r="E159" s="25"/>
      <c r="F159" s="11" t="s">
        <v>28</v>
      </c>
      <c r="G159" s="11" t="s">
        <v>11</v>
      </c>
      <c r="H159" s="7" t="s">
        <v>12</v>
      </c>
      <c r="I159" s="27">
        <f t="shared" si="17"/>
        <v>2.2953065182728771E-2</v>
      </c>
      <c r="J159" s="27">
        <f t="shared" si="17"/>
        <v>0.4633874606874766</v>
      </c>
      <c r="K159" s="27">
        <f t="shared" si="17"/>
        <v>2.1418979755488898E-2</v>
      </c>
      <c r="L159" s="27">
        <f t="shared" si="17"/>
        <v>-1.7358253160918458</v>
      </c>
      <c r="M159" s="27">
        <f t="shared" si="17"/>
        <v>-0.15057138325295405</v>
      </c>
      <c r="N159" s="27">
        <f t="shared" si="17"/>
        <v>-1.3786371937191007</v>
      </c>
    </row>
    <row r="160" spans="4:14">
      <c r="D160" s="9"/>
      <c r="E160" s="25"/>
      <c r="G160" s="29" t="s">
        <v>11</v>
      </c>
      <c r="H160" s="30" t="s">
        <v>12</v>
      </c>
      <c r="I160" s="31">
        <f t="shared" si="17"/>
        <v>-2.5778477225309064</v>
      </c>
      <c r="J160" s="31">
        <f t="shared" si="17"/>
        <v>-2.3786125401630809</v>
      </c>
      <c r="K160" s="31">
        <f t="shared" si="17"/>
        <v>-4.6425286470334921</v>
      </c>
      <c r="L160" s="31">
        <f t="shared" si="17"/>
        <v>-5.3549721731026718</v>
      </c>
      <c r="M160" s="31">
        <f t="shared" si="17"/>
        <v>-4.49549324304488</v>
      </c>
      <c r="N160" s="31">
        <f t="shared" si="17"/>
        <v>-19.449454325875038</v>
      </c>
    </row>
    <row r="161" spans="4:14">
      <c r="D161" s="9" t="s">
        <v>29</v>
      </c>
      <c r="E161" s="25"/>
      <c r="F161" s="26" t="s">
        <v>26</v>
      </c>
      <c r="G161" s="11" t="s">
        <v>11</v>
      </c>
      <c r="H161" s="33" t="s">
        <v>12</v>
      </c>
      <c r="I161" s="27">
        <f t="shared" si="17"/>
        <v>-0.37518832677517544</v>
      </c>
      <c r="J161" s="27">
        <f t="shared" si="17"/>
        <v>-8.8194131371878868</v>
      </c>
      <c r="K161" s="27">
        <f t="shared" si="17"/>
        <v>-7.8018497670899034</v>
      </c>
      <c r="L161" s="27">
        <f t="shared" si="17"/>
        <v>3.0352355731761556</v>
      </c>
      <c r="M161" s="27">
        <f t="shared" si="17"/>
        <v>7.2926338311262562</v>
      </c>
      <c r="N161" s="27">
        <f t="shared" si="17"/>
        <v>-6.6685818267505539</v>
      </c>
    </row>
    <row r="162" spans="4:14">
      <c r="D162" s="9"/>
      <c r="E162" s="25"/>
      <c r="F162" s="26" t="s">
        <v>30</v>
      </c>
      <c r="G162" s="11" t="s">
        <v>11</v>
      </c>
      <c r="H162" s="33" t="s">
        <v>12</v>
      </c>
      <c r="I162" s="27">
        <f t="shared" si="17"/>
        <v>-1.3631968415712734</v>
      </c>
      <c r="J162" s="27">
        <f t="shared" si="17"/>
        <v>5.2937654959687386E-2</v>
      </c>
      <c r="K162" s="27">
        <f t="shared" si="17"/>
        <v>0.97922077513552264</v>
      </c>
      <c r="L162" s="27">
        <f t="shared" si="17"/>
        <v>2.5501987984442493</v>
      </c>
      <c r="M162" s="27">
        <f t="shared" si="17"/>
        <v>4.3903500907195587</v>
      </c>
      <c r="N162" s="27">
        <f t="shared" si="17"/>
        <v>6.6095104776877456</v>
      </c>
    </row>
    <row r="163" spans="4:14">
      <c r="D163" s="9"/>
      <c r="E163" s="25"/>
      <c r="F163" s="26" t="s">
        <v>31</v>
      </c>
      <c r="G163" s="11" t="s">
        <v>11</v>
      </c>
      <c r="H163" s="33" t="s">
        <v>12</v>
      </c>
      <c r="I163" s="27">
        <f t="shared" si="17"/>
        <v>0</v>
      </c>
      <c r="J163" s="27">
        <f t="shared" si="17"/>
        <v>0</v>
      </c>
      <c r="K163" s="27">
        <f t="shared" si="17"/>
        <v>0</v>
      </c>
      <c r="L163" s="27">
        <f t="shared" si="17"/>
        <v>0</v>
      </c>
      <c r="M163" s="27">
        <f t="shared" si="17"/>
        <v>0</v>
      </c>
      <c r="N163" s="27">
        <f t="shared" si="17"/>
        <v>0</v>
      </c>
    </row>
    <row r="164" spans="4:14">
      <c r="D164" s="9"/>
      <c r="E164" s="25"/>
      <c r="F164" s="26" t="s">
        <v>32</v>
      </c>
      <c r="G164" s="11" t="s">
        <v>11</v>
      </c>
      <c r="H164" s="33" t="s">
        <v>12</v>
      </c>
      <c r="I164" s="27">
        <f t="shared" si="17"/>
        <v>-18.456633280705024</v>
      </c>
      <c r="J164" s="27">
        <f t="shared" si="17"/>
        <v>-12.80387016792929</v>
      </c>
      <c r="K164" s="27">
        <f t="shared" si="17"/>
        <v>-10.703779484160126</v>
      </c>
      <c r="L164" s="27">
        <f t="shared" si="17"/>
        <v>-8.4754905634699256</v>
      </c>
      <c r="M164" s="27">
        <f t="shared" si="17"/>
        <v>-9.1048684471310484</v>
      </c>
      <c r="N164" s="27">
        <f t="shared" si="17"/>
        <v>-59.544641943395405</v>
      </c>
    </row>
    <row r="165" spans="4:14">
      <c r="D165" s="9"/>
      <c r="E165" s="25"/>
      <c r="F165" s="11" t="s">
        <v>33</v>
      </c>
      <c r="G165" s="11" t="s">
        <v>11</v>
      </c>
      <c r="H165" s="33" t="s">
        <v>12</v>
      </c>
      <c r="I165" s="27">
        <f t="shared" si="17"/>
        <v>10.583849289105061</v>
      </c>
      <c r="J165" s="27">
        <f t="shared" si="17"/>
        <v>6.3108676279570552</v>
      </c>
      <c r="K165" s="27">
        <f t="shared" si="17"/>
        <v>12.764318173939607</v>
      </c>
      <c r="L165" s="27">
        <f t="shared" si="17"/>
        <v>5.027741135782767</v>
      </c>
      <c r="M165" s="27">
        <f t="shared" si="17"/>
        <v>7.0482575502548226</v>
      </c>
      <c r="N165" s="27">
        <f t="shared" si="17"/>
        <v>41.73503377703932</v>
      </c>
    </row>
    <row r="166" spans="4:14">
      <c r="D166" s="9"/>
      <c r="F166" s="34" t="s">
        <v>34</v>
      </c>
      <c r="G166" s="11" t="s">
        <v>11</v>
      </c>
      <c r="H166" s="33" t="s">
        <v>12</v>
      </c>
      <c r="I166" s="27">
        <f t="shared" si="17"/>
        <v>-2.58138872206536</v>
      </c>
      <c r="J166" s="27">
        <f t="shared" si="17"/>
        <v>-3.7027455820993946</v>
      </c>
      <c r="K166" s="27">
        <f t="shared" si="17"/>
        <v>0.35948782761286502</v>
      </c>
      <c r="L166" s="27">
        <f t="shared" si="17"/>
        <v>4.6197998001446328</v>
      </c>
      <c r="M166" s="27">
        <f t="shared" si="17"/>
        <v>-0.70974783900200045</v>
      </c>
      <c r="N166" s="27">
        <f t="shared" si="17"/>
        <v>-2.0145945154092573</v>
      </c>
    </row>
    <row r="167" spans="4:14">
      <c r="D167" s="9"/>
      <c r="F167" s="34" t="s">
        <v>35</v>
      </c>
      <c r="G167" s="11" t="s">
        <v>11</v>
      </c>
      <c r="H167" s="33" t="s">
        <v>12</v>
      </c>
      <c r="I167" s="27">
        <f t="shared" si="17"/>
        <v>11.713767141420615</v>
      </c>
      <c r="J167" s="27">
        <f t="shared" si="17"/>
        <v>7.3400419988210546</v>
      </c>
      <c r="K167" s="27">
        <f t="shared" si="17"/>
        <v>4.3855084936237247</v>
      </c>
      <c r="L167" s="27">
        <f t="shared" si="17"/>
        <v>-1.2317475801042432</v>
      </c>
      <c r="M167" s="27">
        <f t="shared" si="17"/>
        <v>2.6624102459913939</v>
      </c>
      <c r="N167" s="27">
        <f t="shared" si="17"/>
        <v>24.869980299752545</v>
      </c>
    </row>
    <row r="168" spans="4:14">
      <c r="D168" s="29"/>
      <c r="G168" s="29" t="s">
        <v>11</v>
      </c>
      <c r="H168" s="29" t="s">
        <v>12</v>
      </c>
      <c r="I168" s="31">
        <f t="shared" si="17"/>
        <v>-9.6111691599464137</v>
      </c>
      <c r="J168" s="31">
        <f t="shared" si="17"/>
        <v>-15.259478022200433</v>
      </c>
      <c r="K168" s="31">
        <f t="shared" si="17"/>
        <v>-4.7620903021749044</v>
      </c>
      <c r="L168" s="31">
        <f t="shared" si="17"/>
        <v>2.1376849439332517</v>
      </c>
      <c r="M168" s="31">
        <f t="shared" si="17"/>
        <v>9.6263730249695882</v>
      </c>
      <c r="N168" s="31">
        <f t="shared" si="17"/>
        <v>-17.868679515418876</v>
      </c>
    </row>
    <row r="169" spans="4:14">
      <c r="D169" s="29" t="s">
        <v>36</v>
      </c>
      <c r="E169" s="35"/>
      <c r="F169" s="29" t="s">
        <v>37</v>
      </c>
      <c r="G169" s="29" t="s">
        <v>11</v>
      </c>
      <c r="H169" s="29" t="s">
        <v>12</v>
      </c>
      <c r="I169" s="31">
        <f>SUM(I160,I168)</f>
        <v>-12.18901688247732</v>
      </c>
      <c r="J169" s="31">
        <f t="shared" ref="J169:N169" si="18">SUM(J160,J168)</f>
        <v>-17.638090562363516</v>
      </c>
      <c r="K169" s="31">
        <f t="shared" si="18"/>
        <v>-9.4046189492083965</v>
      </c>
      <c r="L169" s="31">
        <f t="shared" si="18"/>
        <v>-3.2172872291694201</v>
      </c>
      <c r="M169" s="31">
        <f t="shared" si="18"/>
        <v>5.1308797819247083</v>
      </c>
      <c r="N169" s="31">
        <f t="shared" si="18"/>
        <v>-37.318133841293914</v>
      </c>
    </row>
    <row r="170" spans="4:14">
      <c r="D170" s="29"/>
      <c r="G170" s="29"/>
      <c r="H170" s="29"/>
      <c r="I170" s="29"/>
      <c r="J170" s="29"/>
      <c r="K170" s="29"/>
      <c r="L170" s="29"/>
      <c r="M170" s="29"/>
      <c r="N170" s="29"/>
    </row>
    <row r="171" spans="4:14">
      <c r="D171" s="9" t="s">
        <v>38</v>
      </c>
      <c r="E171" s="26"/>
      <c r="I171" s="18"/>
      <c r="J171" s="18"/>
      <c r="K171" s="18"/>
      <c r="L171" s="18"/>
      <c r="M171" s="18"/>
      <c r="N171" s="18"/>
    </row>
    <row r="172" spans="4:14">
      <c r="D172" s="29"/>
      <c r="F172" s="36" t="s">
        <v>39</v>
      </c>
      <c r="G172" s="11" t="s">
        <v>11</v>
      </c>
      <c r="H172" s="33" t="s">
        <v>12</v>
      </c>
      <c r="I172" s="37">
        <f t="shared" ref="I172:N186" si="19">I40-I106</f>
        <v>0.61797058828260276</v>
      </c>
      <c r="J172" s="37">
        <f t="shared" si="19"/>
        <v>1.8578001771721517</v>
      </c>
      <c r="K172" s="37">
        <f t="shared" si="19"/>
        <v>6.6742054636459898</v>
      </c>
      <c r="L172" s="37">
        <f t="shared" si="19"/>
        <v>5.0248231400015655</v>
      </c>
      <c r="M172" s="37">
        <f t="shared" si="19"/>
        <v>3.4747253261312707</v>
      </c>
      <c r="N172" s="37">
        <f t="shared" si="19"/>
        <v>17.649524695233566</v>
      </c>
    </row>
    <row r="173" spans="4:14">
      <c r="D173" s="29"/>
      <c r="F173" s="36" t="s">
        <v>40</v>
      </c>
      <c r="G173" s="11" t="s">
        <v>11</v>
      </c>
      <c r="H173" s="33" t="s">
        <v>12</v>
      </c>
      <c r="I173" s="37">
        <f t="shared" si="19"/>
        <v>3.4568104704266744E-2</v>
      </c>
      <c r="J173" s="37">
        <f t="shared" si="19"/>
        <v>-0.43997428107321923</v>
      </c>
      <c r="K173" s="37">
        <f t="shared" si="19"/>
        <v>1.1841037385647155</v>
      </c>
      <c r="L173" s="37">
        <f t="shared" si="19"/>
        <v>7.8173269875039253E-2</v>
      </c>
      <c r="M173" s="37">
        <f t="shared" si="19"/>
        <v>1.6355231212167798</v>
      </c>
      <c r="N173" s="37">
        <f t="shared" si="19"/>
        <v>2.492393953287575</v>
      </c>
    </row>
    <row r="174" spans="4:14">
      <c r="D174" s="29"/>
      <c r="F174" s="36" t="s">
        <v>41</v>
      </c>
      <c r="G174" s="11" t="s">
        <v>11</v>
      </c>
      <c r="H174" s="33" t="s">
        <v>12</v>
      </c>
      <c r="I174" s="37">
        <f>I42-I108</f>
        <v>7.3098912726291543E-2</v>
      </c>
      <c r="J174" s="37">
        <f t="shared" si="19"/>
        <v>1.5218990334405338</v>
      </c>
      <c r="K174" s="37">
        <f t="shared" si="19"/>
        <v>-0.17749715025960008</v>
      </c>
      <c r="L174" s="37">
        <f t="shared" si="19"/>
        <v>0.31601315531415641</v>
      </c>
      <c r="M174" s="37">
        <f t="shared" si="19"/>
        <v>1.7973812766659103E-2</v>
      </c>
      <c r="N174" s="37">
        <f t="shared" si="19"/>
        <v>1.7514877639880417</v>
      </c>
    </row>
    <row r="175" spans="4:14">
      <c r="D175" s="29"/>
      <c r="F175" s="36" t="s">
        <v>42</v>
      </c>
      <c r="G175" s="11" t="s">
        <v>11</v>
      </c>
      <c r="H175" s="33" t="s">
        <v>12</v>
      </c>
      <c r="I175" s="37">
        <f t="shared" si="19"/>
        <v>-2.063304220168896</v>
      </c>
      <c r="J175" s="37">
        <f t="shared" si="19"/>
        <v>-1.1160052311246105</v>
      </c>
      <c r="K175" s="37">
        <f t="shared" si="19"/>
        <v>2.4040539399091365</v>
      </c>
      <c r="L175" s="37">
        <f t="shared" si="19"/>
        <v>1.3236517547767184</v>
      </c>
      <c r="M175" s="37">
        <f t="shared" si="19"/>
        <v>-0.62739514035590016</v>
      </c>
      <c r="N175" s="37">
        <f t="shared" si="19"/>
        <v>-7.8998896963554444E-2</v>
      </c>
    </row>
    <row r="176" spans="4:14" ht="13.5" customHeight="1">
      <c r="D176" s="29"/>
      <c r="F176" s="36" t="s">
        <v>43</v>
      </c>
      <c r="G176" s="11" t="s">
        <v>11</v>
      </c>
      <c r="H176" s="33" t="s">
        <v>12</v>
      </c>
      <c r="I176" s="37">
        <f t="shared" si="19"/>
        <v>0.24696495808891461</v>
      </c>
      <c r="J176" s="37">
        <f t="shared" si="19"/>
        <v>0.37344598292922493</v>
      </c>
      <c r="K176" s="37">
        <f t="shared" si="19"/>
        <v>3.6294842612069695</v>
      </c>
      <c r="L176" s="37">
        <f t="shared" si="19"/>
        <v>3.1109693965234557</v>
      </c>
      <c r="M176" s="37">
        <f t="shared" si="19"/>
        <v>1.069893748252595</v>
      </c>
      <c r="N176" s="37">
        <f t="shared" si="19"/>
        <v>8.4307583470011629</v>
      </c>
    </row>
    <row r="177" spans="3:16" ht="13.5" customHeight="1">
      <c r="D177" s="29"/>
      <c r="F177" s="36" t="s">
        <v>44</v>
      </c>
      <c r="G177" s="11" t="s">
        <v>11</v>
      </c>
      <c r="H177" s="33" t="s">
        <v>12</v>
      </c>
      <c r="I177" s="37">
        <f t="shared" si="19"/>
        <v>1.7957645049318112</v>
      </c>
      <c r="J177" s="37">
        <f t="shared" si="19"/>
        <v>5.2106138523575041E-2</v>
      </c>
      <c r="K177" s="37">
        <f t="shared" si="19"/>
        <v>0.50268105337681046</v>
      </c>
      <c r="L177" s="37">
        <f t="shared" si="19"/>
        <v>1.1134201219127897</v>
      </c>
      <c r="M177" s="37">
        <f t="shared" si="19"/>
        <v>1.6240019917829098</v>
      </c>
      <c r="N177" s="37">
        <f t="shared" si="19"/>
        <v>5.0879738105278953</v>
      </c>
    </row>
    <row r="178" spans="3:16" ht="13.5" customHeight="1">
      <c r="D178" s="29"/>
      <c r="F178" s="36" t="s">
        <v>45</v>
      </c>
      <c r="G178" s="11" t="s">
        <v>11</v>
      </c>
      <c r="H178" s="33" t="s">
        <v>12</v>
      </c>
      <c r="I178" s="37">
        <f t="shared" si="19"/>
        <v>0.31322433932695937</v>
      </c>
      <c r="J178" s="37">
        <f t="shared" si="19"/>
        <v>0.40570658841418972</v>
      </c>
      <c r="K178" s="37">
        <f t="shared" si="19"/>
        <v>0.38590334291049011</v>
      </c>
      <c r="L178" s="37">
        <f t="shared" si="19"/>
        <v>8.3937866323919863E-2</v>
      </c>
      <c r="M178" s="37">
        <f t="shared" si="19"/>
        <v>0.11674371707176912</v>
      </c>
      <c r="N178" s="37">
        <f t="shared" si="19"/>
        <v>1.3055158540473286</v>
      </c>
    </row>
    <row r="179" spans="3:16" ht="13.5" customHeight="1">
      <c r="D179" s="29"/>
      <c r="F179" s="36" t="s">
        <v>46</v>
      </c>
      <c r="G179" s="11" t="s">
        <v>11</v>
      </c>
      <c r="H179" s="33" t="s">
        <v>12</v>
      </c>
      <c r="I179" s="37">
        <f t="shared" si="19"/>
        <v>-0.56303093083748079</v>
      </c>
      <c r="J179" s="37">
        <f t="shared" si="19"/>
        <v>-0.86671879177957711</v>
      </c>
      <c r="K179" s="37">
        <f t="shared" si="19"/>
        <v>0.73469883542029746</v>
      </c>
      <c r="L179" s="37">
        <f t="shared" si="19"/>
        <v>1.0729210252953176</v>
      </c>
      <c r="M179" s="37">
        <f t="shared" si="19"/>
        <v>-0.1470036020653358</v>
      </c>
      <c r="N179" s="37">
        <f t="shared" si="19"/>
        <v>0.23086653603322027</v>
      </c>
    </row>
    <row r="180" spans="3:16" ht="13.5" customHeight="1">
      <c r="D180" s="29"/>
      <c r="F180" s="36" t="s">
        <v>47</v>
      </c>
      <c r="G180" s="11" t="s">
        <v>11</v>
      </c>
      <c r="H180" s="33" t="s">
        <v>12</v>
      </c>
      <c r="I180" s="37">
        <f t="shared" si="19"/>
        <v>-3.1764806529279488</v>
      </c>
      <c r="J180" s="37">
        <f t="shared" si="19"/>
        <v>-1.5456829573986979</v>
      </c>
      <c r="K180" s="37">
        <f t="shared" si="19"/>
        <v>-2.2457411127583007</v>
      </c>
      <c r="L180" s="37">
        <f t="shared" si="19"/>
        <v>-1.7014801023989961</v>
      </c>
      <c r="M180" s="37">
        <f t="shared" si="19"/>
        <v>-2.5536877744436874</v>
      </c>
      <c r="N180" s="37">
        <f t="shared" si="19"/>
        <v>-11.223072599927631</v>
      </c>
    </row>
    <row r="181" spans="3:16">
      <c r="D181" s="29"/>
      <c r="F181" s="36" t="s">
        <v>48</v>
      </c>
      <c r="G181" s="11" t="s">
        <v>11</v>
      </c>
      <c r="H181" s="33" t="s">
        <v>12</v>
      </c>
      <c r="I181" s="37">
        <f t="shared" si="19"/>
        <v>4.9866284592208441</v>
      </c>
      <c r="J181" s="37">
        <f t="shared" si="19"/>
        <v>-0.32144776146024823</v>
      </c>
      <c r="K181" s="37">
        <f t="shared" si="19"/>
        <v>-1.6367394833316513</v>
      </c>
      <c r="L181" s="37">
        <f t="shared" si="19"/>
        <v>-1.0518694642816371</v>
      </c>
      <c r="M181" s="37">
        <f t="shared" si="19"/>
        <v>-1.2953128211123692</v>
      </c>
      <c r="N181" s="37">
        <f t="shared" si="19"/>
        <v>0.68125892903493934</v>
      </c>
    </row>
    <row r="182" spans="3:16">
      <c r="D182" s="29"/>
      <c r="F182" s="36" t="s">
        <v>49</v>
      </c>
      <c r="G182" s="11" t="s">
        <v>11</v>
      </c>
      <c r="H182" s="33" t="s">
        <v>12</v>
      </c>
      <c r="I182" s="37">
        <f t="shared" si="19"/>
        <v>-3.0671150474691107</v>
      </c>
      <c r="J182" s="37">
        <f t="shared" si="19"/>
        <v>-3.7548989277159386</v>
      </c>
      <c r="K182" s="37">
        <f t="shared" si="19"/>
        <v>-3.5405690748524998</v>
      </c>
      <c r="L182" s="37">
        <f t="shared" si="19"/>
        <v>-3.0043180947687622</v>
      </c>
      <c r="M182" s="37">
        <f t="shared" si="19"/>
        <v>-3.3704881329833416</v>
      </c>
      <c r="N182" s="37">
        <f t="shared" si="19"/>
        <v>-16.737389277789653</v>
      </c>
    </row>
    <row r="183" spans="3:16">
      <c r="D183" s="29"/>
      <c r="F183" s="36" t="s">
        <v>50</v>
      </c>
      <c r="G183" s="11" t="s">
        <v>11</v>
      </c>
      <c r="H183" s="33" t="s">
        <v>12</v>
      </c>
      <c r="I183" s="37">
        <f t="shared" si="19"/>
        <v>-4.4351618034199163</v>
      </c>
      <c r="J183" s="37">
        <f t="shared" si="19"/>
        <v>-3.5755021510977194</v>
      </c>
      <c r="K183" s="37">
        <f t="shared" si="19"/>
        <v>1.1451154656987501</v>
      </c>
      <c r="L183" s="37">
        <f t="shared" si="19"/>
        <v>1.0150080692335388</v>
      </c>
      <c r="M183" s="37">
        <f t="shared" si="19"/>
        <v>0.69205524364639603</v>
      </c>
      <c r="N183" s="37">
        <f t="shared" si="19"/>
        <v>-5.1584851759389494</v>
      </c>
    </row>
    <row r="184" spans="3:16">
      <c r="D184" s="29"/>
      <c r="F184" s="36" t="s">
        <v>51</v>
      </c>
      <c r="G184" s="11" t="s">
        <v>11</v>
      </c>
      <c r="H184" s="33" t="s">
        <v>12</v>
      </c>
      <c r="I184" s="37">
        <f t="shared" si="19"/>
        <v>-0.59019556441995735</v>
      </c>
      <c r="J184" s="37">
        <f t="shared" si="19"/>
        <v>-0.53001935216234153</v>
      </c>
      <c r="K184" s="37">
        <f t="shared" si="19"/>
        <v>-0.42470016199215022</v>
      </c>
      <c r="L184" s="37">
        <f t="shared" si="19"/>
        <v>-0.35161204800131152</v>
      </c>
      <c r="M184" s="37">
        <f t="shared" si="19"/>
        <v>-0.47716186408181249</v>
      </c>
      <c r="N184" s="37">
        <f t="shared" si="19"/>
        <v>-2.3736889906575733</v>
      </c>
    </row>
    <row r="185" spans="3:16">
      <c r="F185" s="36" t="s">
        <v>52</v>
      </c>
      <c r="G185" s="11" t="s">
        <v>11</v>
      </c>
      <c r="H185" s="33" t="s">
        <v>12</v>
      </c>
      <c r="I185" s="37">
        <f t="shared" si="19"/>
        <v>0</v>
      </c>
      <c r="J185" s="37">
        <f t="shared" si="19"/>
        <v>0</v>
      </c>
      <c r="K185" s="37">
        <f t="shared" si="19"/>
        <v>0</v>
      </c>
      <c r="L185" s="37">
        <f t="shared" si="19"/>
        <v>0</v>
      </c>
      <c r="M185" s="37">
        <f t="shared" si="19"/>
        <v>0</v>
      </c>
      <c r="N185" s="37">
        <f t="shared" si="19"/>
        <v>0</v>
      </c>
    </row>
    <row r="186" spans="3:16">
      <c r="D186" s="29" t="s">
        <v>53</v>
      </c>
      <c r="G186" s="29" t="s">
        <v>11</v>
      </c>
      <c r="H186" s="30" t="s">
        <v>12</v>
      </c>
      <c r="I186" s="31">
        <f t="shared" si="19"/>
        <v>-5.8270683519616284</v>
      </c>
      <c r="J186" s="31">
        <f t="shared" si="19"/>
        <v>-7.9392915333326926</v>
      </c>
      <c r="K186" s="31">
        <f t="shared" si="19"/>
        <v>8.6349991175389533</v>
      </c>
      <c r="L186" s="31">
        <f t="shared" si="19"/>
        <v>7.0296380898058004</v>
      </c>
      <c r="M186" s="31">
        <f t="shared" si="19"/>
        <v>0.15986762582596725</v>
      </c>
      <c r="N186" s="31">
        <f t="shared" si="19"/>
        <v>2.0581449478764284</v>
      </c>
      <c r="P186" s="56"/>
    </row>
    <row r="187" spans="3:16" ht="6" customHeight="1">
      <c r="I187" s="18"/>
      <c r="J187" s="18"/>
      <c r="K187" s="18"/>
      <c r="L187" s="18"/>
      <c r="M187" s="18"/>
      <c r="N187" s="18"/>
    </row>
    <row r="188" spans="3:16">
      <c r="F188" s="38" t="s">
        <v>54</v>
      </c>
      <c r="G188" s="29" t="s">
        <v>11</v>
      </c>
      <c r="H188" s="30" t="s">
        <v>12</v>
      </c>
      <c r="I188" s="31">
        <f t="shared" ref="I188:N188" si="20">I56-I122</f>
        <v>-42.473027086339556</v>
      </c>
      <c r="J188" s="31">
        <f t="shared" si="20"/>
        <v>-36.436013715829944</v>
      </c>
      <c r="K188" s="31">
        <f t="shared" si="20"/>
        <v>-1.9573293886866736</v>
      </c>
      <c r="L188" s="31">
        <f t="shared" si="20"/>
        <v>1.7255873348168791</v>
      </c>
      <c r="M188" s="31">
        <f t="shared" si="20"/>
        <v>-11.46000615587667</v>
      </c>
      <c r="N188" s="31">
        <f t="shared" si="20"/>
        <v>-90.600789011916049</v>
      </c>
    </row>
    <row r="189" spans="3:16" ht="13.5" customHeight="1"/>
    <row r="190" spans="3:16" s="24" customFormat="1">
      <c r="C190" s="22" t="s">
        <v>55</v>
      </c>
      <c r="D190" s="22"/>
      <c r="E190" s="23"/>
      <c r="F190" s="23"/>
      <c r="G190" s="23"/>
      <c r="H190" s="23"/>
    </row>
    <row r="191" spans="3:16" ht="6.75" customHeight="1">
      <c r="I191" s="18"/>
      <c r="J191" s="18"/>
      <c r="K191" s="18"/>
      <c r="L191" s="18"/>
      <c r="M191" s="18"/>
    </row>
    <row r="192" spans="3:16">
      <c r="D192" s="9"/>
      <c r="F192" s="42" t="s">
        <v>56</v>
      </c>
      <c r="G192" s="11" t="s">
        <v>11</v>
      </c>
      <c r="H192" s="7" t="s">
        <v>12</v>
      </c>
      <c r="I192" s="37">
        <f t="shared" ref="I192:N199" si="21">I60-I126</f>
        <v>0</v>
      </c>
      <c r="J192" s="37">
        <f t="shared" si="21"/>
        <v>0</v>
      </c>
      <c r="K192" s="37">
        <f t="shared" si="21"/>
        <v>0</v>
      </c>
      <c r="L192" s="37">
        <f t="shared" si="21"/>
        <v>0</v>
      </c>
      <c r="M192" s="37">
        <f t="shared" si="21"/>
        <v>0</v>
      </c>
      <c r="N192" s="37">
        <f t="shared" si="21"/>
        <v>0</v>
      </c>
    </row>
    <row r="193" spans="6:14">
      <c r="F193" s="42" t="s">
        <v>57</v>
      </c>
      <c r="G193" s="11" t="s">
        <v>11</v>
      </c>
      <c r="H193" s="7" t="s">
        <v>12</v>
      </c>
      <c r="I193" s="37">
        <f t="shared" si="21"/>
        <v>0</v>
      </c>
      <c r="J193" s="37">
        <f t="shared" si="21"/>
        <v>0</v>
      </c>
      <c r="K193" s="37">
        <f t="shared" si="21"/>
        <v>0</v>
      </c>
      <c r="L193" s="37">
        <f t="shared" si="21"/>
        <v>0</v>
      </c>
      <c r="M193" s="37">
        <f t="shared" si="21"/>
        <v>0</v>
      </c>
      <c r="N193" s="37">
        <f t="shared" si="21"/>
        <v>0</v>
      </c>
    </row>
    <row r="194" spans="6:14">
      <c r="F194" s="42" t="s">
        <v>58</v>
      </c>
      <c r="G194" s="11" t="s">
        <v>11</v>
      </c>
      <c r="H194" s="7" t="s">
        <v>12</v>
      </c>
      <c r="I194" s="37">
        <f t="shared" si="21"/>
        <v>0</v>
      </c>
      <c r="J194" s="37">
        <f t="shared" si="21"/>
        <v>0</v>
      </c>
      <c r="K194" s="37">
        <f t="shared" si="21"/>
        <v>0</v>
      </c>
      <c r="L194" s="37">
        <f t="shared" si="21"/>
        <v>0</v>
      </c>
      <c r="M194" s="37">
        <f t="shared" si="21"/>
        <v>0</v>
      </c>
      <c r="N194" s="37">
        <f t="shared" si="21"/>
        <v>0</v>
      </c>
    </row>
    <row r="195" spans="6:14">
      <c r="F195" s="42" t="s">
        <v>59</v>
      </c>
      <c r="G195" s="11" t="s">
        <v>11</v>
      </c>
      <c r="H195" s="7" t="s">
        <v>12</v>
      </c>
      <c r="I195" s="37">
        <f t="shared" si="21"/>
        <v>0</v>
      </c>
      <c r="J195" s="37">
        <f t="shared" si="21"/>
        <v>0</v>
      </c>
      <c r="K195" s="37">
        <f t="shared" si="21"/>
        <v>0</v>
      </c>
      <c r="L195" s="37">
        <f t="shared" si="21"/>
        <v>0</v>
      </c>
      <c r="M195" s="37">
        <f t="shared" si="21"/>
        <v>0</v>
      </c>
      <c r="N195" s="37">
        <f t="shared" si="21"/>
        <v>0</v>
      </c>
    </row>
    <row r="196" spans="6:14">
      <c r="F196" s="42" t="s">
        <v>60</v>
      </c>
      <c r="G196" s="11" t="s">
        <v>11</v>
      </c>
      <c r="H196" s="7" t="s">
        <v>12</v>
      </c>
      <c r="I196" s="37">
        <f t="shared" si="21"/>
        <v>0</v>
      </c>
      <c r="J196" s="37">
        <f t="shared" si="21"/>
        <v>0</v>
      </c>
      <c r="K196" s="37">
        <f t="shared" si="21"/>
        <v>0</v>
      </c>
      <c r="L196" s="37">
        <f t="shared" si="21"/>
        <v>0</v>
      </c>
      <c r="M196" s="37">
        <f t="shared" si="21"/>
        <v>0</v>
      </c>
      <c r="N196" s="37">
        <f t="shared" si="21"/>
        <v>0</v>
      </c>
    </row>
    <row r="197" spans="6:14">
      <c r="F197" s="42" t="s">
        <v>61</v>
      </c>
      <c r="G197" s="11" t="s">
        <v>11</v>
      </c>
      <c r="H197" s="7" t="s">
        <v>12</v>
      </c>
      <c r="I197" s="37">
        <f t="shared" si="21"/>
        <v>0</v>
      </c>
      <c r="J197" s="37">
        <f t="shared" si="21"/>
        <v>0</v>
      </c>
      <c r="K197" s="37">
        <f t="shared" si="21"/>
        <v>0</v>
      </c>
      <c r="L197" s="37">
        <f t="shared" si="21"/>
        <v>0</v>
      </c>
      <c r="M197" s="37">
        <f t="shared" si="21"/>
        <v>0</v>
      </c>
      <c r="N197" s="37">
        <f t="shared" si="21"/>
        <v>0</v>
      </c>
    </row>
    <row r="198" spans="6:14">
      <c r="F198" s="42" t="s">
        <v>62</v>
      </c>
      <c r="G198" s="11" t="s">
        <v>11</v>
      </c>
      <c r="H198" s="7" t="s">
        <v>12</v>
      </c>
      <c r="I198" s="37">
        <f t="shared" si="21"/>
        <v>0</v>
      </c>
      <c r="J198" s="37">
        <f t="shared" si="21"/>
        <v>0</v>
      </c>
      <c r="K198" s="37">
        <f t="shared" si="21"/>
        <v>0</v>
      </c>
      <c r="L198" s="37">
        <f t="shared" si="21"/>
        <v>0</v>
      </c>
      <c r="M198" s="37">
        <f t="shared" si="21"/>
        <v>0</v>
      </c>
      <c r="N198" s="37">
        <f t="shared" si="21"/>
        <v>0</v>
      </c>
    </row>
    <row r="199" spans="6:14">
      <c r="F199" s="38" t="s">
        <v>63</v>
      </c>
      <c r="G199" s="29" t="s">
        <v>11</v>
      </c>
      <c r="H199" s="30" t="s">
        <v>12</v>
      </c>
      <c r="I199" s="52">
        <f t="shared" si="21"/>
        <v>0</v>
      </c>
      <c r="J199" s="52">
        <f t="shared" si="21"/>
        <v>0</v>
      </c>
      <c r="K199" s="52">
        <f t="shared" si="21"/>
        <v>0</v>
      </c>
      <c r="L199" s="52">
        <f t="shared" si="21"/>
        <v>0</v>
      </c>
      <c r="M199" s="52">
        <f t="shared" si="21"/>
        <v>0</v>
      </c>
      <c r="N199" s="52">
        <f t="shared" si="21"/>
        <v>0</v>
      </c>
    </row>
    <row r="200" spans="6:14" ht="12.75" customHeight="1">
      <c r="I200" s="18"/>
      <c r="J200" s="18"/>
      <c r="K200" s="18"/>
      <c r="L200" s="18"/>
      <c r="M200" s="18"/>
    </row>
    <row r="201" spans="6:14" ht="12.75" customHeight="1">
      <c r="F201" s="38" t="s">
        <v>64</v>
      </c>
      <c r="G201" s="29" t="s">
        <v>11</v>
      </c>
      <c r="H201" s="30" t="s">
        <v>12</v>
      </c>
      <c r="I201" s="31">
        <f t="shared" ref="I201:N201" si="22">I69-I135</f>
        <v>-42.473027086339528</v>
      </c>
      <c r="J201" s="31">
        <f t="shared" si="22"/>
        <v>-36.436013715829972</v>
      </c>
      <c r="K201" s="31">
        <f t="shared" si="22"/>
        <v>-1.9573293886866168</v>
      </c>
      <c r="L201" s="31">
        <f t="shared" si="22"/>
        <v>1.7255873348168507</v>
      </c>
      <c r="M201" s="31">
        <f t="shared" si="22"/>
        <v>-11.460006155876613</v>
      </c>
      <c r="N201" s="31">
        <f t="shared" si="22"/>
        <v>-90.600789011915822</v>
      </c>
    </row>
  </sheetData>
  <mergeCells count="1">
    <mergeCell ref="I5:N5"/>
  </mergeCells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D261A-AB7B-444F-B778-FF257623FA7B}">
  <sheetPr>
    <tabColor theme="4"/>
    <pageSetUpPr autoPageBreaks="0"/>
  </sheetPr>
  <dimension ref="A1:M30"/>
  <sheetViews>
    <sheetView zoomScale="80" zoomScaleNormal="80" workbookViewId="0">
      <selection activeCell="G60" sqref="G60"/>
    </sheetView>
  </sheetViews>
  <sheetFormatPr defaultColWidth="14" defaultRowHeight="14"/>
  <cols>
    <col min="1" max="1" width="12.54296875" style="11" customWidth="1"/>
    <col min="2" max="3" width="1.453125" style="11" customWidth="1"/>
    <col min="4" max="5" width="23.453125" style="11" bestFit="1" customWidth="1"/>
    <col min="6" max="7" width="31.54296875" style="11" bestFit="1" customWidth="1"/>
    <col min="8" max="8" width="9.54296875" style="11" bestFit="1" customWidth="1"/>
    <col min="9" max="13" width="18.453125" style="18" customWidth="1"/>
    <col min="14" max="31" width="18.453125" style="11" customWidth="1"/>
    <col min="32" max="36" width="14" style="11"/>
    <col min="37" max="54" width="18.453125" style="11" customWidth="1"/>
    <col min="55" max="16384" width="14" style="11"/>
  </cols>
  <sheetData>
    <row r="1" spans="1:13" s="3" customFormat="1" ht="25">
      <c r="A1" s="1" t="s">
        <v>0</v>
      </c>
      <c r="B1" s="2"/>
      <c r="I1" s="57"/>
      <c r="J1" s="57"/>
      <c r="K1" s="58"/>
      <c r="L1" s="57"/>
      <c r="M1" s="57"/>
    </row>
    <row r="2" spans="1:13" s="3" customFormat="1" ht="25">
      <c r="A2" s="4" t="s">
        <v>207</v>
      </c>
      <c r="B2" s="2"/>
      <c r="I2" s="57"/>
      <c r="J2" s="57"/>
      <c r="K2" s="57"/>
      <c r="L2" s="57"/>
      <c r="M2" s="57"/>
    </row>
    <row r="3" spans="1:13" s="3" customFormat="1" ht="25">
      <c r="A3" s="4">
        <v>2026</v>
      </c>
      <c r="B3" s="4"/>
      <c r="C3" s="4"/>
      <c r="D3" s="4"/>
      <c r="I3" s="57"/>
      <c r="J3" s="57"/>
      <c r="K3" s="57"/>
      <c r="L3" s="57"/>
      <c r="M3" s="57"/>
    </row>
    <row r="4" spans="1:13" s="6" customFormat="1" ht="25.5" thickBot="1">
      <c r="A4" s="59" t="s">
        <v>68</v>
      </c>
      <c r="B4" s="5"/>
      <c r="I4" s="60"/>
      <c r="J4" s="60"/>
      <c r="K4" s="60"/>
      <c r="L4" s="60"/>
      <c r="M4" s="60"/>
    </row>
    <row r="5" spans="1:13" s="61" customFormat="1" ht="15.5">
      <c r="B5" s="62"/>
      <c r="C5" s="62"/>
      <c r="D5" s="9"/>
      <c r="E5" s="9"/>
      <c r="F5" s="9"/>
      <c r="G5" s="9"/>
      <c r="I5" s="63" t="s">
        <v>2</v>
      </c>
      <c r="J5" s="64"/>
      <c r="K5" s="64"/>
      <c r="L5" s="64"/>
      <c r="M5" s="65"/>
    </row>
    <row r="6" spans="1:13" s="61" customFormat="1" ht="15.5">
      <c r="B6" s="62"/>
      <c r="C6" s="62"/>
      <c r="D6" s="12" t="s">
        <v>69</v>
      </c>
      <c r="E6" s="12" t="s">
        <v>70</v>
      </c>
      <c r="F6" s="12" t="s">
        <v>71</v>
      </c>
      <c r="G6" s="12" t="s">
        <v>72</v>
      </c>
      <c r="H6" s="66" t="s">
        <v>5</v>
      </c>
      <c r="I6" s="67">
        <v>2022</v>
      </c>
      <c r="J6" s="68">
        <v>2023</v>
      </c>
      <c r="K6" s="68">
        <v>2024</v>
      </c>
      <c r="L6" s="68">
        <v>2025</v>
      </c>
      <c r="M6" s="69">
        <v>2026</v>
      </c>
    </row>
    <row r="7" spans="1:13" s="61" customFormat="1">
      <c r="A7" s="11"/>
      <c r="B7" s="11"/>
      <c r="C7" s="11"/>
      <c r="D7" s="11"/>
      <c r="E7" s="11"/>
      <c r="F7" s="11"/>
      <c r="G7" s="11"/>
      <c r="H7" s="11"/>
      <c r="I7" s="18"/>
      <c r="J7" s="18"/>
      <c r="K7" s="18"/>
      <c r="L7" s="18"/>
      <c r="M7" s="18"/>
    </row>
    <row r="8" spans="1:13" s="61" customFormat="1" ht="18">
      <c r="A8" s="70"/>
      <c r="B8" s="71" t="s">
        <v>73</v>
      </c>
      <c r="C8" s="70"/>
      <c r="D8" s="70"/>
      <c r="E8" s="70"/>
      <c r="F8" s="70"/>
      <c r="G8" s="70"/>
      <c r="H8" s="70"/>
      <c r="I8" s="72"/>
      <c r="J8" s="72"/>
      <c r="K8" s="72"/>
      <c r="L8" s="72"/>
      <c r="M8" s="72"/>
    </row>
    <row r="9" spans="1:13" s="61" customFormat="1">
      <c r="A9" s="73"/>
      <c r="B9" s="73"/>
      <c r="C9" s="73"/>
      <c r="D9" s="73"/>
      <c r="E9" s="73"/>
      <c r="F9" s="73"/>
      <c r="G9" s="73"/>
      <c r="H9" s="74"/>
      <c r="I9" s="75"/>
      <c r="J9" s="75"/>
      <c r="K9" s="48"/>
      <c r="L9" s="76"/>
      <c r="M9" s="76"/>
    </row>
    <row r="10" spans="1:13" s="61" customFormat="1">
      <c r="A10" s="73"/>
      <c r="B10" s="73"/>
      <c r="C10" s="22" t="s">
        <v>74</v>
      </c>
      <c r="D10" s="22"/>
      <c r="E10" s="23"/>
      <c r="F10" s="23"/>
      <c r="G10" s="23"/>
      <c r="H10" s="23"/>
      <c r="I10" s="77"/>
      <c r="J10" s="77"/>
      <c r="K10" s="77"/>
      <c r="L10" s="77"/>
      <c r="M10" s="77"/>
    </row>
    <row r="11" spans="1:13" s="61" customFormat="1">
      <c r="A11" s="73"/>
      <c r="B11" s="73"/>
      <c r="C11" s="73"/>
      <c r="D11" s="73"/>
      <c r="E11" s="73"/>
      <c r="F11" s="73"/>
      <c r="G11" s="73"/>
      <c r="H11" s="74"/>
      <c r="I11" s="75"/>
      <c r="J11" s="75"/>
      <c r="K11" s="48"/>
      <c r="L11" s="76"/>
      <c r="M11" s="76"/>
    </row>
    <row r="12" spans="1:13" s="61" customFormat="1">
      <c r="A12" s="11"/>
      <c r="B12" s="11"/>
      <c r="C12" s="11"/>
      <c r="D12" s="26"/>
      <c r="E12" s="11"/>
      <c r="F12" s="26" t="s">
        <v>75</v>
      </c>
      <c r="G12" s="11" t="s">
        <v>76</v>
      </c>
      <c r="H12" s="61" t="s">
        <v>77</v>
      </c>
      <c r="I12" s="78">
        <v>59467</v>
      </c>
      <c r="J12" s="78">
        <v>59213</v>
      </c>
      <c r="K12" s="78">
        <v>67856</v>
      </c>
      <c r="L12" s="78">
        <v>60124</v>
      </c>
      <c r="M12" s="78">
        <v>57801</v>
      </c>
    </row>
    <row r="13" spans="1:13" s="61" customFormat="1">
      <c r="A13" s="11"/>
      <c r="B13" s="11"/>
      <c r="C13" s="11"/>
      <c r="D13" s="26"/>
      <c r="E13" s="11"/>
      <c r="F13" s="26" t="s">
        <v>78</v>
      </c>
      <c r="G13" s="11" t="s">
        <v>76</v>
      </c>
      <c r="H13" s="61" t="s">
        <v>77</v>
      </c>
      <c r="I13" s="78">
        <v>77</v>
      </c>
      <c r="J13" s="78">
        <v>66</v>
      </c>
      <c r="K13" s="78">
        <v>64</v>
      </c>
      <c r="L13" s="78">
        <v>139</v>
      </c>
      <c r="M13" s="78">
        <v>99</v>
      </c>
    </row>
    <row r="14" spans="1:13" s="61" customFormat="1">
      <c r="A14" s="11"/>
      <c r="B14" s="11"/>
      <c r="C14" s="11"/>
      <c r="D14" s="26"/>
      <c r="E14" s="11"/>
      <c r="F14" s="26" t="s">
        <v>79</v>
      </c>
      <c r="G14" s="11" t="s">
        <v>76</v>
      </c>
      <c r="H14" s="61" t="s">
        <v>77</v>
      </c>
      <c r="I14" s="78">
        <v>10431</v>
      </c>
      <c r="J14" s="78">
        <v>11524</v>
      </c>
      <c r="K14" s="78">
        <v>10539</v>
      </c>
      <c r="L14" s="78">
        <v>10150</v>
      </c>
      <c r="M14" s="78">
        <v>9705</v>
      </c>
    </row>
    <row r="15" spans="1:13" s="61" customFormat="1">
      <c r="A15" s="11"/>
      <c r="B15" s="11"/>
      <c r="C15" s="11"/>
      <c r="D15" s="26"/>
      <c r="E15" s="11"/>
      <c r="F15" s="26" t="s">
        <v>80</v>
      </c>
      <c r="G15" s="11" t="s">
        <v>76</v>
      </c>
      <c r="H15" s="61" t="s">
        <v>77</v>
      </c>
      <c r="I15" s="79">
        <f>SUM(I12:I14)</f>
        <v>69975</v>
      </c>
      <c r="J15" s="79">
        <f t="shared" ref="J15:M15" si="0">SUM(J12:J14)</f>
        <v>70803</v>
      </c>
      <c r="K15" s="79">
        <f t="shared" si="0"/>
        <v>78459</v>
      </c>
      <c r="L15" s="79">
        <f t="shared" si="0"/>
        <v>70413</v>
      </c>
      <c r="M15" s="79">
        <f t="shared" si="0"/>
        <v>67605</v>
      </c>
    </row>
    <row r="17" spans="2:13" s="61" customFormat="1">
      <c r="B17" s="73"/>
      <c r="C17" s="22" t="s">
        <v>81</v>
      </c>
      <c r="D17" s="22"/>
      <c r="E17" s="23"/>
      <c r="F17" s="23"/>
      <c r="G17" s="23"/>
      <c r="H17" s="23"/>
      <c r="I17" s="77"/>
      <c r="J17" s="77"/>
      <c r="K17" s="77"/>
      <c r="L17" s="77"/>
      <c r="M17" s="77"/>
    </row>
    <row r="18" spans="2:13" s="61" customFormat="1">
      <c r="B18" s="73"/>
      <c r="C18" s="73"/>
      <c r="D18" s="73"/>
      <c r="E18" s="73"/>
      <c r="F18" s="73"/>
      <c r="G18" s="73"/>
      <c r="H18" s="74"/>
      <c r="I18" s="75"/>
      <c r="J18" s="75"/>
      <c r="K18" s="48"/>
      <c r="L18" s="76"/>
      <c r="M18" s="76"/>
    </row>
    <row r="19" spans="2:13" s="61" customFormat="1">
      <c r="B19" s="11"/>
      <c r="C19" s="11"/>
      <c r="D19" s="26"/>
      <c r="E19" s="11"/>
      <c r="F19" s="26" t="s">
        <v>75</v>
      </c>
      <c r="G19" s="11" t="s">
        <v>76</v>
      </c>
      <c r="H19" s="61" t="s">
        <v>82</v>
      </c>
      <c r="I19" s="80">
        <v>17045671.025099974</v>
      </c>
      <c r="J19" s="80">
        <v>16477165.4078</v>
      </c>
      <c r="K19" s="80">
        <v>19861947.824862253</v>
      </c>
      <c r="L19" s="80">
        <v>16065337.602545859</v>
      </c>
      <c r="M19" s="80">
        <v>15881352.110000001</v>
      </c>
    </row>
    <row r="20" spans="2:13" s="61" customFormat="1">
      <c r="B20" s="11"/>
      <c r="C20" s="11"/>
      <c r="D20" s="26"/>
      <c r="E20" s="11"/>
      <c r="F20" s="26" t="s">
        <v>78</v>
      </c>
      <c r="G20" s="11" t="s">
        <v>76</v>
      </c>
      <c r="H20" s="61" t="s">
        <v>82</v>
      </c>
      <c r="I20" s="80">
        <v>115929.216</v>
      </c>
      <c r="J20" s="80">
        <v>64193.998</v>
      </c>
      <c r="K20" s="80">
        <v>31479.040000000001</v>
      </c>
      <c r="L20" s="80">
        <v>674481.05999999994</v>
      </c>
      <c r="M20" s="80">
        <v>85353.012000000002</v>
      </c>
    </row>
    <row r="21" spans="2:13" s="61" customFormat="1">
      <c r="B21" s="11"/>
      <c r="C21" s="11"/>
      <c r="D21" s="26"/>
      <c r="E21" s="11"/>
      <c r="F21" s="26" t="s">
        <v>79</v>
      </c>
      <c r="G21" s="11" t="s">
        <v>76</v>
      </c>
      <c r="H21" s="61" t="s">
        <v>82</v>
      </c>
      <c r="I21" s="80">
        <v>3039574.4030000004</v>
      </c>
      <c r="J21" s="80">
        <v>3827401.2779999995</v>
      </c>
      <c r="K21" s="80">
        <v>2534270.1310000001</v>
      </c>
      <c r="L21" s="80">
        <v>2524958.6220000004</v>
      </c>
      <c r="M21" s="80">
        <v>2357613.1500000004</v>
      </c>
    </row>
    <row r="22" spans="2:13" s="61" customFormat="1">
      <c r="B22" s="11"/>
      <c r="C22" s="11"/>
      <c r="D22" s="26"/>
      <c r="E22" s="11"/>
      <c r="F22" s="26" t="s">
        <v>80</v>
      </c>
      <c r="G22" s="11" t="s">
        <v>76</v>
      </c>
      <c r="H22" s="61" t="s">
        <v>82</v>
      </c>
      <c r="I22" s="55">
        <f>SUM(I19:I21)</f>
        <v>20201174.644099973</v>
      </c>
      <c r="J22" s="55">
        <f t="shared" ref="J22:M22" si="1">SUM(J19:J21)</f>
        <v>20368760.683800001</v>
      </c>
      <c r="K22" s="55">
        <f t="shared" si="1"/>
        <v>22427696.995862253</v>
      </c>
      <c r="L22" s="55">
        <f t="shared" si="1"/>
        <v>19264777.284545861</v>
      </c>
      <c r="M22" s="55">
        <f t="shared" si="1"/>
        <v>18324318.272</v>
      </c>
    </row>
    <row r="23" spans="2:13" s="61" customFormat="1">
      <c r="B23" s="29"/>
      <c r="C23" s="29"/>
      <c r="D23" s="81"/>
      <c r="E23" s="81"/>
      <c r="F23" s="81"/>
      <c r="G23" s="81"/>
      <c r="H23" s="81"/>
      <c r="I23" s="75"/>
      <c r="J23" s="75"/>
      <c r="K23" s="48"/>
      <c r="L23" s="76"/>
      <c r="M23" s="76"/>
    </row>
    <row r="24" spans="2:13" s="61" customFormat="1">
      <c r="B24" s="73"/>
      <c r="C24" s="22" t="s">
        <v>83</v>
      </c>
      <c r="D24" s="22"/>
      <c r="E24" s="23"/>
      <c r="F24" s="23"/>
      <c r="G24" s="23"/>
      <c r="H24" s="23"/>
      <c r="I24" s="77"/>
      <c r="J24" s="77"/>
      <c r="K24" s="77"/>
      <c r="L24" s="77"/>
      <c r="M24" s="77"/>
    </row>
    <row r="25" spans="2:13" s="61" customFormat="1">
      <c r="B25" s="73"/>
      <c r="C25" s="73"/>
      <c r="D25" s="73"/>
      <c r="E25" s="73"/>
      <c r="F25" s="73"/>
      <c r="G25" s="73"/>
      <c r="H25" s="74"/>
      <c r="I25" s="75"/>
      <c r="J25" s="75"/>
      <c r="K25" s="48"/>
      <c r="L25" s="76"/>
      <c r="M25" s="76"/>
    </row>
    <row r="26" spans="2:13" s="61" customFormat="1">
      <c r="B26" s="11"/>
      <c r="C26" s="11"/>
      <c r="D26" s="26"/>
      <c r="E26" s="11"/>
      <c r="F26" s="26" t="s">
        <v>75</v>
      </c>
      <c r="G26" s="11" t="s">
        <v>76</v>
      </c>
      <c r="H26" s="61" t="s">
        <v>82</v>
      </c>
      <c r="I26" s="82">
        <f t="shared" ref="I26:M28" si="2">IFERROR(I19/I12,0)</f>
        <v>286.64084324247017</v>
      </c>
      <c r="J26" s="82">
        <f t="shared" si="2"/>
        <v>278.26939029942747</v>
      </c>
      <c r="K26" s="82">
        <f t="shared" si="2"/>
        <v>292.70731880544469</v>
      </c>
      <c r="L26" s="82">
        <f t="shared" si="2"/>
        <v>267.20340633600324</v>
      </c>
      <c r="M26" s="82">
        <f t="shared" si="2"/>
        <v>274.75912371758278</v>
      </c>
    </row>
    <row r="27" spans="2:13" s="61" customFormat="1">
      <c r="B27" s="11"/>
      <c r="C27" s="11"/>
      <c r="D27" s="26"/>
      <c r="E27" s="11"/>
      <c r="F27" s="26" t="s">
        <v>78</v>
      </c>
      <c r="G27" s="11" t="s">
        <v>76</v>
      </c>
      <c r="H27" s="61" t="s">
        <v>82</v>
      </c>
      <c r="I27" s="82">
        <f t="shared" si="2"/>
        <v>1505.5742337662339</v>
      </c>
      <c r="J27" s="82">
        <f t="shared" si="2"/>
        <v>972.63633333333337</v>
      </c>
      <c r="K27" s="82">
        <f t="shared" si="2"/>
        <v>491.86</v>
      </c>
      <c r="L27" s="82">
        <f t="shared" si="2"/>
        <v>4852.3817266187043</v>
      </c>
      <c r="M27" s="82">
        <f t="shared" si="2"/>
        <v>862.15163636363638</v>
      </c>
    </row>
    <row r="28" spans="2:13" s="61" customFormat="1">
      <c r="B28" s="11"/>
      <c r="C28" s="11"/>
      <c r="D28" s="26"/>
      <c r="E28" s="11"/>
      <c r="F28" s="26" t="s">
        <v>79</v>
      </c>
      <c r="G28" s="11" t="s">
        <v>76</v>
      </c>
      <c r="H28" s="61" t="s">
        <v>82</v>
      </c>
      <c r="I28" s="82">
        <f t="shared" si="2"/>
        <v>291.39817879397953</v>
      </c>
      <c r="J28" s="82">
        <f t="shared" si="2"/>
        <v>332.12437330787918</v>
      </c>
      <c r="K28" s="82">
        <f t="shared" si="2"/>
        <v>240.46590103425373</v>
      </c>
      <c r="L28" s="82">
        <f t="shared" si="2"/>
        <v>248.76439625615768</v>
      </c>
      <c r="M28" s="82">
        <f t="shared" si="2"/>
        <v>242.92768160741889</v>
      </c>
    </row>
    <row r="29" spans="2:13" s="61" customFormat="1">
      <c r="B29" s="11"/>
      <c r="C29" s="11"/>
      <c r="D29" s="26"/>
      <c r="E29" s="11"/>
      <c r="F29" s="26"/>
      <c r="G29" s="11"/>
      <c r="H29" s="83"/>
      <c r="I29" s="84"/>
      <c r="J29" s="84"/>
      <c r="K29" s="84"/>
      <c r="L29" s="84"/>
      <c r="M29" s="84"/>
    </row>
    <row r="30" spans="2:13" s="61" customFormat="1" ht="18">
      <c r="B30" s="71" t="s">
        <v>84</v>
      </c>
      <c r="C30" s="70"/>
      <c r="D30" s="70"/>
      <c r="E30" s="70"/>
      <c r="F30" s="70"/>
      <c r="G30" s="70"/>
      <c r="H30" s="70"/>
      <c r="I30" s="72"/>
      <c r="J30" s="72"/>
      <c r="K30" s="72"/>
      <c r="L30" s="72"/>
      <c r="M30" s="72"/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7DFC1-536F-4203-8897-1EEC6FC5CA2E}">
  <sheetPr>
    <tabColor theme="4"/>
    <pageSetUpPr autoPageBreaks="0"/>
  </sheetPr>
  <dimension ref="A1:P71"/>
  <sheetViews>
    <sheetView zoomScale="80" zoomScaleNormal="80" workbookViewId="0">
      <pane xSplit="5" ySplit="8" topLeftCell="F9" activePane="bottomRight" state="frozen"/>
      <selection activeCell="G60" sqref="G60"/>
      <selection pane="topRight" activeCell="G60" sqref="G60"/>
      <selection pane="bottomLeft" activeCell="G60" sqref="G60"/>
      <selection pane="bottomRight" activeCell="Q32" sqref="A26:Q32"/>
    </sheetView>
  </sheetViews>
  <sheetFormatPr defaultColWidth="14" defaultRowHeight="14"/>
  <cols>
    <col min="1" max="1" width="12.54296875" style="11" customWidth="1"/>
    <col min="2" max="3" width="1.453125" style="11" customWidth="1"/>
    <col min="4" max="4" width="12.453125" style="11" customWidth="1"/>
    <col min="5" max="5" width="7.1796875" style="11" customWidth="1"/>
    <col min="6" max="6" width="41.54296875" style="11" bestFit="1" customWidth="1"/>
    <col min="7" max="7" width="51.54296875" style="11" bestFit="1" customWidth="1"/>
    <col min="8" max="8" width="13.453125" style="11" customWidth="1"/>
    <col min="9" max="14" width="13.54296875" style="11" customWidth="1"/>
    <col min="15" max="31" width="18.453125" style="11" customWidth="1"/>
    <col min="32" max="16384" width="14" style="11"/>
  </cols>
  <sheetData>
    <row r="1" spans="1:14" s="3" customFormat="1" ht="25">
      <c r="A1" s="1" t="s">
        <v>0</v>
      </c>
      <c r="B1" s="2"/>
      <c r="G1" s="4" t="s">
        <v>85</v>
      </c>
      <c r="K1" s="2"/>
    </row>
    <row r="2" spans="1:14" s="3" customFormat="1" ht="25">
      <c r="A2" s="4" t="s">
        <v>207</v>
      </c>
      <c r="B2" s="2"/>
    </row>
    <row r="3" spans="1:14" s="3" customFormat="1" ht="25">
      <c r="A3" s="4">
        <v>2026</v>
      </c>
      <c r="B3" s="4"/>
      <c r="C3" s="4"/>
      <c r="D3" s="4"/>
    </row>
    <row r="4" spans="1:14" s="6" customFormat="1" ht="25.5" thickBot="1">
      <c r="A4" s="59" t="s">
        <v>86</v>
      </c>
      <c r="B4" s="5"/>
    </row>
    <row r="5" spans="1:14" ht="16" thickBot="1">
      <c r="A5" s="61"/>
      <c r="B5" s="62"/>
      <c r="C5" s="62"/>
      <c r="D5" s="9"/>
      <c r="E5" s="9"/>
      <c r="F5" s="9"/>
      <c r="G5" s="84"/>
      <c r="H5" s="61"/>
      <c r="I5" s="85" t="s">
        <v>2</v>
      </c>
      <c r="J5" s="86"/>
      <c r="K5" s="86"/>
      <c r="L5" s="86"/>
      <c r="M5" s="87"/>
      <c r="N5" s="88"/>
    </row>
    <row r="6" spans="1:14" ht="16" thickBot="1">
      <c r="A6" s="61"/>
      <c r="B6" s="62"/>
      <c r="C6" s="62"/>
      <c r="D6" s="12" t="s">
        <v>69</v>
      </c>
      <c r="E6" s="12" t="s">
        <v>70</v>
      </c>
      <c r="F6" s="12" t="s">
        <v>87</v>
      </c>
      <c r="G6" s="89" t="s">
        <v>88</v>
      </c>
      <c r="H6" s="66" t="s">
        <v>5</v>
      </c>
      <c r="I6" s="67">
        <v>2022</v>
      </c>
      <c r="J6" s="68">
        <v>2023</v>
      </c>
      <c r="K6" s="68">
        <v>2024</v>
      </c>
      <c r="L6" s="68">
        <v>2025</v>
      </c>
      <c r="M6" s="90">
        <v>2026</v>
      </c>
      <c r="N6" s="91" t="s">
        <v>6</v>
      </c>
    </row>
    <row r="8" spans="1:14" s="70" customFormat="1" ht="18">
      <c r="B8" s="71" t="s">
        <v>89</v>
      </c>
    </row>
    <row r="9" spans="1:14" s="73" customFormat="1">
      <c r="G9" s="61"/>
      <c r="H9" s="74"/>
      <c r="K9" s="92"/>
      <c r="L9" s="76"/>
      <c r="M9" s="74"/>
      <c r="N9" s="74"/>
    </row>
    <row r="10" spans="1:14" s="70" customFormat="1" ht="18">
      <c r="B10" s="71" t="s">
        <v>90</v>
      </c>
    </row>
    <row r="11" spans="1:14" s="73" customFormat="1">
      <c r="G11" s="61"/>
      <c r="H11" s="74"/>
      <c r="K11" s="92"/>
      <c r="L11" s="76"/>
      <c r="M11" s="74"/>
      <c r="N11" s="74"/>
    </row>
    <row r="12" spans="1:14">
      <c r="D12" s="26"/>
      <c r="F12" s="26" t="s">
        <v>91</v>
      </c>
      <c r="G12" s="61"/>
      <c r="H12" s="61" t="s">
        <v>92</v>
      </c>
      <c r="I12" s="93">
        <v>6141</v>
      </c>
      <c r="J12" s="93">
        <v>6091</v>
      </c>
      <c r="K12" s="93">
        <v>5837</v>
      </c>
      <c r="L12" s="93">
        <v>5700</v>
      </c>
      <c r="M12" s="93">
        <v>6270</v>
      </c>
      <c r="N12" s="93">
        <f>SUM(I12:M12)</f>
        <v>30039</v>
      </c>
    </row>
    <row r="13" spans="1:14">
      <c r="D13" s="26"/>
      <c r="F13" s="26" t="s">
        <v>93</v>
      </c>
      <c r="G13" s="61"/>
      <c r="H13" s="61" t="s">
        <v>92</v>
      </c>
      <c r="I13" s="93">
        <v>10196</v>
      </c>
      <c r="J13" s="93">
        <v>10571</v>
      </c>
      <c r="K13" s="93">
        <v>9031</v>
      </c>
      <c r="L13" s="93">
        <v>9871</v>
      </c>
      <c r="M13" s="93">
        <v>10858</v>
      </c>
      <c r="N13" s="93">
        <f>SUM(I13:M13)</f>
        <v>50527</v>
      </c>
    </row>
    <row r="14" spans="1:14">
      <c r="D14" s="26"/>
      <c r="F14" s="26" t="s">
        <v>94</v>
      </c>
      <c r="G14" s="61"/>
      <c r="H14" s="61" t="s">
        <v>92</v>
      </c>
      <c r="I14" s="93">
        <v>5</v>
      </c>
      <c r="J14" s="93">
        <v>10</v>
      </c>
      <c r="K14" s="93">
        <v>5</v>
      </c>
      <c r="L14" s="93">
        <v>3</v>
      </c>
      <c r="M14" s="93">
        <v>0</v>
      </c>
      <c r="N14" s="93">
        <f>SUM(I14:M14)</f>
        <v>23</v>
      </c>
    </row>
    <row r="17" spans="2:14" s="70" customFormat="1" ht="18">
      <c r="B17" s="71" t="s">
        <v>95</v>
      </c>
    </row>
    <row r="18" spans="2:14" s="73" customFormat="1" ht="13.5" customHeight="1">
      <c r="G18" s="61"/>
      <c r="H18" s="74"/>
      <c r="N18" s="74"/>
    </row>
    <row r="19" spans="2:14" s="23" customFormat="1">
      <c r="B19" s="73"/>
      <c r="C19" s="22" t="s">
        <v>26</v>
      </c>
      <c r="D19" s="22"/>
    </row>
    <row r="20" spans="2:14" s="29" customFormat="1" ht="14.25" customHeight="1">
      <c r="D20" s="81"/>
      <c r="E20" s="81"/>
      <c r="G20" s="94"/>
      <c r="H20" s="81"/>
      <c r="I20" s="73"/>
      <c r="J20" s="73"/>
      <c r="K20" s="73"/>
      <c r="L20" s="73"/>
      <c r="M20" s="73"/>
      <c r="N20" s="74"/>
    </row>
    <row r="21" spans="2:14" s="29" customFormat="1" ht="14.25" customHeight="1">
      <c r="D21" s="81"/>
      <c r="E21" s="81"/>
      <c r="F21" s="11" t="s">
        <v>96</v>
      </c>
      <c r="G21" s="94"/>
      <c r="H21" s="7" t="s">
        <v>97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f>SUM(I21:M21)</f>
        <v>0</v>
      </c>
    </row>
    <row r="22" spans="2:14" s="29" customFormat="1" ht="14.25" customHeight="1">
      <c r="D22" s="81"/>
      <c r="E22" s="81"/>
      <c r="F22" s="11" t="s">
        <v>98</v>
      </c>
      <c r="G22" s="94"/>
      <c r="H22" s="7" t="s">
        <v>97</v>
      </c>
      <c r="I22" s="95">
        <v>0.12</v>
      </c>
      <c r="J22" s="95">
        <v>0.9</v>
      </c>
      <c r="K22" s="95">
        <v>0.251</v>
      </c>
      <c r="L22" s="95">
        <v>0.23926</v>
      </c>
      <c r="M22" s="95">
        <v>0.25</v>
      </c>
      <c r="N22" s="95">
        <f>SUM(I22:M22)</f>
        <v>1.7602599999999999</v>
      </c>
    </row>
    <row r="23" spans="2:14" s="29" customFormat="1" ht="14.25" customHeight="1">
      <c r="D23" s="81"/>
      <c r="E23" s="81"/>
      <c r="F23" s="11" t="s">
        <v>99</v>
      </c>
      <c r="G23" s="94"/>
      <c r="H23" s="7" t="s">
        <v>97</v>
      </c>
      <c r="I23" s="95">
        <v>0</v>
      </c>
      <c r="J23" s="95">
        <v>0</v>
      </c>
      <c r="K23" s="95">
        <v>0</v>
      </c>
      <c r="L23" s="95">
        <v>0</v>
      </c>
      <c r="M23" s="95">
        <v>0</v>
      </c>
      <c r="N23" s="95">
        <f>SUM(I23:M23)</f>
        <v>0</v>
      </c>
    </row>
    <row r="24" spans="2:14" s="29" customFormat="1" ht="14.25" customHeight="1">
      <c r="D24" s="81"/>
      <c r="E24" s="81"/>
      <c r="F24" s="11" t="s">
        <v>100</v>
      </c>
      <c r="G24" s="94"/>
      <c r="H24" s="7" t="s">
        <v>97</v>
      </c>
      <c r="I24" s="95">
        <v>0</v>
      </c>
      <c r="J24" s="95">
        <v>0</v>
      </c>
      <c r="K24" s="95">
        <v>0</v>
      </c>
      <c r="L24" s="95">
        <v>0</v>
      </c>
      <c r="M24" s="95">
        <v>0</v>
      </c>
      <c r="N24" s="95">
        <f>SUM(I24:M24)</f>
        <v>0</v>
      </c>
    </row>
    <row r="25" spans="2:14" s="29" customFormat="1" ht="14.25" customHeight="1">
      <c r="D25" s="81"/>
      <c r="E25" s="81"/>
      <c r="F25" s="11" t="s">
        <v>101</v>
      </c>
      <c r="G25" s="94"/>
      <c r="H25" s="7" t="s">
        <v>97</v>
      </c>
      <c r="I25" s="95">
        <v>0</v>
      </c>
      <c r="J25" s="95">
        <v>0</v>
      </c>
      <c r="K25" s="95">
        <v>0</v>
      </c>
      <c r="L25" s="95">
        <v>0</v>
      </c>
      <c r="M25" s="95">
        <v>0</v>
      </c>
      <c r="N25" s="95">
        <f>SUM(I25:M25)</f>
        <v>0</v>
      </c>
    </row>
    <row r="26" spans="2:14" s="29" customFormat="1" ht="14.25" customHeight="1">
      <c r="D26" s="81"/>
      <c r="E26" s="81"/>
      <c r="G26" s="94"/>
      <c r="H26" s="81"/>
      <c r="I26" s="96"/>
      <c r="J26" s="96"/>
      <c r="K26" s="96"/>
      <c r="L26" s="96"/>
      <c r="M26" s="96"/>
      <c r="N26" s="97"/>
    </row>
    <row r="27" spans="2:14" s="23" customFormat="1">
      <c r="B27" s="73"/>
      <c r="C27" s="22" t="s">
        <v>102</v>
      </c>
      <c r="D27" s="22"/>
      <c r="I27" s="98"/>
      <c r="J27" s="98"/>
      <c r="K27" s="98"/>
      <c r="L27" s="98"/>
      <c r="M27" s="98"/>
      <c r="N27" s="98"/>
    </row>
    <row r="28" spans="2:14" s="73" customFormat="1">
      <c r="G28" s="61"/>
      <c r="H28" s="74"/>
      <c r="I28" s="96"/>
      <c r="J28" s="96"/>
      <c r="K28" s="96"/>
      <c r="L28" s="96"/>
      <c r="M28" s="96"/>
      <c r="N28" s="97"/>
    </row>
    <row r="29" spans="2:14">
      <c r="D29" s="26"/>
      <c r="F29" s="11" t="s">
        <v>103</v>
      </c>
      <c r="G29" s="61"/>
      <c r="H29" s="61" t="s">
        <v>104</v>
      </c>
      <c r="I29" s="99">
        <v>9.2843800000000005</v>
      </c>
      <c r="J29" s="99">
        <v>15.223000000000001</v>
      </c>
      <c r="K29" s="99">
        <v>13.550100000000002</v>
      </c>
      <c r="L29" s="99">
        <v>7.7386999999999997</v>
      </c>
      <c r="M29" s="99">
        <v>11.449045000000002</v>
      </c>
      <c r="N29" s="99">
        <f>SUM(I29:M29)</f>
        <v>57.245225000000005</v>
      </c>
    </row>
    <row r="30" spans="2:14">
      <c r="D30" s="26"/>
      <c r="F30" s="11" t="s">
        <v>105</v>
      </c>
      <c r="G30" s="61"/>
      <c r="H30" s="61" t="s">
        <v>106</v>
      </c>
      <c r="I30" s="93">
        <v>4</v>
      </c>
      <c r="J30" s="93">
        <v>23</v>
      </c>
      <c r="K30" s="93">
        <v>14</v>
      </c>
      <c r="L30" s="93">
        <v>4</v>
      </c>
      <c r="M30" s="93">
        <v>21</v>
      </c>
      <c r="N30" s="93">
        <f>SUM(I30:M30)</f>
        <v>66</v>
      </c>
    </row>
    <row r="31" spans="2:14" s="26" customFormat="1">
      <c r="B31" s="11"/>
      <c r="C31" s="11"/>
      <c r="E31" s="11"/>
    </row>
    <row r="32" spans="2:14">
      <c r="B32" s="100"/>
      <c r="C32" s="22" t="s">
        <v>30</v>
      </c>
      <c r="D32" s="22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4" spans="3:14">
      <c r="C34" s="100"/>
      <c r="D34" s="100"/>
      <c r="E34" s="100" t="s">
        <v>107</v>
      </c>
      <c r="F34" s="101" t="s">
        <v>108</v>
      </c>
      <c r="G34" s="102"/>
      <c r="H34" s="102" t="s">
        <v>92</v>
      </c>
      <c r="I34" s="103">
        <v>2</v>
      </c>
      <c r="J34" s="103">
        <v>59</v>
      </c>
      <c r="K34" s="103">
        <v>50</v>
      </c>
      <c r="L34" s="103">
        <v>139</v>
      </c>
      <c r="M34" s="103">
        <v>152</v>
      </c>
      <c r="N34" s="103">
        <f>SUM(I34:M34)</f>
        <v>402</v>
      </c>
    </row>
    <row r="35" spans="3:14">
      <c r="C35" s="100"/>
      <c r="D35" s="100"/>
      <c r="E35" s="100" t="s">
        <v>107</v>
      </c>
      <c r="F35" s="101" t="s">
        <v>109</v>
      </c>
      <c r="G35" s="102"/>
      <c r="H35" s="102" t="s">
        <v>92</v>
      </c>
      <c r="I35" s="103">
        <v>0</v>
      </c>
      <c r="J35" s="103">
        <v>12</v>
      </c>
      <c r="K35" s="103">
        <v>15</v>
      </c>
      <c r="L35" s="103">
        <v>2</v>
      </c>
      <c r="M35" s="103">
        <v>2</v>
      </c>
      <c r="N35" s="103">
        <f>SUM(I35:M35)</f>
        <v>31</v>
      </c>
    </row>
    <row r="36" spans="3:14">
      <c r="C36" s="100"/>
      <c r="D36" s="100"/>
      <c r="E36" s="100" t="s">
        <v>107</v>
      </c>
      <c r="F36" s="101" t="s">
        <v>110</v>
      </c>
      <c r="G36" s="102"/>
      <c r="H36" s="102" t="s">
        <v>92</v>
      </c>
      <c r="I36" s="103">
        <v>0</v>
      </c>
      <c r="J36" s="103">
        <v>6</v>
      </c>
      <c r="K36" s="103">
        <v>13</v>
      </c>
      <c r="L36" s="103">
        <v>8</v>
      </c>
      <c r="M36" s="103">
        <v>19</v>
      </c>
      <c r="N36" s="103">
        <f>SUM(I36:M36)</f>
        <v>46</v>
      </c>
    </row>
    <row r="37" spans="3:14">
      <c r="C37" s="100"/>
      <c r="D37" s="100"/>
      <c r="E37" s="100" t="s">
        <v>107</v>
      </c>
      <c r="F37" s="101" t="s">
        <v>111</v>
      </c>
      <c r="G37" s="102"/>
      <c r="H37" s="102" t="s">
        <v>92</v>
      </c>
      <c r="I37" s="103">
        <v>1</v>
      </c>
      <c r="J37" s="103">
        <v>1</v>
      </c>
      <c r="K37" s="103">
        <v>0</v>
      </c>
      <c r="L37" s="103">
        <v>3</v>
      </c>
      <c r="M37" s="103">
        <v>0</v>
      </c>
      <c r="N37" s="103">
        <f>SUM(I37:M37)</f>
        <v>5</v>
      </c>
    </row>
    <row r="38" spans="3:14">
      <c r="C38" s="100"/>
      <c r="D38" s="100"/>
      <c r="E38" s="100" t="s">
        <v>112</v>
      </c>
      <c r="F38" s="33" t="s">
        <v>110</v>
      </c>
      <c r="G38" s="102"/>
      <c r="H38" s="102" t="s">
        <v>92</v>
      </c>
      <c r="I38" s="103">
        <v>3</v>
      </c>
      <c r="J38" s="103">
        <v>0</v>
      </c>
      <c r="K38" s="103">
        <v>135</v>
      </c>
      <c r="L38" s="103">
        <v>163</v>
      </c>
      <c r="M38" s="103">
        <v>122</v>
      </c>
      <c r="N38" s="103">
        <f>SUM(I38:M38)</f>
        <v>423</v>
      </c>
    </row>
    <row r="39" spans="3:14">
      <c r="D39" s="26"/>
      <c r="F39" s="26"/>
      <c r="G39" s="26"/>
      <c r="H39" s="26"/>
      <c r="I39" s="26"/>
      <c r="J39" s="26"/>
      <c r="K39" s="26"/>
      <c r="L39" s="26"/>
      <c r="M39" s="26"/>
      <c r="N39" s="26"/>
    </row>
    <row r="40" spans="3:14" s="23" customFormat="1">
      <c r="C40" s="22" t="s">
        <v>113</v>
      </c>
      <c r="D40" s="22"/>
    </row>
    <row r="41" spans="3:14" s="29" customFormat="1" ht="14.25" customHeight="1">
      <c r="C41" s="104"/>
      <c r="D41" s="81"/>
      <c r="E41" s="81"/>
      <c r="F41" s="81"/>
      <c r="G41" s="94"/>
      <c r="H41" s="81"/>
      <c r="I41" s="73"/>
      <c r="J41" s="73"/>
      <c r="K41" s="73"/>
      <c r="L41" s="76"/>
      <c r="M41" s="76"/>
      <c r="N41" s="74"/>
    </row>
    <row r="42" spans="3:14" s="29" customFormat="1" ht="14.25" customHeight="1">
      <c r="D42" s="81"/>
      <c r="E42" s="81"/>
      <c r="F42" s="11" t="s">
        <v>114</v>
      </c>
      <c r="G42" s="94"/>
      <c r="H42" s="61" t="s">
        <v>92</v>
      </c>
      <c r="I42" s="93">
        <v>1848</v>
      </c>
      <c r="J42" s="93">
        <v>1455</v>
      </c>
      <c r="K42" s="93">
        <v>1357</v>
      </c>
      <c r="L42" s="93">
        <v>836</v>
      </c>
      <c r="M42" s="93">
        <v>708</v>
      </c>
      <c r="N42" s="93">
        <f t="shared" ref="N42:N47" si="0">SUM(I42:M42)</f>
        <v>6204</v>
      </c>
    </row>
    <row r="43" spans="3:14" s="29" customFormat="1" ht="13.5" customHeight="1">
      <c r="D43" s="81"/>
      <c r="E43" s="81"/>
      <c r="F43" s="11" t="s">
        <v>115</v>
      </c>
      <c r="G43" s="94"/>
      <c r="H43" s="61" t="s">
        <v>92</v>
      </c>
      <c r="I43" s="93">
        <v>2083</v>
      </c>
      <c r="J43" s="93">
        <v>1270</v>
      </c>
      <c r="K43" s="93">
        <v>1445</v>
      </c>
      <c r="L43" s="93">
        <v>1384</v>
      </c>
      <c r="M43" s="93">
        <v>1601</v>
      </c>
      <c r="N43" s="93">
        <f t="shared" si="0"/>
        <v>7783</v>
      </c>
    </row>
    <row r="44" spans="3:14" s="29" customFormat="1" ht="13.5" customHeight="1">
      <c r="D44" s="81"/>
      <c r="E44" s="81"/>
      <c r="F44" s="11" t="s">
        <v>116</v>
      </c>
      <c r="G44" s="94"/>
      <c r="H44" s="61" t="s">
        <v>92</v>
      </c>
      <c r="I44" s="93">
        <v>405</v>
      </c>
      <c r="J44" s="93">
        <v>282</v>
      </c>
      <c r="K44" s="93">
        <v>318</v>
      </c>
      <c r="L44" s="93">
        <v>351</v>
      </c>
      <c r="M44" s="93">
        <v>326</v>
      </c>
      <c r="N44" s="93">
        <f t="shared" si="0"/>
        <v>1682</v>
      </c>
    </row>
    <row r="45" spans="3:14" s="29" customFormat="1" ht="14.25" customHeight="1">
      <c r="D45" s="81"/>
      <c r="E45" s="81"/>
      <c r="F45" s="11" t="s">
        <v>117</v>
      </c>
      <c r="G45" s="94"/>
      <c r="H45" s="61" t="s">
        <v>92</v>
      </c>
      <c r="I45" s="93">
        <v>854</v>
      </c>
      <c r="J45" s="93">
        <v>185</v>
      </c>
      <c r="K45" s="93">
        <v>100</v>
      </c>
      <c r="L45" s="93">
        <v>108</v>
      </c>
      <c r="M45" s="93">
        <v>95</v>
      </c>
      <c r="N45" s="93">
        <f t="shared" si="0"/>
        <v>1342</v>
      </c>
    </row>
    <row r="46" spans="3:14" s="29" customFormat="1" ht="14.25" customHeight="1">
      <c r="D46" s="81"/>
      <c r="E46" s="81"/>
      <c r="F46" s="11" t="s">
        <v>118</v>
      </c>
      <c r="G46" s="94"/>
      <c r="H46" s="61" t="s">
        <v>92</v>
      </c>
      <c r="I46" s="93">
        <v>2</v>
      </c>
      <c r="J46" s="93">
        <v>1</v>
      </c>
      <c r="K46" s="93">
        <v>2</v>
      </c>
      <c r="L46" s="93">
        <v>0</v>
      </c>
      <c r="M46" s="93">
        <v>0</v>
      </c>
      <c r="N46" s="93">
        <f t="shared" si="0"/>
        <v>5</v>
      </c>
    </row>
    <row r="47" spans="3:14" s="29" customFormat="1" ht="14.25" customHeight="1">
      <c r="D47" s="81"/>
      <c r="E47" s="81"/>
      <c r="F47" s="29" t="s">
        <v>119</v>
      </c>
      <c r="G47" s="94"/>
      <c r="H47" s="61" t="s">
        <v>92</v>
      </c>
      <c r="I47" s="105">
        <f>SUM(I42:I45)</f>
        <v>5190</v>
      </c>
      <c r="J47" s="105">
        <f t="shared" ref="J47:M47" si="1">SUM(J42:J45)</f>
        <v>3192</v>
      </c>
      <c r="K47" s="105">
        <f t="shared" si="1"/>
        <v>3220</v>
      </c>
      <c r="L47" s="105">
        <f t="shared" si="1"/>
        <v>2679</v>
      </c>
      <c r="M47" s="105">
        <f t="shared" si="1"/>
        <v>2730</v>
      </c>
      <c r="N47" s="105">
        <f t="shared" si="0"/>
        <v>17011</v>
      </c>
    </row>
    <row r="49" spans="2:16" s="70" customFormat="1" ht="18">
      <c r="B49" s="71" t="s">
        <v>120</v>
      </c>
    </row>
    <row r="50" spans="2:16" s="29" customFormat="1">
      <c r="D50" s="81"/>
      <c r="E50" s="81"/>
      <c r="G50" s="94"/>
      <c r="H50" s="81"/>
      <c r="I50" s="73"/>
      <c r="J50" s="73"/>
      <c r="K50" s="73"/>
      <c r="L50" s="76"/>
      <c r="M50" s="76"/>
      <c r="N50" s="74"/>
    </row>
    <row r="51" spans="2:16" s="29" customFormat="1">
      <c r="D51" s="81"/>
      <c r="E51" s="81"/>
      <c r="F51" s="11" t="s">
        <v>121</v>
      </c>
      <c r="G51" s="11" t="s">
        <v>122</v>
      </c>
      <c r="H51" s="74" t="s">
        <v>97</v>
      </c>
      <c r="I51" s="106">
        <v>23.394019000000021</v>
      </c>
      <c r="J51" s="106">
        <v>19.453669000000005</v>
      </c>
      <c r="K51" s="106">
        <v>14.274886000000008</v>
      </c>
      <c r="L51" s="106">
        <v>13.142779999999998</v>
      </c>
      <c r="M51" s="106">
        <v>18.186109999999992</v>
      </c>
      <c r="N51" s="106">
        <f>SUM(I51:M51)</f>
        <v>88.451464000000016</v>
      </c>
    </row>
    <row r="52" spans="2:16" s="29" customFormat="1">
      <c r="D52" s="81"/>
      <c r="E52" s="81"/>
      <c r="F52" s="11" t="s">
        <v>121</v>
      </c>
      <c r="G52" s="11" t="s">
        <v>123</v>
      </c>
      <c r="H52" s="74" t="s">
        <v>97</v>
      </c>
      <c r="I52" s="106">
        <v>247.7000450000005</v>
      </c>
      <c r="J52" s="106">
        <v>243.47537400000115</v>
      </c>
      <c r="K52" s="106">
        <v>264.86724700000025</v>
      </c>
      <c r="L52" s="106">
        <v>251.76877000000053</v>
      </c>
      <c r="M52" s="106">
        <v>240.12192000000039</v>
      </c>
      <c r="N52" s="106">
        <f>SUM(I52:M52)</f>
        <v>1247.9333560000027</v>
      </c>
      <c r="P52" s="107"/>
    </row>
    <row r="53" spans="2:16" s="29" customFormat="1">
      <c r="D53" s="81"/>
      <c r="E53" s="81"/>
      <c r="F53" s="11" t="s">
        <v>121</v>
      </c>
      <c r="G53" s="11" t="s">
        <v>124</v>
      </c>
      <c r="H53" s="74" t="s">
        <v>97</v>
      </c>
      <c r="I53" s="106">
        <v>113.44104500000027</v>
      </c>
      <c r="J53" s="106">
        <v>112.20271400000019</v>
      </c>
      <c r="K53" s="106">
        <v>127.57910399999997</v>
      </c>
      <c r="L53" s="106">
        <v>123.69623000000006</v>
      </c>
      <c r="M53" s="106">
        <v>122.42446000000001</v>
      </c>
      <c r="N53" s="106">
        <f>SUM(I53:M53)</f>
        <v>599.3435530000005</v>
      </c>
      <c r="P53" s="107"/>
    </row>
    <row r="54" spans="2:16" s="29" customFormat="1">
      <c r="D54" s="81"/>
      <c r="E54" s="81"/>
      <c r="F54" s="11" t="s">
        <v>121</v>
      </c>
      <c r="G54" s="11" t="s">
        <v>125</v>
      </c>
      <c r="H54" s="74" t="s">
        <v>97</v>
      </c>
      <c r="I54" s="106">
        <v>53.122036000000087</v>
      </c>
      <c r="J54" s="106">
        <v>55.611927000000016</v>
      </c>
      <c r="K54" s="106">
        <v>63.02053300000005</v>
      </c>
      <c r="L54" s="106">
        <v>59.198170000000083</v>
      </c>
      <c r="M54" s="106">
        <v>50.946220000000046</v>
      </c>
      <c r="N54" s="106">
        <f>SUM(I54:M54)</f>
        <v>281.89888600000029</v>
      </c>
    </row>
    <row r="55" spans="2:16" s="29" customFormat="1">
      <c r="H55" s="11"/>
      <c r="I55" s="108"/>
      <c r="J55" s="108"/>
      <c r="K55" s="108"/>
      <c r="L55" s="108"/>
      <c r="M55" s="108"/>
      <c r="N55" s="108"/>
    </row>
    <row r="56" spans="2:16" s="29" customFormat="1">
      <c r="D56" s="81"/>
      <c r="E56" s="81"/>
      <c r="F56" s="11" t="s">
        <v>126</v>
      </c>
      <c r="G56" s="11" t="s">
        <v>127</v>
      </c>
      <c r="H56" s="74" t="s">
        <v>97</v>
      </c>
      <c r="I56" s="106">
        <v>0</v>
      </c>
      <c r="J56" s="106">
        <v>0</v>
      </c>
      <c r="K56" s="106">
        <v>0</v>
      </c>
      <c r="L56" s="106">
        <v>0</v>
      </c>
      <c r="M56" s="106">
        <v>0</v>
      </c>
      <c r="N56" s="106">
        <f>SUM(I56:M56)</f>
        <v>0</v>
      </c>
    </row>
    <row r="57" spans="2:16" s="29" customFormat="1">
      <c r="D57" s="81"/>
      <c r="E57" s="81"/>
      <c r="F57" s="11" t="s">
        <v>126</v>
      </c>
      <c r="G57" s="11" t="s">
        <v>128</v>
      </c>
      <c r="H57" s="74" t="s">
        <v>97</v>
      </c>
      <c r="I57" s="106">
        <v>1.9559999999999997</v>
      </c>
      <c r="J57" s="106">
        <v>0.56800000000000006</v>
      </c>
      <c r="K57" s="106">
        <v>0.33200000000000002</v>
      </c>
      <c r="L57" s="106">
        <v>0.39300000000000002</v>
      </c>
      <c r="M57" s="106">
        <v>0</v>
      </c>
      <c r="N57" s="106">
        <f>SUM(I57:M57)</f>
        <v>3.2489999999999997</v>
      </c>
    </row>
    <row r="58" spans="2:16" s="29" customFormat="1">
      <c r="D58" s="81"/>
      <c r="E58" s="81"/>
      <c r="F58" s="11" t="s">
        <v>126</v>
      </c>
      <c r="G58" s="11" t="s">
        <v>129</v>
      </c>
      <c r="H58" s="74" t="s">
        <v>97</v>
      </c>
      <c r="I58" s="106">
        <v>1.2780000000000005</v>
      </c>
      <c r="J58" s="106">
        <v>1.0329999999999999</v>
      </c>
      <c r="K58" s="106">
        <v>0.47299999999999998</v>
      </c>
      <c r="L58" s="106">
        <v>0.13663999999999998</v>
      </c>
      <c r="M58" s="106">
        <v>0</v>
      </c>
      <c r="N58" s="106">
        <f>SUM(I58:M58)</f>
        <v>2.9206400000000001</v>
      </c>
    </row>
    <row r="59" spans="2:16">
      <c r="B59" s="29"/>
      <c r="C59" s="29"/>
      <c r="D59" s="81"/>
      <c r="E59" s="81"/>
      <c r="I59" s="28"/>
      <c r="J59" s="28"/>
      <c r="K59" s="28"/>
      <c r="L59" s="28"/>
      <c r="M59" s="28"/>
      <c r="N59" s="28"/>
    </row>
    <row r="60" spans="2:16" s="29" customFormat="1">
      <c r="D60" s="81"/>
      <c r="E60" s="81"/>
      <c r="F60" s="11" t="s">
        <v>130</v>
      </c>
      <c r="G60" s="11" t="s">
        <v>127</v>
      </c>
      <c r="H60" s="74" t="s">
        <v>97</v>
      </c>
      <c r="I60" s="106">
        <v>3.18</v>
      </c>
      <c r="J60" s="106">
        <v>4.3760089999999989</v>
      </c>
      <c r="K60" s="106">
        <v>2.5274779999999994</v>
      </c>
      <c r="L60" s="106">
        <v>2.6581600000000005</v>
      </c>
      <c r="M60" s="106">
        <v>2.6853899999999999</v>
      </c>
      <c r="N60" s="106">
        <f>SUM(I60:M60)</f>
        <v>15.427036999999999</v>
      </c>
    </row>
    <row r="61" spans="2:16" s="29" customFormat="1">
      <c r="D61" s="81"/>
      <c r="E61" s="81"/>
      <c r="F61" s="11" t="s">
        <v>130</v>
      </c>
      <c r="G61" s="11" t="s">
        <v>128</v>
      </c>
      <c r="H61" s="74" t="s">
        <v>97</v>
      </c>
      <c r="I61" s="106">
        <v>14.555000000000003</v>
      </c>
      <c r="J61" s="106">
        <v>12.216125000000005</v>
      </c>
      <c r="K61" s="106">
        <v>19.341392000000006</v>
      </c>
      <c r="L61" s="106">
        <v>18.949959999999994</v>
      </c>
      <c r="M61" s="106">
        <v>15.013160000000012</v>
      </c>
      <c r="N61" s="106">
        <f>SUM(I61:M61)</f>
        <v>80.075637000000015</v>
      </c>
    </row>
    <row r="62" spans="2:16" s="29" customFormat="1">
      <c r="D62" s="81"/>
      <c r="E62" s="81"/>
      <c r="F62" s="11" t="s">
        <v>130</v>
      </c>
      <c r="G62" s="11" t="s">
        <v>129</v>
      </c>
      <c r="H62" s="74" t="s">
        <v>97</v>
      </c>
      <c r="I62" s="106">
        <v>1.3540000000000001</v>
      </c>
      <c r="J62" s="106">
        <v>1.081</v>
      </c>
      <c r="K62" s="106">
        <v>2.7279589999999998</v>
      </c>
      <c r="L62" s="106">
        <v>0.44494999999999996</v>
      </c>
      <c r="M62" s="106">
        <v>2.0552899999999998</v>
      </c>
      <c r="N62" s="106">
        <f>SUM(I62:M62)</f>
        <v>7.6631989999999988</v>
      </c>
    </row>
    <row r="63" spans="2:16">
      <c r="B63" s="29"/>
      <c r="C63" s="29"/>
      <c r="D63" s="81"/>
      <c r="E63" s="81"/>
      <c r="I63" s="28"/>
      <c r="J63" s="28"/>
      <c r="K63" s="28"/>
      <c r="L63" s="28"/>
      <c r="M63" s="28"/>
      <c r="N63" s="28"/>
    </row>
    <row r="64" spans="2:16" s="29" customFormat="1">
      <c r="D64" s="81"/>
      <c r="E64" s="81"/>
      <c r="F64" s="11" t="s">
        <v>131</v>
      </c>
      <c r="G64" s="94"/>
      <c r="H64" s="74" t="s">
        <v>97</v>
      </c>
      <c r="I64" s="106">
        <v>5.2589999999999995</v>
      </c>
      <c r="J64" s="106">
        <v>5.3619999999999992</v>
      </c>
      <c r="K64" s="106">
        <v>5.5432170000000003</v>
      </c>
      <c r="L64" s="106">
        <v>5.6567199999999982</v>
      </c>
      <c r="M64" s="106">
        <v>4.90991</v>
      </c>
      <c r="N64" s="106">
        <f t="shared" ref="N64:N69" si="2">SUM(I64:M64)</f>
        <v>26.730847000000001</v>
      </c>
    </row>
    <row r="65" spans="2:14" s="29" customFormat="1">
      <c r="D65" s="81"/>
      <c r="E65" s="81"/>
      <c r="F65" s="11" t="s">
        <v>132</v>
      </c>
      <c r="G65" s="94"/>
      <c r="H65" s="74" t="s">
        <v>97</v>
      </c>
      <c r="I65" s="106">
        <v>11.137017999999998</v>
      </c>
      <c r="J65" s="106">
        <v>9.4252279999999988</v>
      </c>
      <c r="K65" s="106">
        <v>13.163369999999999</v>
      </c>
      <c r="L65" s="106">
        <v>6.0379600000000009</v>
      </c>
      <c r="M65" s="106">
        <v>9.1954700000000003</v>
      </c>
      <c r="N65" s="106">
        <f t="shared" si="2"/>
        <v>48.959045999999994</v>
      </c>
    </row>
    <row r="66" spans="2:14" s="29" customFormat="1">
      <c r="D66" s="81"/>
      <c r="E66" s="81"/>
      <c r="F66" s="11" t="s">
        <v>133</v>
      </c>
      <c r="G66" s="29" t="s">
        <v>134</v>
      </c>
      <c r="H66" s="74" t="s">
        <v>97</v>
      </c>
      <c r="I66" s="106">
        <v>45.374626000000077</v>
      </c>
      <c r="J66" s="106">
        <v>32.974810999999974</v>
      </c>
      <c r="K66" s="106">
        <v>36.049101000000007</v>
      </c>
      <c r="L66" s="106">
        <v>41.131610000000116</v>
      </c>
      <c r="M66" s="106">
        <v>41.974160000000069</v>
      </c>
      <c r="N66" s="106">
        <f t="shared" si="2"/>
        <v>197.50430800000024</v>
      </c>
    </row>
    <row r="67" spans="2:14" s="29" customFormat="1">
      <c r="D67" s="81"/>
      <c r="E67" s="81"/>
      <c r="F67" s="11" t="s">
        <v>135</v>
      </c>
      <c r="G67" s="94"/>
      <c r="H67" s="74" t="s">
        <v>97</v>
      </c>
      <c r="I67" s="106">
        <v>35.795647999999993</v>
      </c>
      <c r="J67" s="106">
        <v>30.991982999999998</v>
      </c>
      <c r="K67" s="106">
        <v>40.214848000000025</v>
      </c>
      <c r="L67" s="106">
        <v>41.763990000000007</v>
      </c>
      <c r="M67" s="106">
        <v>36.892420000000008</v>
      </c>
      <c r="N67" s="106">
        <f t="shared" si="2"/>
        <v>185.65888900000004</v>
      </c>
    </row>
    <row r="68" spans="2:14" s="29" customFormat="1">
      <c r="D68" s="81"/>
      <c r="E68" s="81"/>
      <c r="F68" s="11" t="s">
        <v>136</v>
      </c>
      <c r="G68" s="94"/>
      <c r="H68" s="74" t="s">
        <v>92</v>
      </c>
      <c r="I68" s="109">
        <v>15712</v>
      </c>
      <c r="J68" s="109">
        <v>13315</v>
      </c>
      <c r="K68" s="109">
        <v>15891</v>
      </c>
      <c r="L68" s="109">
        <v>14474</v>
      </c>
      <c r="M68" s="109">
        <v>13869</v>
      </c>
      <c r="N68" s="109">
        <f t="shared" si="2"/>
        <v>73261</v>
      </c>
    </row>
    <row r="69" spans="2:14" s="61" customFormat="1">
      <c r="B69" s="29"/>
      <c r="C69" s="29"/>
      <c r="D69" s="81"/>
      <c r="E69" s="81"/>
      <c r="F69" s="11" t="s">
        <v>137</v>
      </c>
      <c r="G69" s="94"/>
      <c r="H69" s="74" t="s">
        <v>92</v>
      </c>
      <c r="I69" s="106">
        <v>27302</v>
      </c>
      <c r="J69" s="106">
        <v>26642</v>
      </c>
      <c r="K69" s="106">
        <v>28065</v>
      </c>
      <c r="L69" s="106">
        <v>28251</v>
      </c>
      <c r="M69" s="106">
        <v>26995</v>
      </c>
      <c r="N69" s="106">
        <f t="shared" si="2"/>
        <v>137255</v>
      </c>
    </row>
    <row r="70" spans="2:14" s="61" customFormat="1">
      <c r="B70" s="29"/>
      <c r="C70" s="29"/>
      <c r="D70" s="81"/>
      <c r="E70" s="81"/>
      <c r="F70" s="11"/>
      <c r="G70" s="94"/>
      <c r="H70" s="81"/>
      <c r="I70" s="11"/>
      <c r="J70" s="11"/>
      <c r="K70" s="11"/>
      <c r="L70" s="11"/>
      <c r="M70" s="11"/>
    </row>
    <row r="71" spans="2:14" s="61" customFormat="1" ht="18">
      <c r="B71" s="71" t="s">
        <v>84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2471-A0AE-4172-9357-5FD90ACD5403}">
  <sheetPr>
    <tabColor theme="4"/>
    <pageSetUpPr autoPageBreaks="0"/>
  </sheetPr>
  <dimension ref="A1:N62"/>
  <sheetViews>
    <sheetView topLeftCell="F18" zoomScale="80" zoomScaleNormal="80" workbookViewId="0">
      <selection activeCell="G60" sqref="G60"/>
    </sheetView>
  </sheetViews>
  <sheetFormatPr defaultColWidth="14" defaultRowHeight="14"/>
  <cols>
    <col min="1" max="1" width="14.453125" style="11" customWidth="1"/>
    <col min="2" max="3" width="1.453125" style="11" customWidth="1"/>
    <col min="4" max="4" width="31.54296875" style="11" customWidth="1"/>
    <col min="5" max="5" width="59.453125" style="11" bestFit="1" customWidth="1"/>
    <col min="6" max="7" width="30.453125" style="11" customWidth="1"/>
    <col min="8" max="8" width="25.54296875" style="11" customWidth="1"/>
    <col min="9" max="9" width="15.54296875" style="11" customWidth="1"/>
    <col min="10" max="32" width="18.453125" style="11" customWidth="1"/>
    <col min="33" max="39" width="14" style="11"/>
    <col min="40" max="47" width="18.453125" style="11" customWidth="1"/>
    <col min="48" max="48" width="14" style="11"/>
    <col min="49" max="56" width="18.453125" style="11" customWidth="1"/>
    <col min="57" max="16384" width="14" style="11"/>
  </cols>
  <sheetData>
    <row r="1" spans="1:14" s="3" customFormat="1" ht="25">
      <c r="A1" s="1" t="s">
        <v>0</v>
      </c>
      <c r="B1" s="2"/>
      <c r="F1" s="4" t="s">
        <v>85</v>
      </c>
      <c r="G1" s="4"/>
      <c r="H1" s="4"/>
      <c r="L1" s="2"/>
    </row>
    <row r="2" spans="1:14" s="3" customFormat="1" ht="25">
      <c r="A2" s="4" t="s">
        <v>207</v>
      </c>
      <c r="B2" s="2"/>
    </row>
    <row r="3" spans="1:14" s="3" customFormat="1" ht="25">
      <c r="A3" s="4">
        <v>2026</v>
      </c>
      <c r="B3" s="4"/>
      <c r="C3" s="4"/>
      <c r="D3" s="4"/>
    </row>
    <row r="4" spans="1:14" s="6" customFormat="1" ht="25.5" thickBot="1">
      <c r="A4" s="59" t="s">
        <v>138</v>
      </c>
      <c r="B4" s="5"/>
    </row>
    <row r="5" spans="1:14" ht="15.5">
      <c r="A5" s="61"/>
      <c r="B5" s="62"/>
      <c r="C5" s="62"/>
      <c r="D5" s="9"/>
      <c r="E5" s="9"/>
      <c r="F5" s="84"/>
      <c r="G5" s="84"/>
      <c r="H5" s="84"/>
      <c r="I5" s="61"/>
      <c r="J5" s="85" t="s">
        <v>2</v>
      </c>
      <c r="K5" s="86"/>
      <c r="L5" s="86"/>
      <c r="M5" s="86"/>
      <c r="N5" s="87"/>
    </row>
    <row r="6" spans="1:14" ht="15.5">
      <c r="A6" s="61"/>
      <c r="B6" s="62"/>
      <c r="C6" s="62"/>
      <c r="D6" s="12" t="s">
        <v>69</v>
      </c>
      <c r="E6" s="12" t="s">
        <v>87</v>
      </c>
      <c r="F6" s="89" t="s">
        <v>88</v>
      </c>
      <c r="G6" s="89" t="s">
        <v>139</v>
      </c>
      <c r="H6" s="89" t="s">
        <v>140</v>
      </c>
      <c r="I6" s="66" t="s">
        <v>5</v>
      </c>
      <c r="J6" s="67">
        <v>2022</v>
      </c>
      <c r="K6" s="68">
        <v>2023</v>
      </c>
      <c r="L6" s="68">
        <v>2024</v>
      </c>
      <c r="M6" s="68">
        <v>2025</v>
      </c>
      <c r="N6" s="69">
        <v>2026</v>
      </c>
    </row>
    <row r="8" spans="1:14" s="110" customFormat="1" ht="18">
      <c r="B8" s="71" t="s">
        <v>141</v>
      </c>
    </row>
    <row r="9" spans="1:14" s="45" customFormat="1">
      <c r="I9" s="25"/>
      <c r="L9" s="92"/>
      <c r="M9" s="49"/>
      <c r="N9" s="25"/>
    </row>
    <row r="10" spans="1:14" s="113" customFormat="1" ht="15.5">
      <c r="A10" s="111"/>
      <c r="B10" s="112" t="s">
        <v>142</v>
      </c>
      <c r="C10" s="112"/>
      <c r="D10" s="112"/>
    </row>
    <row r="11" spans="1:14" s="45" customFormat="1">
      <c r="I11" s="25"/>
      <c r="L11" s="92"/>
      <c r="M11" s="49"/>
      <c r="N11" s="25"/>
    </row>
    <row r="12" spans="1:14" s="23" customFormat="1">
      <c r="A12" s="45"/>
      <c r="B12" s="45"/>
      <c r="C12" s="22" t="s">
        <v>143</v>
      </c>
      <c r="D12" s="22"/>
    </row>
    <row r="13" spans="1:14" s="73" customFormat="1" ht="13.5" customHeight="1">
      <c r="F13" s="61"/>
      <c r="G13" s="61"/>
      <c r="H13" s="61"/>
      <c r="I13" s="74"/>
      <c r="J13" s="76"/>
      <c r="K13" s="76"/>
      <c r="L13" s="76"/>
      <c r="M13" s="76"/>
      <c r="N13" s="76"/>
    </row>
    <row r="14" spans="1:14" s="73" customFormat="1" ht="13.5" customHeight="1">
      <c r="E14" s="73" t="s">
        <v>27</v>
      </c>
      <c r="F14" s="61" t="s">
        <v>144</v>
      </c>
      <c r="G14" s="61" t="s">
        <v>145</v>
      </c>
      <c r="H14" s="61"/>
      <c r="I14" s="74" t="s">
        <v>92</v>
      </c>
      <c r="J14" s="114">
        <f>SUM(J15:J16)</f>
        <v>2555362</v>
      </c>
      <c r="K14" s="114">
        <f t="shared" ref="K14:M14" si="0">SUM(K15:K16)</f>
        <v>2558655.5</v>
      </c>
      <c r="L14" s="114">
        <f t="shared" si="0"/>
        <v>2559860.5</v>
      </c>
      <c r="M14" s="114">
        <f t="shared" si="0"/>
        <v>2560412</v>
      </c>
      <c r="N14" s="114">
        <f>SUM(N15:N16)</f>
        <v>2560228.5</v>
      </c>
    </row>
    <row r="15" spans="1:14" s="73" customFormat="1" ht="13.5" customHeight="1">
      <c r="E15" s="73" t="s">
        <v>27</v>
      </c>
      <c r="F15" s="61" t="s">
        <v>146</v>
      </c>
      <c r="G15" s="61" t="s">
        <v>145</v>
      </c>
      <c r="H15" s="61"/>
      <c r="I15" s="74" t="s">
        <v>92</v>
      </c>
      <c r="J15" s="115">
        <v>2475766.5478877365</v>
      </c>
      <c r="K15" s="115">
        <v>2475109.9527910915</v>
      </c>
      <c r="L15" s="115">
        <v>2473647.3173876004</v>
      </c>
      <c r="M15" s="115">
        <v>2472629.1999623505</v>
      </c>
      <c r="N15" s="115">
        <v>2472265.2895172518</v>
      </c>
    </row>
    <row r="16" spans="1:14" s="73" customFormat="1" ht="13.5" customHeight="1">
      <c r="E16" s="73" t="s">
        <v>27</v>
      </c>
      <c r="F16" s="61" t="s">
        <v>147</v>
      </c>
      <c r="G16" s="61" t="s">
        <v>145</v>
      </c>
      <c r="H16" s="61"/>
      <c r="I16" s="74" t="s">
        <v>92</v>
      </c>
      <c r="J16" s="115">
        <v>79595.452112263578</v>
      </c>
      <c r="K16" s="115">
        <v>83545.547208908378</v>
      </c>
      <c r="L16" s="115">
        <v>86213.182612399687</v>
      </c>
      <c r="M16" s="115">
        <v>87782.800037649635</v>
      </c>
      <c r="N16" s="115">
        <v>87963.210482748153</v>
      </c>
    </row>
    <row r="17" spans="1:14" s="73" customFormat="1" ht="13.5" customHeight="1">
      <c r="E17" s="73" t="s">
        <v>148</v>
      </c>
      <c r="F17" s="61" t="s">
        <v>149</v>
      </c>
      <c r="G17" s="61" t="s">
        <v>150</v>
      </c>
      <c r="H17" s="61"/>
      <c r="I17" s="74" t="s">
        <v>151</v>
      </c>
      <c r="J17" s="116">
        <v>36341.879129993322</v>
      </c>
      <c r="K17" s="116">
        <v>36365.438489293978</v>
      </c>
      <c r="L17" s="116">
        <v>36381.947308896371</v>
      </c>
      <c r="M17" s="116">
        <v>36373.550796099524</v>
      </c>
      <c r="N17" s="117">
        <v>36374.703533906009</v>
      </c>
    </row>
    <row r="18" spans="1:14" s="73" customFormat="1" ht="13.5" customHeight="1">
      <c r="F18" s="61"/>
      <c r="G18" s="61"/>
      <c r="H18" s="61"/>
      <c r="I18" s="74"/>
      <c r="L18" s="92"/>
      <c r="M18" s="76"/>
      <c r="N18" s="74"/>
    </row>
    <row r="19" spans="1:14" s="23" customFormat="1">
      <c r="A19" s="45"/>
      <c r="B19" s="45"/>
      <c r="C19" s="22" t="s">
        <v>152</v>
      </c>
      <c r="D19" s="22"/>
    </row>
    <row r="20" spans="1:14" s="73" customFormat="1" ht="13.5" customHeight="1">
      <c r="F20" s="61"/>
      <c r="G20" s="61"/>
      <c r="H20" s="61"/>
      <c r="I20" s="74"/>
      <c r="L20" s="92"/>
      <c r="M20" s="76"/>
      <c r="N20" s="74"/>
    </row>
    <row r="21" spans="1:14" s="73" customFormat="1" ht="13.5" customHeight="1">
      <c r="E21" s="73" t="s">
        <v>152</v>
      </c>
      <c r="F21" s="61" t="s">
        <v>153</v>
      </c>
      <c r="G21" s="61"/>
      <c r="H21" s="61"/>
      <c r="I21" s="74" t="s">
        <v>154</v>
      </c>
      <c r="J21" s="118">
        <v>0.99999741141470144</v>
      </c>
      <c r="K21" s="118">
        <v>0.9999969600948192</v>
      </c>
      <c r="L21" s="118">
        <v>0.99999791655740056</v>
      </c>
      <c r="M21" s="118">
        <v>0.9999973281728981</v>
      </c>
      <c r="N21" s="118">
        <v>0.99999808048708527</v>
      </c>
    </row>
    <row r="22" spans="1:14">
      <c r="E22" s="11" t="s">
        <v>155</v>
      </c>
      <c r="F22" s="11" t="s">
        <v>156</v>
      </c>
      <c r="G22" s="11" t="s">
        <v>157</v>
      </c>
      <c r="H22" s="11" t="s">
        <v>158</v>
      </c>
      <c r="I22" s="11" t="s">
        <v>92</v>
      </c>
      <c r="J22" s="119">
        <v>10508</v>
      </c>
      <c r="K22" s="119">
        <v>11590</v>
      </c>
      <c r="L22" s="119">
        <v>10603</v>
      </c>
      <c r="M22" s="119">
        <v>10289</v>
      </c>
      <c r="N22" s="119">
        <v>9804</v>
      </c>
    </row>
    <row r="23" spans="1:14" s="73" customFormat="1" ht="13.5" customHeight="1">
      <c r="E23" s="11" t="s">
        <v>155</v>
      </c>
      <c r="F23" s="11" t="s">
        <v>156</v>
      </c>
      <c r="G23" s="11" t="s">
        <v>157</v>
      </c>
      <c r="H23" s="61" t="s">
        <v>159</v>
      </c>
      <c r="I23" s="74" t="s">
        <v>154</v>
      </c>
      <c r="J23" s="120">
        <f>IFERROR((J22/J14),0)</f>
        <v>4.1121375366777778E-3</v>
      </c>
      <c r="K23" s="120">
        <f t="shared" ref="K23:N23" si="1">IFERROR((K22/K14),0)</f>
        <v>4.5297227391495262E-3</v>
      </c>
      <c r="L23" s="120">
        <f t="shared" si="1"/>
        <v>4.1420225828712152E-3</v>
      </c>
      <c r="M23" s="120">
        <f t="shared" si="1"/>
        <v>4.0184938986381879E-3</v>
      </c>
      <c r="N23" s="120">
        <f t="shared" si="1"/>
        <v>3.8293457009794243E-3</v>
      </c>
    </row>
    <row r="24" spans="1:14" s="73" customFormat="1" ht="13.5" customHeight="1">
      <c r="E24" s="11" t="s">
        <v>155</v>
      </c>
      <c r="F24" s="11" t="s">
        <v>156</v>
      </c>
      <c r="G24" s="11" t="s">
        <v>157</v>
      </c>
      <c r="H24" s="61" t="s">
        <v>160</v>
      </c>
      <c r="I24" s="74" t="s">
        <v>92</v>
      </c>
      <c r="J24" s="121">
        <v>300.29535772744578</v>
      </c>
      <c r="K24" s="121">
        <v>335.77180983606553</v>
      </c>
      <c r="L24" s="121">
        <v>241.98332273884751</v>
      </c>
      <c r="M24" s="121">
        <v>310.95730216736325</v>
      </c>
      <c r="N24" s="121">
        <v>249.18055507955941</v>
      </c>
    </row>
    <row r="25" spans="1:14" s="73" customFormat="1" ht="13.5" customHeight="1">
      <c r="E25" s="73" t="s">
        <v>161</v>
      </c>
      <c r="F25" s="61"/>
      <c r="G25" s="61" t="s">
        <v>162</v>
      </c>
      <c r="H25" s="61" t="s">
        <v>163</v>
      </c>
      <c r="I25" s="74"/>
      <c r="J25" s="115" t="s">
        <v>164</v>
      </c>
      <c r="K25" s="115" t="s">
        <v>165</v>
      </c>
      <c r="L25" s="115" t="s">
        <v>166</v>
      </c>
      <c r="M25" s="115" t="s">
        <v>167</v>
      </c>
      <c r="N25" s="122" t="s">
        <v>208</v>
      </c>
    </row>
    <row r="26" spans="1:14" s="73" customFormat="1" ht="13.5" customHeight="1">
      <c r="F26" s="61"/>
      <c r="G26" s="61"/>
      <c r="H26" s="61"/>
      <c r="I26" s="74"/>
      <c r="L26" s="92"/>
      <c r="M26" s="76"/>
      <c r="N26" s="74"/>
    </row>
    <row r="27" spans="1:14" s="113" customFormat="1" ht="15.5">
      <c r="A27" s="111"/>
      <c r="B27" s="112" t="s">
        <v>168</v>
      </c>
      <c r="C27" s="112"/>
      <c r="D27" s="112"/>
    </row>
    <row r="28" spans="1:14" s="45" customFormat="1">
      <c r="I28" s="25"/>
      <c r="L28" s="92"/>
      <c r="M28" s="49"/>
      <c r="N28" s="25"/>
    </row>
    <row r="29" spans="1:14" s="45" customFormat="1">
      <c r="A29" s="45" t="s">
        <v>169</v>
      </c>
      <c r="I29" s="25"/>
      <c r="L29" s="92"/>
      <c r="M29" s="49"/>
      <c r="N29" s="25"/>
    </row>
    <row r="30" spans="1:14" s="73" customFormat="1" ht="13.5" customHeight="1">
      <c r="E30" s="73" t="s">
        <v>170</v>
      </c>
      <c r="F30" s="61" t="s">
        <v>171</v>
      </c>
      <c r="G30" s="61" t="s">
        <v>172</v>
      </c>
      <c r="H30" s="61"/>
      <c r="I30" s="74" t="s">
        <v>92</v>
      </c>
      <c r="J30" s="115">
        <v>9.5432035078669077</v>
      </c>
      <c r="K30" s="115">
        <v>9.6240697972799598</v>
      </c>
      <c r="L30" s="115">
        <v>9.6499093029282204</v>
      </c>
      <c r="M30" s="115">
        <v>9.6521965167663115</v>
      </c>
      <c r="N30" s="123">
        <v>9.6521965167663115</v>
      </c>
    </row>
    <row r="31" spans="1:14" s="73" customFormat="1" ht="13.5" customHeight="1">
      <c r="E31" s="73" t="s">
        <v>173</v>
      </c>
      <c r="F31" s="61" t="s">
        <v>171</v>
      </c>
      <c r="G31" s="61" t="s">
        <v>174</v>
      </c>
      <c r="H31" s="61"/>
      <c r="I31" s="74" t="s">
        <v>92</v>
      </c>
      <c r="J31" s="115">
        <v>9.0929560008262751</v>
      </c>
      <c r="K31" s="115">
        <v>9.0617052603399806</v>
      </c>
      <c r="L31" s="115">
        <v>9.023159434422233</v>
      </c>
      <c r="M31" s="115">
        <v>9.1019955654101992</v>
      </c>
      <c r="N31" s="123">
        <v>9.1019955654101992</v>
      </c>
    </row>
    <row r="32" spans="1:14" s="73" customFormat="1" ht="13.5" customHeight="1">
      <c r="E32" s="73" t="s">
        <v>175</v>
      </c>
      <c r="F32" s="61" t="s">
        <v>171</v>
      </c>
      <c r="G32" s="61" t="s">
        <v>176</v>
      </c>
      <c r="H32" s="61"/>
      <c r="I32" s="74" t="s">
        <v>92</v>
      </c>
      <c r="J32" s="115">
        <v>8.9631828978622323</v>
      </c>
      <c r="K32" s="115">
        <v>9.1348314606741567</v>
      </c>
      <c r="L32" s="115">
        <v>9.1171662125340607</v>
      </c>
      <c r="M32" s="115">
        <v>9.1631504922644158</v>
      </c>
      <c r="N32" s="123">
        <v>9.1631504922644158</v>
      </c>
    </row>
    <row r="33" spans="2:14" s="73" customFormat="1" ht="13.5" customHeight="1">
      <c r="E33" s="73" t="s">
        <v>177</v>
      </c>
      <c r="F33" s="61" t="s">
        <v>178</v>
      </c>
      <c r="G33" s="61" t="s">
        <v>179</v>
      </c>
      <c r="H33" s="61"/>
      <c r="I33" s="74" t="s">
        <v>92</v>
      </c>
      <c r="J33" s="123">
        <v>2.8288169200264375</v>
      </c>
      <c r="K33" s="123">
        <v>1.8065068493150684</v>
      </c>
      <c r="L33" s="123">
        <v>1.9030390738060781</v>
      </c>
      <c r="M33" s="123">
        <v>1.3871473354231976</v>
      </c>
      <c r="N33" s="123">
        <v>1.8401332223147377</v>
      </c>
    </row>
    <row r="34" spans="2:14" s="73" customFormat="1" ht="13.5" customHeight="1">
      <c r="F34" s="61"/>
      <c r="G34" s="61"/>
      <c r="H34" s="61"/>
      <c r="I34" s="74"/>
      <c r="L34" s="92"/>
      <c r="M34" s="76"/>
      <c r="N34" s="76"/>
    </row>
    <row r="35" spans="2:14" s="113" customFormat="1" ht="15.5">
      <c r="B35" s="112" t="s">
        <v>180</v>
      </c>
      <c r="C35" s="112"/>
      <c r="D35" s="112"/>
      <c r="N35" s="124"/>
    </row>
    <row r="36" spans="2:14" s="45" customFormat="1">
      <c r="I36" s="25"/>
      <c r="L36" s="92"/>
      <c r="M36" s="49"/>
      <c r="N36" s="49"/>
    </row>
    <row r="37" spans="2:14" s="73" customFormat="1" ht="13.5" customHeight="1">
      <c r="E37" s="73" t="s">
        <v>181</v>
      </c>
      <c r="F37" s="61"/>
      <c r="G37" s="61" t="s">
        <v>182</v>
      </c>
      <c r="H37" s="61"/>
      <c r="I37" s="74" t="s">
        <v>154</v>
      </c>
      <c r="J37" s="125">
        <v>0.98482476213416836</v>
      </c>
      <c r="K37" s="125">
        <v>0.9919178312847281</v>
      </c>
      <c r="L37" s="125">
        <v>0.99514824797843671</v>
      </c>
      <c r="M37" s="125">
        <v>0.99588759424263196</v>
      </c>
      <c r="N37" s="126">
        <v>0.99648814749780512</v>
      </c>
    </row>
    <row r="38" spans="2:14" s="73" customFormat="1" ht="13.5" customHeight="1">
      <c r="E38" s="73" t="s">
        <v>183</v>
      </c>
      <c r="F38" s="61"/>
      <c r="G38" s="61" t="s">
        <v>182</v>
      </c>
      <c r="H38" s="61"/>
      <c r="I38" s="74" t="s">
        <v>154</v>
      </c>
      <c r="J38" s="125">
        <v>0.97133220910623941</v>
      </c>
      <c r="K38" s="125">
        <v>0.97428958051420844</v>
      </c>
      <c r="L38" s="125">
        <v>0.97891392258809939</v>
      </c>
      <c r="M38" s="125">
        <v>0.98013245033112584</v>
      </c>
      <c r="N38" s="126">
        <v>0.98402045381911152</v>
      </c>
    </row>
    <row r="39" spans="2:14" s="73" customFormat="1" ht="13.5" customHeight="1">
      <c r="F39" s="61"/>
      <c r="G39" s="61"/>
      <c r="H39" s="61"/>
      <c r="I39" s="74"/>
      <c r="L39" s="92"/>
      <c r="M39" s="76"/>
      <c r="N39" s="74"/>
    </row>
    <row r="40" spans="2:14" s="113" customFormat="1" ht="15.5">
      <c r="B40" s="112" t="s">
        <v>184</v>
      </c>
      <c r="C40" s="112"/>
      <c r="D40" s="112"/>
    </row>
    <row r="41" spans="2:14" s="45" customFormat="1">
      <c r="I41" s="25"/>
      <c r="L41" s="92"/>
      <c r="M41" s="49"/>
      <c r="N41" s="25"/>
    </row>
    <row r="42" spans="2:14" s="73" customFormat="1" ht="13.5" customHeight="1">
      <c r="E42" s="73" t="s">
        <v>185</v>
      </c>
      <c r="F42" s="61" t="s">
        <v>186</v>
      </c>
      <c r="G42" s="61" t="s">
        <v>182</v>
      </c>
      <c r="H42" s="61"/>
      <c r="I42" s="11" t="s">
        <v>92</v>
      </c>
      <c r="J42" s="127">
        <f>'1.05 Summary_Workload '!I45</f>
        <v>854</v>
      </c>
      <c r="K42" s="127">
        <f>'1.05 Summary_Workload '!J45</f>
        <v>185</v>
      </c>
      <c r="L42" s="127">
        <f>'1.05 Summary_Workload '!K45</f>
        <v>100</v>
      </c>
      <c r="M42" s="127">
        <f>'1.05 Summary_Workload '!L45</f>
        <v>108</v>
      </c>
      <c r="N42" s="127">
        <f>'1.05 Summary_Workload '!M45</f>
        <v>95</v>
      </c>
    </row>
    <row r="43" spans="2:14" s="73" customFormat="1" ht="13.5" customHeight="1">
      <c r="C43" s="128"/>
      <c r="E43" s="73" t="s">
        <v>187</v>
      </c>
      <c r="F43" s="61" t="s">
        <v>188</v>
      </c>
      <c r="G43" s="61" t="s">
        <v>189</v>
      </c>
      <c r="H43" s="61"/>
      <c r="I43" s="74" t="s">
        <v>154</v>
      </c>
      <c r="J43" s="129">
        <v>0.39647168059424326</v>
      </c>
      <c r="K43" s="129">
        <v>0.44420692603676787</v>
      </c>
      <c r="L43" s="129">
        <v>0.52878365831012075</v>
      </c>
      <c r="M43" s="129">
        <v>0.57892293407613737</v>
      </c>
      <c r="N43" s="120">
        <v>0</v>
      </c>
    </row>
    <row r="44" spans="2:14" s="73" customFormat="1" ht="13.5" customHeight="1">
      <c r="F44" s="61"/>
      <c r="G44" s="61"/>
      <c r="H44" s="61"/>
      <c r="I44" s="74"/>
      <c r="L44" s="92"/>
      <c r="M44" s="76"/>
      <c r="N44" s="74"/>
    </row>
    <row r="45" spans="2:14" s="113" customFormat="1" ht="13.5" customHeight="1">
      <c r="B45" s="112" t="s">
        <v>190</v>
      </c>
      <c r="C45" s="112"/>
      <c r="D45" s="112"/>
    </row>
    <row r="46" spans="2:14" s="73" customFormat="1" ht="13.5" customHeight="1">
      <c r="F46" s="61"/>
      <c r="G46" s="61"/>
      <c r="H46" s="61"/>
      <c r="I46" s="74"/>
      <c r="L46" s="92"/>
      <c r="M46" s="76"/>
      <c r="N46" s="74"/>
    </row>
    <row r="47" spans="2:14" s="73" customFormat="1" ht="13.5" customHeight="1">
      <c r="E47" s="73" t="s">
        <v>191</v>
      </c>
      <c r="F47" s="61" t="s">
        <v>192</v>
      </c>
      <c r="G47" s="61" t="s">
        <v>193</v>
      </c>
      <c r="H47" s="61"/>
      <c r="I47" s="74" t="s">
        <v>154</v>
      </c>
      <c r="J47" s="130">
        <v>0.99745057697468464</v>
      </c>
      <c r="K47" s="130">
        <v>0.99546425347336898</v>
      </c>
      <c r="L47" s="130">
        <v>0.99812519041034897</v>
      </c>
      <c r="M47" s="130">
        <v>0.99898412398412395</v>
      </c>
      <c r="N47" s="130">
        <v>0.99947019867549669</v>
      </c>
    </row>
    <row r="48" spans="2:14" s="73" customFormat="1" ht="13.5" customHeight="1">
      <c r="E48" s="73" t="s">
        <v>194</v>
      </c>
      <c r="F48" s="61" t="s">
        <v>192</v>
      </c>
      <c r="G48" s="61" t="s">
        <v>193</v>
      </c>
      <c r="H48" s="61"/>
      <c r="I48" s="74" t="s">
        <v>154</v>
      </c>
      <c r="J48" s="130">
        <v>0.99947878661524026</v>
      </c>
      <c r="K48" s="130">
        <v>0.99690254944007628</v>
      </c>
      <c r="L48" s="130">
        <v>0.99927358576228098</v>
      </c>
      <c r="M48" s="130">
        <v>0.99991114665245018</v>
      </c>
      <c r="N48" s="130">
        <v>1</v>
      </c>
    </row>
    <row r="50" spans="2:14" s="113" customFormat="1" ht="15.5">
      <c r="B50" s="112" t="s">
        <v>195</v>
      </c>
      <c r="C50" s="112"/>
      <c r="D50" s="112"/>
    </row>
    <row r="51" spans="2:14" s="45" customFormat="1">
      <c r="I51" s="25"/>
      <c r="L51" s="92"/>
      <c r="M51" s="49"/>
      <c r="N51" s="25"/>
    </row>
    <row r="52" spans="2:14" s="73" customFormat="1" ht="13.5" customHeight="1">
      <c r="E52" s="73" t="s">
        <v>196</v>
      </c>
      <c r="F52" s="61" t="s">
        <v>197</v>
      </c>
      <c r="G52" s="61" t="s">
        <v>189</v>
      </c>
      <c r="H52" s="61"/>
      <c r="I52" s="11" t="s">
        <v>92</v>
      </c>
      <c r="J52" s="131">
        <v>-4.8729684529690189</v>
      </c>
      <c r="K52" s="131">
        <v>-30.732078221195081</v>
      </c>
      <c r="L52" s="131">
        <v>-15.209510207788583</v>
      </c>
      <c r="M52" s="131">
        <v>-17.900361582707461</v>
      </c>
      <c r="N52" s="131">
        <v>6.9905002747281912</v>
      </c>
    </row>
    <row r="53" spans="2:14" s="73" customFormat="1" ht="13.5" customHeight="1">
      <c r="E53" s="73" t="s">
        <v>198</v>
      </c>
      <c r="F53" s="61" t="s">
        <v>199</v>
      </c>
      <c r="G53" s="61" t="s">
        <v>189</v>
      </c>
      <c r="H53" s="61"/>
      <c r="I53" s="74" t="s">
        <v>154</v>
      </c>
      <c r="J53" s="132">
        <v>1.5275903166254842E-2</v>
      </c>
      <c r="K53" s="132">
        <v>0.11161558923968121</v>
      </c>
      <c r="L53" s="132">
        <v>0.1592947415639247</v>
      </c>
      <c r="M53" s="132">
        <v>0.21540924195880873</v>
      </c>
      <c r="N53" s="132">
        <v>0.19349524717081401</v>
      </c>
    </row>
    <row r="54" spans="2:14" s="73" customFormat="1">
      <c r="E54" s="73" t="s">
        <v>200</v>
      </c>
      <c r="F54" s="61" t="s">
        <v>201</v>
      </c>
      <c r="G54" s="61" t="s">
        <v>189</v>
      </c>
      <c r="H54" s="61"/>
      <c r="I54" s="11" t="s">
        <v>92</v>
      </c>
      <c r="J54" s="133" t="s">
        <v>209</v>
      </c>
      <c r="K54" s="133" t="s">
        <v>210</v>
      </c>
      <c r="L54" s="133" t="s">
        <v>211</v>
      </c>
      <c r="M54" s="133" t="s">
        <v>212</v>
      </c>
      <c r="N54" s="133" t="s">
        <v>213</v>
      </c>
    </row>
    <row r="55" spans="2:14" s="73" customFormat="1" ht="13.5" customHeight="1">
      <c r="F55" s="61"/>
      <c r="G55" s="61"/>
      <c r="H55" s="61"/>
      <c r="I55" s="74"/>
      <c r="J55" s="11"/>
      <c r="L55" s="92"/>
      <c r="M55" s="76"/>
      <c r="N55" s="74"/>
    </row>
    <row r="56" spans="2:14" s="113" customFormat="1" ht="15.5">
      <c r="B56" s="112" t="s">
        <v>202</v>
      </c>
      <c r="C56" s="112"/>
      <c r="D56" s="112"/>
    </row>
    <row r="57" spans="2:14" s="45" customFormat="1">
      <c r="I57" s="25"/>
      <c r="L57" s="92"/>
      <c r="M57" s="49"/>
      <c r="N57" s="25"/>
    </row>
    <row r="58" spans="2:14" s="73" customFormat="1" ht="13.5" customHeight="1">
      <c r="E58" s="73" t="s">
        <v>203</v>
      </c>
      <c r="F58" s="61" t="s">
        <v>12</v>
      </c>
      <c r="G58" s="61" t="s">
        <v>204</v>
      </c>
      <c r="H58" s="61"/>
      <c r="I58" s="11" t="s">
        <v>12</v>
      </c>
      <c r="J58" s="134">
        <f>'1.01 Summary_Totex'!I56</f>
        <v>214.88115410961521</v>
      </c>
      <c r="K58" s="134">
        <f>'1.01 Summary_Totex'!J56</f>
        <v>220.92563131992196</v>
      </c>
      <c r="L58" s="134">
        <f>'1.01 Summary_Totex'!K56</f>
        <v>242.62870554886103</v>
      </c>
      <c r="M58" s="134">
        <f>'1.01 Summary_Totex'!L56</f>
        <v>246.68005917576733</v>
      </c>
      <c r="N58" s="134">
        <f>'1.01 Summary_Totex'!M56</f>
        <v>238.0401877669118</v>
      </c>
    </row>
    <row r="59" spans="2:14" s="73" customFormat="1" ht="13.5" customHeight="1">
      <c r="E59" s="73" t="s">
        <v>205</v>
      </c>
      <c r="F59" s="61" t="s">
        <v>154</v>
      </c>
      <c r="G59" s="61" t="s">
        <v>189</v>
      </c>
      <c r="H59" s="61"/>
      <c r="I59" s="74" t="s">
        <v>154</v>
      </c>
      <c r="J59" s="132">
        <f>J58/'1.01 Summary_Totex'!I122</f>
        <v>0.83496274710221352</v>
      </c>
      <c r="K59" s="132">
        <f>K58/'1.01 Summary_Totex'!J122</f>
        <v>0.85842484916208717</v>
      </c>
      <c r="L59" s="132">
        <f>L58/'1.01 Summary_Totex'!K122</f>
        <v>0.99199737879888994</v>
      </c>
      <c r="M59" s="132">
        <f>M58/'1.01 Summary_Totex'!L122</f>
        <v>1.0070445226896585</v>
      </c>
      <c r="N59" s="132">
        <f>N58/'1.01 Summary_Totex'!M122</f>
        <v>0.9540681473000252</v>
      </c>
    </row>
    <row r="60" spans="2:14" s="73" customFormat="1" ht="13.5" customHeight="1">
      <c r="E60" s="73" t="s">
        <v>206</v>
      </c>
      <c r="F60" s="61" t="s">
        <v>12</v>
      </c>
      <c r="G60" s="61" t="s">
        <v>189</v>
      </c>
      <c r="H60" s="61"/>
      <c r="I60" s="74" t="s">
        <v>12</v>
      </c>
      <c r="J60" s="134">
        <f>'1.01 Summary_Totex'!I67</f>
        <v>103.37843266792999</v>
      </c>
      <c r="K60" s="134">
        <f>'1.01 Summary_Totex'!J67</f>
        <v>188.4880650545262</v>
      </c>
      <c r="L60" s="134">
        <f>'1.01 Summary_Totex'!K67</f>
        <v>103.6027475070758</v>
      </c>
      <c r="M60" s="134">
        <f>'1.01 Summary_Totex'!L67</f>
        <v>81.147712517152186</v>
      </c>
      <c r="N60" s="134">
        <f>'1.01 Summary_Totex'!M67</f>
        <v>83.245127128930648</v>
      </c>
    </row>
    <row r="61" spans="2:14" s="29" customFormat="1">
      <c r="D61" s="81"/>
      <c r="E61" s="81"/>
      <c r="F61" s="94"/>
      <c r="G61" s="94"/>
      <c r="I61" s="81"/>
      <c r="J61" s="73"/>
      <c r="K61" s="73"/>
      <c r="L61" s="92"/>
      <c r="M61" s="76"/>
      <c r="N61" s="74"/>
    </row>
    <row r="62" spans="2:14" s="70" customFormat="1" ht="18">
      <c r="B62" s="71" t="s">
        <v>84</v>
      </c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edf198-aae1-488d-89c4-e95c122ced52">
      <Terms xmlns="http://schemas.microsoft.com/office/infopath/2007/PartnerControls"/>
    </lcf76f155ced4ddcb4097134ff3c332f>
    <TaxCatchAll xmlns="51cf8364-04e3-4479-9259-5784e40240e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498B776C460F40BC45725A9B45B322" ma:contentTypeVersion="15" ma:contentTypeDescription="Create a new document." ma:contentTypeScope="" ma:versionID="3d6e2b7b874dc424fc0e69d77a1509fc">
  <xsd:schema xmlns:xsd="http://www.w3.org/2001/XMLSchema" xmlns:xs="http://www.w3.org/2001/XMLSchema" xmlns:p="http://schemas.microsoft.com/office/2006/metadata/properties" xmlns:ns2="bfedf198-aae1-488d-89c4-e95c122ced52" xmlns:ns3="5f27d59f-3ffa-4bd3-aea7-2c6740acf1ff" xmlns:ns4="51cf8364-04e3-4479-9259-5784e40240e8" targetNamespace="http://schemas.microsoft.com/office/2006/metadata/properties" ma:root="true" ma:fieldsID="866b4971879c01751bd06a992501b462" ns2:_="" ns3:_="" ns4:_="">
    <xsd:import namespace="bfedf198-aae1-488d-89c4-e95c122ced52"/>
    <xsd:import namespace="5f27d59f-3ffa-4bd3-aea7-2c6740acf1ff"/>
    <xsd:import namespace="51cf8364-04e3-4479-9259-5784e40240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f198-aae1-488d-89c4-e95c122ce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e6b00f1-0802-47ef-b924-4ebccd1508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7d59f-3ffa-4bd3-aea7-2c6740acf1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f8364-04e3-4479-9259-5784e40240e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d8a7304-6fa4-46e2-a257-b655296776aa}" ma:internalName="TaxCatchAll" ma:showField="CatchAllData" ma:web="5f27d59f-3ffa-4bd3-aea7-2c6740acf1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15960A-366A-4BE0-B28C-F2F3B4E2B8AF}">
  <ds:schemaRefs>
    <ds:schemaRef ds:uri="5f27d59f-3ffa-4bd3-aea7-2c6740acf1ff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51cf8364-04e3-4479-9259-5784e40240e8"/>
    <ds:schemaRef ds:uri="bfedf198-aae1-488d-89c4-e95c122ced52"/>
  </ds:schemaRefs>
</ds:datastoreItem>
</file>

<file path=customXml/itemProps2.xml><?xml version="1.0" encoding="utf-8"?>
<ds:datastoreItem xmlns:ds="http://schemas.openxmlformats.org/officeDocument/2006/customXml" ds:itemID="{5479C7BE-2736-4553-BE54-4E0772119F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D78BB7-9544-4730-AC8B-C7185F165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edf198-aae1-488d-89c4-e95c122ced52"/>
    <ds:schemaRef ds:uri="5f27d59f-3ffa-4bd3-aea7-2c6740acf1ff"/>
    <ds:schemaRef ds:uri="51cf8364-04e3-4479-9259-5784e40240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dfe08d8-15d6-46e2-ab20-7e3876b93c1f}" enabled="0" method="" siteId="{0dfe08d8-15d6-46e2-ab20-7e3876b93c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1.01 Summary_Totex</vt:lpstr>
      <vt:lpstr>1.04 Summary_Reliability</vt:lpstr>
      <vt:lpstr>1.05 Summary_Workload </vt:lpstr>
      <vt:lpstr>1.06 Summary_PerfSnapshot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Bina Dixon</dc:creator>
  <cp:lastModifiedBy>Bina Dixon</cp:lastModifiedBy>
  <dcterms:created xsi:type="dcterms:W3CDTF">2026-07-27T11:43:16Z</dcterms:created>
  <dcterms:modified xsi:type="dcterms:W3CDTF">2026-07-30T15:22:13Z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0x01010057498B776C460F40BC45725A9B45B322</vt:lpwstr>
  </property>
  <property fmtid="{D5CDD505-2E9C-101B-9397-08002B2CF9AE}" pid="3" name="MediaServiceImageTags">
    <vt:lpwstr/>
  </property>
</Properties>
</file>